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745"/>
  </bookViews>
  <sheets>
    <sheet name="Avance Físico-Fin" sheetId="1" r:id="rId1"/>
    <sheet name="APP´S" sheetId="2" r:id="rId2"/>
  </sheets>
  <definedNames>
    <definedName name="_xlnm.Print_Area" localSheetId="0">'Avance Físico-Fin'!$B$2:$O$7654</definedName>
    <definedName name="JR_PAGE_ANCHOR_0_1">'Avance Físico-Fin'!$A$1</definedName>
    <definedName name="_xlnm.Print_Titles" localSheetId="1">APP´S!$1:$7</definedName>
    <definedName name="_xlnm.Print_Titles" localSheetId="0">'Avance Físico-Fin'!$3:$6</definedName>
  </definedNames>
  <calcPr calcId="152511" concurrentCalc="0"/>
</workbook>
</file>

<file path=xl/calcChain.xml><?xml version="1.0" encoding="utf-8"?>
<calcChain xmlns="http://schemas.openxmlformats.org/spreadsheetml/2006/main">
  <c r="X19" i="2" l="1"/>
  <c r="R19" i="2"/>
  <c r="Q19" i="2"/>
  <c r="X18" i="2"/>
  <c r="R18" i="2"/>
  <c r="Q18" i="2"/>
  <c r="X17" i="2"/>
  <c r="R17" i="2"/>
  <c r="Q17" i="2"/>
  <c r="X16" i="2"/>
  <c r="X15" i="2"/>
  <c r="R15" i="2"/>
  <c r="Q15" i="2"/>
  <c r="X14" i="2"/>
  <c r="R14" i="2"/>
  <c r="Q14" i="2"/>
  <c r="X13" i="2"/>
  <c r="X12" i="2"/>
  <c r="X11" i="2"/>
  <c r="R11" i="2"/>
  <c r="X10" i="2"/>
  <c r="R10" i="2"/>
  <c r="Q10" i="2"/>
  <c r="Q9" i="2"/>
  <c r="P9" i="2"/>
  <c r="O9" i="2"/>
  <c r="N9" i="2"/>
  <c r="M9" i="2"/>
  <c r="K9" i="2"/>
</calcChain>
</file>

<file path=xl/sharedStrings.xml><?xml version="1.0" encoding="utf-8"?>
<sst xmlns="http://schemas.openxmlformats.org/spreadsheetml/2006/main" count="33073" uniqueCount="7966">
  <si>
    <r>
      <rPr>
        <b/>
        <sz val="14"/>
        <color rgb="FFFFFFFF"/>
        <rFont val="Montserrat"/>
      </rPr>
      <t>Informes sobre la Situación Económica, las Finanzas Públicas y la Deuda Pública</t>
    </r>
  </si>
  <si>
    <r>
      <rPr>
        <b/>
        <sz val="8"/>
        <color rgb="FFFFFFFF"/>
        <rFont val="Montserrat"/>
      </rPr>
      <t>Programa o Proyecto de Inversión</t>
    </r>
  </si>
  <si>
    <r>
      <rPr>
        <b/>
        <sz val="8"/>
        <color rgb="FFFFFFFF"/>
        <rFont val="Montserrat"/>
      </rPr>
      <t>Información Financiera (pesos)</t>
    </r>
  </si>
  <si>
    <r>
      <rPr>
        <b/>
        <sz val="8"/>
        <color rgb="FFFFFFFF"/>
        <rFont val="Montserrat"/>
      </rPr>
      <t>Ramo 2   Oficina de la Presidencia de la República</t>
    </r>
  </si>
  <si>
    <r>
      <rPr>
        <b/>
        <sz val="8"/>
        <color rgb="FFFFFFFF"/>
        <rFont val="Montserrat"/>
      </rPr>
      <t>Unidad</t>
    </r>
  </si>
  <si>
    <r>
      <rPr>
        <b/>
        <sz val="8"/>
        <color rgb="FFFFFFFF"/>
        <rFont val="Montserrat"/>
      </rPr>
      <t>113   Unidad de Administración y Finanzas</t>
    </r>
  </si>
  <si>
    <r>
      <rPr>
        <b/>
        <sz val="6"/>
        <rFont val="Montserrat"/>
      </rPr>
      <t>TOTAL</t>
    </r>
  </si>
  <si>
    <r>
      <rPr>
        <b/>
        <sz val="6"/>
        <rFont val="Montserrat"/>
      </rPr>
      <t>100.00</t>
    </r>
  </si>
  <si>
    <t/>
  </si>
  <si>
    <r>
      <rPr>
        <sz val="6"/>
        <rFont val="Montserrat"/>
      </rPr>
      <t>18021130001</t>
    </r>
  </si>
  <si>
    <r>
      <rPr>
        <sz val="6"/>
        <rFont val="Montserrat"/>
      </rPr>
      <t xml:space="preserve">Adquisición de equipo de administración para la operación de la Oficina de la Presidencia de la República.
</t>
    </r>
  </si>
  <si>
    <r>
      <rPr>
        <sz val="6"/>
        <rFont val="Montserrat"/>
      </rPr>
      <t xml:space="preserve">Sustituir los bienes de administración que permitan a las unidades responsables, dar cumplimento a sus programas de trabajo, generar un mejor clima organizacional, dotar de equipos actualizados al personal para su operación.
</t>
    </r>
  </si>
  <si>
    <r>
      <rPr>
        <sz val="6"/>
        <rFont val="Montserrat"/>
      </rPr>
      <t>CDMX.</t>
    </r>
  </si>
  <si>
    <r>
      <rPr>
        <sz val="6"/>
        <rFont val="Montserrat"/>
      </rPr>
      <t>Programa de Inversión de Adquisiciones</t>
    </r>
  </si>
  <si>
    <r>
      <rPr>
        <sz val="6"/>
        <rFont val="Montserrat"/>
      </rPr>
      <t>POR DEFINIR</t>
    </r>
  </si>
  <si>
    <r>
      <rPr>
        <sz val="6"/>
        <rFont val="Montserrat"/>
      </rPr>
      <t xml:space="preserve">P-002-Asesoría, coordinación, difusión y apoyo técnico de las actividades del Presidente de la República
</t>
    </r>
  </si>
  <si>
    <r>
      <rPr>
        <sz val="6"/>
        <rFont val="Montserrat"/>
      </rPr>
      <t>19021130001</t>
    </r>
  </si>
  <si>
    <r>
      <rPr>
        <sz val="6"/>
        <rFont val="Montserrat"/>
      </rPr>
      <t xml:space="preserve">Adquisición de Tecnologías de la Información y Comunicación (TIC)
</t>
    </r>
  </si>
  <si>
    <r>
      <rPr>
        <sz val="6"/>
        <rFont val="Montserrat"/>
      </rPr>
      <t xml:space="preserve">El programa de adquisición de bienes de inversión, tiene el propósito sustantivo de modernizar la infraestructura tecnológica con la que cuentan las unidades administrativas de la Oficina de la Presidencia de la República (OPR).
</t>
    </r>
  </si>
  <si>
    <r>
      <rPr>
        <b/>
        <sz val="8"/>
        <color rgb="FFFFFFFF"/>
        <rFont val="Montserrat"/>
      </rPr>
      <t>211   Coordinación General de Transportes Aéreos Presidenciales</t>
    </r>
  </si>
  <si>
    <r>
      <rPr>
        <b/>
        <sz val="6"/>
        <rFont val="Montserrat"/>
      </rPr>
      <t>0.00</t>
    </r>
  </si>
  <si>
    <r>
      <rPr>
        <sz val="6"/>
        <rFont val="Montserrat"/>
      </rPr>
      <t>18022110001</t>
    </r>
  </si>
  <si>
    <r>
      <rPr>
        <sz val="6"/>
        <rFont val="Montserrat"/>
      </rPr>
      <t xml:space="preserve">Compra de bienes muebles para la operación de la C.G.T.A.P.
</t>
    </r>
  </si>
  <si>
    <r>
      <rPr>
        <sz val="6"/>
        <rFont val="Montserrat"/>
      </rPr>
      <t xml:space="preserve">Sustitución de bienes que permitan a la C.G.T.A.P. dar cumplimiento a sus programas de trabajo, generar un mejor clima organizacional y dotar de equipamiento más actualizado al personal para su operación.
</t>
    </r>
  </si>
  <si>
    <r>
      <rPr>
        <sz val="6"/>
        <rFont val="Montserrat"/>
      </rPr>
      <t xml:space="preserve">P-004-Apoyo a las actividades de seguridad y logística para garantizar la integridad del Ejecutivo Federal
</t>
    </r>
  </si>
  <si>
    <r>
      <rPr>
        <b/>
        <sz val="8"/>
        <color rgb="FFFFFFFF"/>
        <rFont val="Montserrat"/>
      </rPr>
      <t>Ramo 4   Gobernación</t>
    </r>
  </si>
  <si>
    <r>
      <rPr>
        <b/>
        <sz val="8"/>
        <color rgb="FFFFFFFF"/>
        <rFont val="Montserrat"/>
      </rPr>
      <t>D00   Prevención y Readaptación Social</t>
    </r>
  </si>
  <si>
    <r>
      <rPr>
        <sz val="6"/>
        <rFont val="Montserrat"/>
      </rPr>
      <t>0836E000020</t>
    </r>
  </si>
  <si>
    <r>
      <rPr>
        <sz val="6"/>
        <rFont val="Montserrat"/>
      </rPr>
      <t xml:space="preserve">Remodelación, adecuación, ampliación, amueblado y equipado del CEFERESO No. 8 Norponiente.
</t>
    </r>
  </si>
  <si>
    <r>
      <rPr>
        <sz val="6"/>
        <rFont val="Montserrat"/>
      </rPr>
      <t xml:space="preserve">Complementar los requerimientos de infraestructura en un CEFERESO de mediana y alta seguridad, realizando un conjunto de acciones que permitan cubrir las necesidades de operación para 1,340 internos en el CEFERESO No. 8. SE ACTUALIZA PROGRAMA CONFORME A ESTRUCTURA PROGRAMATICA 2016.
</t>
    </r>
  </si>
  <si>
    <r>
      <rPr>
        <sz val="6"/>
        <rFont val="Montserrat"/>
      </rPr>
      <t>Sin.</t>
    </r>
  </si>
  <si>
    <r>
      <rPr>
        <sz val="6"/>
        <rFont val="Montserrat"/>
      </rPr>
      <t>Proyecto de Inversión de Infraestructura Gubernamental</t>
    </r>
  </si>
  <si>
    <r>
      <rPr>
        <sz val="6"/>
        <rFont val="Montserrat"/>
      </rPr>
      <t xml:space="preserve">K-023-Proyectos de infraestructura gubernamental de seguridad pública
</t>
    </r>
  </si>
  <si>
    <r>
      <rPr>
        <sz val="6"/>
        <rFont val="Montserrat"/>
      </rPr>
      <t>1036E000003</t>
    </r>
  </si>
  <si>
    <r>
      <rPr>
        <sz val="6"/>
        <rFont val="Montserrat"/>
      </rPr>
      <t xml:space="preserve">Rehabilitación y construcción de estancias de baja, mediana y alta peligrosidad del CEFERESO de Huimanguillo, Tab.
</t>
    </r>
  </si>
  <si>
    <r>
      <rPr>
        <sz val="6"/>
        <rFont val="Montserrat"/>
      </rPr>
      <t xml:space="preserve">Rehabilitar las instalaciones del CERESO de Huimanguillo, Tab. para convertirlo en un Centro Federal de Readaptación Social, que permita albergar a 1,538 internos de baja, media y máxima peligrosidad, 416 Policías Federales, 208 custodios y 106 empleados administrativos
</t>
    </r>
  </si>
  <si>
    <r>
      <rPr>
        <sz val="6"/>
        <rFont val="Montserrat"/>
      </rPr>
      <t>Tab.</t>
    </r>
  </si>
  <si>
    <r>
      <rPr>
        <sz val="6"/>
        <rFont val="Montserrat"/>
      </rPr>
      <t>1136E000006</t>
    </r>
  </si>
  <si>
    <r>
      <rPr>
        <sz val="6"/>
        <rFont val="Montserrat"/>
      </rPr>
      <t xml:space="preserve">Remodelación, adecuación, ampliación, amueblado y equipado del CEFERESO No. 5 Oriente, ubicado en el municipio de Villa Aldama, Veracruz.
</t>
    </r>
  </si>
  <si>
    <r>
      <rPr>
        <sz val="6"/>
        <rFont val="Montserrat"/>
      </rPr>
      <t xml:space="preserve">Construcción de infraestructura penitenciaria en 93,820 m2 e incremento de la capacidad de reclusión en 3,552 espacios totales; 2,400 internos de mínima; 512 internos de mediana; 384 internos de máxima y 256 para súper máxima seguridad.
</t>
    </r>
  </si>
  <si>
    <r>
      <rPr>
        <sz val="6"/>
        <rFont val="Montserrat"/>
      </rPr>
      <t>Ver.</t>
    </r>
  </si>
  <si>
    <r>
      <rPr>
        <sz val="6"/>
        <rFont val="Montserrat"/>
      </rPr>
      <t>1136E000011</t>
    </r>
  </si>
  <si>
    <r>
      <rPr>
        <sz val="6"/>
        <rFont val="Montserrat"/>
      </rPr>
      <t xml:space="preserve">ADQUISICIÓN Y REMODELACIÓN DE INSTALACIONES PARA LA SUBSECRETARÍA DEL SISTEMA PENITENCIARIO FEDERAL Y EL ÓRGANO ADMINISTRATIVO DESCONCENTRADO PREVENCIÓN Y READAPTACIÓN SOCIAL
</t>
    </r>
  </si>
  <si>
    <r>
      <rPr>
        <sz val="6"/>
        <rFont val="Montserrat"/>
      </rPr>
      <t xml:space="preserve">Adquisición, remodelación y adecuación de edificios de 32.594 m2, áreas complementarias y exteriores de 12,279 m2 para 3,270 funcionarios de la Comisión Nacional de Seguridad y el OADPRS, para el fortelecer la administración y control del Sistema Penitenciario Federal.
</t>
    </r>
  </si>
  <si>
    <r>
      <rPr>
        <sz val="6"/>
        <rFont val="Montserrat"/>
      </rPr>
      <t>1136E000012</t>
    </r>
  </si>
  <si>
    <r>
      <rPr>
        <sz val="6"/>
        <rFont val="Montserrat"/>
      </rPr>
      <t xml:space="preserve">REMODELACIÓN, ADECUACIÓN, AMPLIACIÓN, AMUEBLADO Y EQUIPADO DEL CEFERESO No. 7 NOR-NOROESTE, UBICADO EN GUADALUPE VICTORIA, DURANGO
</t>
    </r>
  </si>
  <si>
    <r>
      <rPr>
        <sz val="6"/>
        <rFont val="Montserrat"/>
      </rPr>
      <t xml:space="preserve">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
</t>
    </r>
  </si>
  <si>
    <r>
      <rPr>
        <sz val="6"/>
        <rFont val="Montserrat"/>
      </rPr>
      <t>Dgo.</t>
    </r>
  </si>
  <si>
    <r>
      <rPr>
        <sz val="6"/>
        <rFont val="Montserrat"/>
      </rPr>
      <t>1136E000013</t>
    </r>
  </si>
  <si>
    <r>
      <rPr>
        <sz val="6"/>
        <rFont val="Montserrat"/>
      </rPr>
      <t xml:space="preserve">REMODELACIÓN, ADECUACIÓN, AMPLIACIÓN, AMUEBLADO Y EQUIPADO DE LA ACADEMIA NACIONAL DE ADMINISTRACIÓN PENITENCIARIA, UBICADA EN LA CONGREGACIÓN DE EL LENCERO DEL MUNICIPIO DE EMILIANO ZAPATA, VERACRUZ
</t>
    </r>
  </si>
  <si>
    <r>
      <rPr>
        <sz val="6"/>
        <rFont val="Montserrat"/>
      </rPr>
      <t xml:space="preserve">CONSTRUCCIÓN DE INFRAESTRUCTURA PARA AMPLIAR LA CAPACIDAD DE CAPACITACIÓN DE 224 A 1,056 ASPIRANTES TOTALES; ASÍ COMO LA INFRAESTRUCTURA A 35 AULAS, 22 LABORATORIOS, 1,056 CAMAS EN DORMITORIOS Y 52 CELDAS PARA PRÁCTICAS.
</t>
    </r>
  </si>
  <si>
    <r>
      <rPr>
        <sz val="6"/>
        <rFont val="Montserrat"/>
      </rPr>
      <t>1236E000002</t>
    </r>
  </si>
  <si>
    <r>
      <rPr>
        <sz val="6"/>
        <rFont val="Montserrat"/>
      </rPr>
      <t xml:space="preserve">Remodelación, Adecuación, Ampliación, Amueblado y Equipamiento del Centro de Readaptación Social, No. 9 Norte.
</t>
    </r>
  </si>
  <si>
    <r>
      <rPr>
        <sz val="6"/>
        <rFont val="Montserrat"/>
      </rPr>
      <t xml:space="preserve">Construir, ampliar, adecuar, equipar y amueblar inmuebles e instalaciones para 1,340 internos de baja, mediana y alta peligrosidad, mantenimiento al CEFERESO No. 9.
</t>
    </r>
  </si>
  <si>
    <r>
      <rPr>
        <sz val="6"/>
        <rFont val="Montserrat"/>
      </rPr>
      <t>Chih.</t>
    </r>
  </si>
  <si>
    <r>
      <rPr>
        <sz val="6"/>
        <rFont val="Montserrat"/>
      </rPr>
      <t>1604D000001</t>
    </r>
  </si>
  <si>
    <r>
      <rPr>
        <sz val="6"/>
        <rFont val="Montserrat"/>
      </rPr>
      <t xml:space="preserve">Mantenimiento, Adecuación, y Rehabilitación de los Centros Federales de Readaptación Social No. 1 Altiplano, No. 2 Occidente, No. 3 Noreste y No. 4 Noroeste.
</t>
    </r>
  </si>
  <si>
    <r>
      <rPr>
        <sz val="6"/>
        <rFont val="Montserrat"/>
      </rPr>
      <t xml:space="preserve">Mantener en buenas condiciones de operación los Centros Federales, a efecto de que los inmuebles sean utilizados conforme a su capacidad disponible y evitar el deterioro de los mismos.
</t>
    </r>
  </si>
  <si>
    <r>
      <rPr>
        <sz val="6"/>
        <rFont val="Montserrat"/>
      </rPr>
      <t>NAC.</t>
    </r>
  </si>
  <si>
    <r>
      <rPr>
        <sz val="6"/>
        <rFont val="Montserrat"/>
      </rPr>
      <t>Programa de Inversión de Mantenimiento</t>
    </r>
  </si>
  <si>
    <r>
      <rPr>
        <sz val="6"/>
        <rFont val="Montserrat"/>
      </rPr>
      <t xml:space="preserve">K-027-Mantenimiento de infraestructura
</t>
    </r>
  </si>
  <si>
    <r>
      <rPr>
        <sz val="6"/>
        <rFont val="Montserrat"/>
      </rPr>
      <t>1604D000002</t>
    </r>
  </si>
  <si>
    <r>
      <rPr>
        <sz val="6"/>
        <rFont val="Montserrat"/>
      </rPr>
      <t xml:space="preserve">Ampliación de instalaciones del Centro Federal de Readaptación Social No. 1 Altiplano.
</t>
    </r>
  </si>
  <si>
    <r>
      <rPr>
        <sz val="6"/>
        <rFont val="Montserrat"/>
      </rPr>
      <t xml:space="preserve">Ampliación de infraestructura de las áreas administrativas, técnicas, y complementarias, para la correcta operación del Centro Federal de Readaptación Social No. 1 Altiplano, a efecto de que las instalaciones sean utilizadas conforme a su población.
</t>
    </r>
  </si>
  <si>
    <r>
      <rPr>
        <sz val="6"/>
        <rFont val="Montserrat"/>
      </rPr>
      <t>Mex.</t>
    </r>
  </si>
  <si>
    <r>
      <rPr>
        <sz val="6"/>
        <rFont val="Montserrat"/>
      </rPr>
      <t>1604D000003</t>
    </r>
  </si>
  <si>
    <r>
      <rPr>
        <sz val="6"/>
        <rFont val="Montserrat"/>
      </rPr>
      <t xml:space="preserve">Ampliación de instalaciones del Centro Federal de Readaptación Social No. 4 Noroeste.
</t>
    </r>
  </si>
  <si>
    <r>
      <rPr>
        <sz val="6"/>
        <rFont val="Montserrat"/>
      </rPr>
      <t xml:space="preserve">Ampliación de infraestructura de las áreas administrativas, técnicas y complementarias para la correcta operación del Centro Federal de Readaptación Social No. 4 Noreste, a efecto de que las instalaciones sean utilizadas conforme a su población.
</t>
    </r>
  </si>
  <si>
    <r>
      <rPr>
        <sz val="6"/>
        <rFont val="Montserrat"/>
      </rPr>
      <t>Nay.</t>
    </r>
  </si>
  <si>
    <r>
      <rPr>
        <sz val="6"/>
        <rFont val="Montserrat"/>
      </rPr>
      <t>1604D000004</t>
    </r>
  </si>
  <si>
    <r>
      <rPr>
        <sz val="6"/>
        <rFont val="Montserrat"/>
      </rPr>
      <t xml:space="preserve">Ampliación de instalaciones del Centro Federal de Readaptación Social No. 2 Occidente.
</t>
    </r>
  </si>
  <si>
    <r>
      <rPr>
        <sz val="6"/>
        <rFont val="Montserrat"/>
      </rPr>
      <t xml:space="preserve">Ampliación de infraestructura de las áreas administrativas, técnicas, de servicio a internos, complementarias, servicios generales y exteriores para la operación del Centro Federal de Readaptación Social No. 2 Occidente, a efecto de que las instalaciones sean utilizadas conforme a su población.
</t>
    </r>
  </si>
  <si>
    <r>
      <rPr>
        <sz val="6"/>
        <rFont val="Montserrat"/>
      </rPr>
      <t>Jal.</t>
    </r>
  </si>
  <si>
    <r>
      <rPr>
        <sz val="6"/>
        <rFont val="Montserrat"/>
      </rPr>
      <t>1604D000005</t>
    </r>
  </si>
  <si>
    <r>
      <rPr>
        <sz val="6"/>
        <rFont val="Montserrat"/>
      </rPr>
      <t xml:space="preserve">Ampliación de instalaciones del Centro Federal de Readaptación Social No. 3 Noreste.
</t>
    </r>
  </si>
  <si>
    <r>
      <rPr>
        <sz val="6"/>
        <rFont val="Montserrat"/>
      </rPr>
      <t xml:space="preserve">Ampliación de infraestructura de las áreas administrativas, técnicas, complementarias y exteriores para la correcta operación del Centro Federal de Readaptación Social No. 3 Noreste, a efecto de que las instalaciones sean utilizadas conforme a su población.
</t>
    </r>
  </si>
  <si>
    <r>
      <rPr>
        <sz val="6"/>
        <rFont val="Montserrat"/>
      </rPr>
      <t>Tamps.</t>
    </r>
  </si>
  <si>
    <r>
      <rPr>
        <b/>
        <sz val="8"/>
        <color rgb="FFFFFFFF"/>
        <rFont val="Montserrat"/>
      </rPr>
      <t>O00   Servicio de Protección Federal  </t>
    </r>
  </si>
  <si>
    <r>
      <rPr>
        <sz val="6"/>
        <rFont val="Montserrat"/>
      </rPr>
      <t>1904O000001</t>
    </r>
  </si>
  <si>
    <r>
      <rPr>
        <sz val="6"/>
        <rFont val="Montserrat"/>
      </rPr>
      <t xml:space="preserve">Equipo e Instrumental para Consultorios Médicos del SPF
</t>
    </r>
  </si>
  <si>
    <r>
      <rPr>
        <sz val="6"/>
        <rFont val="Montserrat"/>
      </rPr>
      <t xml:space="preserve">Adquisición de equipo para habilitar tres consultorios médicos en el inmueble que ocupa su Centro de Evaluación y Control de Confianza.
</t>
    </r>
  </si>
  <si>
    <r>
      <rPr>
        <sz val="6"/>
        <rFont val="Montserrat"/>
      </rPr>
      <t xml:space="preserve">E-901-Servicios de protección, custodia, vigilancia y seguridad de personas, bienes e instalaciones
</t>
    </r>
  </si>
  <si>
    <r>
      <rPr>
        <b/>
        <sz val="8"/>
        <color rgb="FFFFFFFF"/>
        <rFont val="Montserrat"/>
      </rPr>
      <t>Q00   Centro de Producción de Programas Informativos y Especiales</t>
    </r>
  </si>
  <si>
    <r>
      <rPr>
        <sz val="6"/>
        <rFont val="Montserrat"/>
      </rPr>
      <t>1604Q000001</t>
    </r>
  </si>
  <si>
    <r>
      <rPr>
        <sz val="6"/>
        <rFont val="Montserrat"/>
      </rPr>
      <t xml:space="preserve">Programa de inversión para la adquisición de equipo de transmisión de señales televisivas de alta definición
</t>
    </r>
  </si>
  <si>
    <r>
      <rPr>
        <sz val="6"/>
        <rFont val="Montserrat"/>
      </rPr>
      <t xml:space="preserve">Adquisición de equipamiento especializado para la codificación de señales dedicadas a la transmisión vía satélite y vía cable de los productos televisivos generados por el CEPROPIE.
</t>
    </r>
  </si>
  <si>
    <r>
      <rPr>
        <sz val="6"/>
        <rFont val="Montserrat"/>
      </rPr>
      <t xml:space="preserve">E-004-Producción de programas informativos de radio y televisión del Ejecutivo Federal
</t>
    </r>
  </si>
  <si>
    <r>
      <rPr>
        <b/>
        <sz val="8"/>
        <color rgb="FFFFFFFF"/>
        <rFont val="Montserrat"/>
      </rPr>
      <t>510   Unidad de Desarrollo Democrático </t>
    </r>
  </si>
  <si>
    <r>
      <rPr>
        <b/>
        <sz val="6"/>
        <rFont val="Montserrat"/>
      </rPr>
      <t>60.05</t>
    </r>
  </si>
  <si>
    <r>
      <rPr>
        <sz val="6"/>
        <rFont val="Montserrat"/>
      </rPr>
      <t>19045100001</t>
    </r>
  </si>
  <si>
    <r>
      <rPr>
        <sz val="6"/>
        <rFont val="Montserrat"/>
      </rPr>
      <t xml:space="preserve">Obra Escultórica de Valentín Campa Salazar
</t>
    </r>
  </si>
  <si>
    <r>
      <rPr>
        <sz val="6"/>
        <rFont val="Montserrat"/>
      </rPr>
      <t xml:space="preserve">Adquisición de Obra Escultórica de Homenaje para la Inhumación de Valentín Campa Salazar en la Rotonda de las Personas Ilustres, ubicada en el Panteón Civil de Dolores.
</t>
    </r>
  </si>
  <si>
    <r>
      <rPr>
        <sz val="6"/>
        <rFont val="Montserrat"/>
      </rPr>
      <t xml:space="preserve">P-001-Conducción de la política interior
</t>
    </r>
  </si>
  <si>
    <r>
      <rPr>
        <sz val="6"/>
        <rFont val="Montserrat"/>
      </rPr>
      <t>19045100002</t>
    </r>
  </si>
  <si>
    <r>
      <rPr>
        <sz val="6"/>
        <rFont val="Montserrat"/>
      </rPr>
      <t xml:space="preserve">Obra Escultórica de Sor Juana Inés de la Cruz
</t>
    </r>
  </si>
  <si>
    <r>
      <rPr>
        <sz val="6"/>
        <rFont val="Montserrat"/>
      </rPr>
      <t xml:space="preserve">Adquisición de Obra Escultórica para conmemorar a Sor Juana Inés de la Cruz en la Rotonda de las Personas Ilustres, ubicada en el Panteón Civil de Dolores
</t>
    </r>
  </si>
  <si>
    <r>
      <rPr>
        <b/>
        <sz val="8"/>
        <color rgb="FFFFFFFF"/>
        <rFont val="Montserrat"/>
      </rPr>
      <t>Ramo 5   Relaciones Exteriores</t>
    </r>
  </si>
  <si>
    <r>
      <rPr>
        <b/>
        <sz val="8"/>
        <color rgb="FFFFFFFF"/>
        <rFont val="Montserrat"/>
      </rPr>
      <t>613   Dirección General de Bienes Inmuebles y Recursos Materiales</t>
    </r>
  </si>
  <si>
    <r>
      <rPr>
        <b/>
        <sz val="6"/>
        <rFont val="Montserrat"/>
      </rPr>
      <t>83.51</t>
    </r>
  </si>
  <si>
    <r>
      <rPr>
        <sz val="6"/>
        <rFont val="Montserrat"/>
      </rPr>
      <t>06056130001</t>
    </r>
  </si>
  <si>
    <r>
      <rPr>
        <sz val="6"/>
        <rFont val="Montserrat"/>
      </rPr>
      <t xml:space="preserve">Adquisición mediante arrendamiento financiero de un edificio para las oficinas de la Cancillería
</t>
    </r>
  </si>
  <si>
    <r>
      <rPr>
        <sz val="6"/>
        <rFont val="Montserrat"/>
      </rPr>
      <t xml:space="preserve">Adquisición de un edificio en Plaza Juárez, bajo el esquema de arrendamiento financiero para las oficinas de la Secretaría de Relaciones Exteriores
</t>
    </r>
  </si>
  <si>
    <r>
      <rPr>
        <sz val="6"/>
        <rFont val="Montserrat"/>
      </rPr>
      <t>Proyecto de Inversión de Inmuebles</t>
    </r>
  </si>
  <si>
    <r>
      <rPr>
        <sz val="6"/>
        <rFont val="Montserrat"/>
      </rPr>
      <t xml:space="preserve">K-025-Proyectos de inmuebles (oficinas administrativas)
</t>
    </r>
  </si>
  <si>
    <r>
      <rPr>
        <sz val="6"/>
        <rFont val="Montserrat"/>
      </rPr>
      <t>19056130001</t>
    </r>
  </si>
  <si>
    <r>
      <rPr>
        <sz val="6"/>
        <rFont val="Montserrat"/>
      </rPr>
      <t xml:space="preserve">Programa de Adquisición de dos calefactores para el Consulado de México en Indianápolis
</t>
    </r>
  </si>
  <si>
    <r>
      <rPr>
        <sz val="6"/>
        <rFont val="Montserrat"/>
      </rPr>
      <t xml:space="preserve">Adquisición de dos calefactores para el Consulado de México en Indianápolis a fin de sustituir 2 bienes que ya dejaron de funcionar y no es posible su uso, los cuales son necesario para las labores que lleva a cabo este Consulado.
</t>
    </r>
  </si>
  <si>
    <r>
      <rPr>
        <sz val="6"/>
        <rFont val="Montserrat"/>
      </rPr>
      <t>EXTR.</t>
    </r>
  </si>
  <si>
    <r>
      <rPr>
        <sz val="6"/>
        <rFont val="Montserrat"/>
      </rPr>
      <t xml:space="preserve">E-002-Atención, protección, servicios y asistencia consulares
</t>
    </r>
  </si>
  <si>
    <r>
      <rPr>
        <sz val="6"/>
        <rFont val="Montserrat"/>
      </rPr>
      <t>19056130002</t>
    </r>
  </si>
  <si>
    <r>
      <rPr>
        <sz val="6"/>
        <rFont val="Montserrat"/>
      </rPr>
      <t xml:space="preserve">Programa de Adquisición de equipo de seguridad, protección civil, sanidad y otros para diversas Representaciones de México en el Exterior
</t>
    </r>
  </si>
  <si>
    <r>
      <rPr>
        <sz val="6"/>
        <rFont val="Montserrat"/>
      </rPr>
      <t xml:space="preserve">Adquisición de un total de 205 bienes muebles con el fin de dotar de equipamiento en materia de seguridad, protección civil, sanidad y otros a las Representaciones de México en el Exterior, para reforzar las áreas con equipos nuevos, lo que permitirá a los funcionarios desarrollar las funciones que les confiere la Ley del Servicio Exterior Mexicano y su Reglamento, principalmente las de conducir la política exterior, velar en el extranjero por el buen nombre de México, impartir protección a los mexicanos residentes y visitantes; ejercer funciones notariales, de Registro Civil, de auxilio judicial y las demás funciones federales.
</t>
    </r>
  </si>
  <si>
    <r>
      <rPr>
        <sz val="6"/>
        <rFont val="Montserrat"/>
      </rPr>
      <t xml:space="preserve">P-002-Diseño, conducción y ejecución de la política exterior
</t>
    </r>
  </si>
  <si>
    <r>
      <rPr>
        <sz val="6"/>
        <rFont val="Montserrat"/>
      </rPr>
      <t>19056130003</t>
    </r>
  </si>
  <si>
    <r>
      <rPr>
        <sz val="6"/>
        <rFont val="Montserrat"/>
      </rPr>
      <t xml:space="preserve">Programa de Adquisición de mobiliario y equipo para las Representaciones de México en el Exterior
</t>
    </r>
  </si>
  <si>
    <r>
      <rPr>
        <sz val="6"/>
        <rFont val="Montserrat"/>
      </rPr>
      <t xml:space="preserve">Adquisición de 1,953 bienes, de los cuales 876 sustituirán a bienes obsoletos, los cuales ponen en riesgo el cumplimiento de las responsabilidades y prestación de servicios de las RME y 1,077 serán de nueva adquisición, los cuales son necesarios para el mejor desempeño de las labores de los funcionarios que prestan sus servicios en las RME y en general de los inmuebles sedes de las Embajadas, Consulados, Secciones Consulares, Delegaciones y Oficinas de Representación.
</t>
    </r>
  </si>
  <si>
    <r>
      <rPr>
        <sz val="6"/>
        <rFont val="Montserrat"/>
      </rPr>
      <t>19056130004</t>
    </r>
  </si>
  <si>
    <r>
      <rPr>
        <sz val="6"/>
        <rFont val="Montserrat"/>
      </rPr>
      <t xml:space="preserve">Programa de Adquisición de vehículos terrestres para las Representaciones de México en el Exterior
</t>
    </r>
  </si>
  <si>
    <r>
      <rPr>
        <sz val="6"/>
        <rFont val="Montserrat"/>
      </rPr>
      <t xml:space="preserve">Adquisición de 46 vehículos, de los cuales 44 sustituirán a vehículos obsoletos y 2 serán de nueva adquisición, estos 46 vehículos servirán para el desarrollo de las funciones de los miembros del SEM asignados en el Extranjero en su labor de velar por el buen nombre de México, brindar apoyo en las labores de protección a mexicanos en el exterior con mayor oportunidad y eficacia y demás actividades propias de los Consulados, Secciones Consulares y Embajadas, así como en participar en la promoción comercial y turística del país, intervenir en lo relativo a comisiones, congresos, conferencias y exposiciones internacionales y participar en los organismos e institutos internacionales de que el gobierno mexicano forme parte, entre otros.
</t>
    </r>
  </si>
  <si>
    <r>
      <rPr>
        <b/>
        <sz val="8"/>
        <color rgb="FFFFFFFF"/>
        <rFont val="Montserrat"/>
      </rPr>
      <t>614   Dirección General de Tecnologías de Información e Innovación</t>
    </r>
  </si>
  <si>
    <r>
      <rPr>
        <sz val="6"/>
        <rFont val="Montserrat"/>
      </rPr>
      <t>19056140001</t>
    </r>
  </si>
  <si>
    <r>
      <rPr>
        <sz val="6"/>
        <rFont val="Montserrat"/>
      </rPr>
      <t xml:space="preserve">Adquisición de un componente del Servicio de Infraestructura Crítica y Almacenamiento de Datos
</t>
    </r>
  </si>
  <si>
    <r>
      <rPr>
        <sz val="6"/>
        <rFont val="Montserrat"/>
      </rPr>
      <t xml:space="preserve">El almacenamiento por objetos permite resguardar los archivos con documentación que contiene la información personal requerida para la expedición de pasaportes y matrículas consulares (entre otros) de manera segura con la ventaja de requerir una erogación considerablemente menor en comparación a un almacenamiento tradicional del tipo SAN. El equipo al ser propio de la Secretaría, permitiría evitar la necesidad de trasferir la información contenida en éste con cada contratación
</t>
    </r>
  </si>
  <si>
    <r>
      <rPr>
        <sz val="6"/>
        <rFont val="Montserrat"/>
      </rPr>
      <t xml:space="preserve">M-001-Actividades de apoyo administrativo
</t>
    </r>
  </si>
  <si>
    <r>
      <rPr>
        <sz val="6"/>
        <rFont val="Montserrat"/>
      </rPr>
      <t>19056140002</t>
    </r>
  </si>
  <si>
    <r>
      <rPr>
        <sz val="6"/>
        <rFont val="Montserrat"/>
      </rPr>
      <t xml:space="preserve">Adquisición de componentes para desarrollar el Motor de cruce de Biométricos de la Secretaría de Relaciones Exteriores.
</t>
    </r>
  </si>
  <si>
    <r>
      <rPr>
        <sz val="6"/>
        <rFont val="Montserrat"/>
      </rPr>
      <t xml:space="preserve">Adquisición de los componentes necesarios para el desarrollo del motor de cruce biométrico, para contribuir a mejorar y eficientar el proceso de emisión de tramites de la Cancillería, generando ahorros importantes. Dichos bienes propiciarán la eficacia en el desempeño de las actividades, incrementando el número de solicitudes tanto de las Delegaciones en territorio nacional, así como en las diferentes Representaciones de México en el exterior, minimizando el tiempo de respuesta, en promedio 83 solicitudes serán atendidas en 1 segundo.
</t>
    </r>
  </si>
  <si>
    <r>
      <rPr>
        <b/>
        <sz val="8"/>
        <color rgb="FFFFFFFF"/>
        <rFont val="Montserrat"/>
      </rPr>
      <t>Ramo 6   Hacienda y Crédito Público</t>
    </r>
  </si>
  <si>
    <r>
      <rPr>
        <b/>
        <sz val="8"/>
        <color rgb="FFFFFFFF"/>
        <rFont val="Montserrat"/>
      </rPr>
      <t>A00   Instituto de Administración y Avalúos de Bienes Nacionales</t>
    </r>
  </si>
  <si>
    <r>
      <rPr>
        <sz val="6"/>
        <rFont val="Montserrat"/>
      </rPr>
      <t>1427A000004</t>
    </r>
  </si>
  <si>
    <r>
      <rPr>
        <sz val="6"/>
        <rFont val="Montserrat"/>
      </rPr>
      <t xml:space="preserve">Reordenamiento Integral del Puerto Fronterizo Rodrigo M de Quevedo (Palomas), Chihuahua.
</t>
    </r>
  </si>
  <si>
    <r>
      <rPr>
        <sz val="6"/>
        <rFont val="Montserrat"/>
      </rPr>
      <t xml:space="preserve">El Reordenamiento del Puerto Fronterizo Rodrigo M de Quevedo (Palomas), Chihuahua, se realizara buscando la optimización de espacios a fin de mejorar y hacer más eficiente la atención al público y los servicios que prestan las dependencias ocupantes de inmuebles federales compartidos.
</t>
    </r>
  </si>
  <si>
    <r>
      <rPr>
        <sz val="6"/>
        <rFont val="Montserrat"/>
      </rPr>
      <t>Programa de Estudios de Preinversión</t>
    </r>
  </si>
  <si>
    <r>
      <rPr>
        <sz val="6"/>
        <rFont val="Montserrat"/>
      </rPr>
      <t xml:space="preserve">K-028-Estudios de preinversión
</t>
    </r>
  </si>
  <si>
    <r>
      <rPr>
        <sz val="6"/>
        <rFont val="Montserrat"/>
      </rPr>
      <t>1806A000002</t>
    </r>
  </si>
  <si>
    <r>
      <rPr>
        <sz val="6"/>
        <rFont val="Montserrat"/>
      </rPr>
      <t xml:space="preserve">ADQUISICIÓN DEL SISTEMA DE REFRIGERACIÓN PARA EL CPD DEL INDAABIN
</t>
    </r>
  </si>
  <si>
    <r>
      <rPr>
        <sz val="6"/>
        <rFont val="Montserrat"/>
      </rPr>
      <t xml:space="preserve">Actualmente el INDAABIN cuenta con equipo estándar de refrigeración dentro del Centro de Procesamiento de Datos del INDAABIN, el cual ya se encuetra obsoleto y fuera de su ciclo de vida útil. Adicionalmente genera altos costos por su consumo de energía eléctrica.
</t>
    </r>
  </si>
  <si>
    <r>
      <rPr>
        <sz val="6"/>
        <rFont val="Montserrat"/>
      </rPr>
      <t xml:space="preserve">O-007-Optimización de los inmuebles federales y valuación de los bienes nacionales
</t>
    </r>
  </si>
  <si>
    <r>
      <rPr>
        <sz val="6"/>
        <rFont val="Montserrat"/>
      </rPr>
      <t>1906A000001</t>
    </r>
  </si>
  <si>
    <r>
      <rPr>
        <sz val="6"/>
        <rFont val="Montserrat"/>
      </rPr>
      <t xml:space="preserve">Adquisición para ampliar la capacidad de almacenamiento de los sistemas del INDAABIN
</t>
    </r>
  </si>
  <si>
    <r>
      <rPr>
        <sz val="6"/>
        <rFont val="Montserrat"/>
      </rPr>
      <t xml:space="preserve">El presente proyecto consiste en ampliar en 9 TB la capacidad bruta de almacenamiento del sistema SAN VNX 5300 con que cuenta este Instituto para mantener la operación de los distintos aplicativos y servicios de TIC que utilizan los servidores públicos para el desempeño de sus funciones y actividades diarias; así como mantener la disponibilidad de los distintos tramites y servicios en línea que se ofrecen a la ciudadanía en general.
</t>
    </r>
  </si>
  <si>
    <r>
      <rPr>
        <b/>
        <sz val="8"/>
        <color rgb="FFFFFFFF"/>
        <rFont val="Montserrat"/>
      </rPr>
      <t>C00   Comisión Nacional de Seguros y Fianzas</t>
    </r>
  </si>
  <si>
    <r>
      <rPr>
        <b/>
        <sz val="6"/>
        <rFont val="Montserrat"/>
      </rPr>
      <t>83.84</t>
    </r>
  </si>
  <si>
    <r>
      <rPr>
        <sz val="6"/>
        <rFont val="Montserrat"/>
      </rPr>
      <t>1906C000001</t>
    </r>
  </si>
  <si>
    <r>
      <rPr>
        <sz val="6"/>
        <rFont val="Montserrat"/>
      </rPr>
      <t xml:space="preserve">Programa de adquisición de mobiliario
</t>
    </r>
  </si>
  <si>
    <r>
      <rPr>
        <sz val="6"/>
        <rFont val="Montserrat"/>
      </rPr>
      <t xml:space="preserve">Contar con mobiliario y equipo para las oficinas centrales a efecto de dar un servicio adecuado en beneficio del personal y publico usuario, optimizar espacios y mejorar el clima laboral al contar instalaciones con el mobiliario y equipo requeridos
</t>
    </r>
  </si>
  <si>
    <r>
      <rPr>
        <sz val="6"/>
        <rFont val="Montserrat"/>
      </rPr>
      <t xml:space="preserve">G-004-Regulación y supervisión del sector asegurador y afianzador
</t>
    </r>
  </si>
  <si>
    <r>
      <rPr>
        <b/>
        <sz val="8"/>
        <color rgb="FFFFFFFF"/>
        <rFont val="Montserrat"/>
      </rPr>
      <t>E00   Servicio de Administración Tributaria</t>
    </r>
  </si>
  <si>
    <r>
      <rPr>
        <sz val="6"/>
        <rFont val="Montserrat"/>
      </rPr>
      <t>1506E000003</t>
    </r>
  </si>
  <si>
    <r>
      <rPr>
        <sz val="6"/>
        <rFont val="Montserrat"/>
      </rPr>
      <t xml:space="preserve">Adquisición de equipos y aparatos para el laboratorio de Aduanas
</t>
    </r>
  </si>
  <si>
    <r>
      <rPr>
        <sz val="6"/>
        <rFont val="Montserrat"/>
      </rPr>
      <t xml:space="preserve">Adquisición de equipos y aparatos del laboratorio de Aduanas, para sustituirlos por equipos analíticos y aparatos para dictaminar y conocer las características, naturaleza, usos, origen y funciones de las mercancías de comercio exterior sujetas al pago de contribuciones o aprovechamientos.
</t>
    </r>
  </si>
  <si>
    <r>
      <rPr>
        <sz val="6"/>
        <rFont val="Montserrat"/>
      </rPr>
      <t xml:space="preserve">E-025-Control de la operación aduanera
</t>
    </r>
  </si>
  <si>
    <r>
      <rPr>
        <sz val="6"/>
        <rFont val="Montserrat"/>
      </rPr>
      <t>1606E000002</t>
    </r>
  </si>
  <si>
    <r>
      <rPr>
        <sz val="6"/>
        <rFont val="Montserrat"/>
      </rPr>
      <t xml:space="preserve">Adquisición de equipo para las unidades administrativas del SAT a nivel nacional para uso de los servidores públicos 2018.
</t>
    </r>
  </si>
  <si>
    <r>
      <rPr>
        <sz val="6"/>
        <rFont val="Montserrat"/>
      </rPr>
      <t xml:space="preserve">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
</t>
    </r>
  </si>
  <si>
    <r>
      <rPr>
        <sz val="6"/>
        <rFont val="Montserrat"/>
      </rPr>
      <t xml:space="preserve">E-026-Recaudación de las contribuciones federales
</t>
    </r>
  </si>
  <si>
    <r>
      <rPr>
        <sz val="6"/>
        <rFont val="Montserrat"/>
      </rPr>
      <t>1606E000003</t>
    </r>
  </si>
  <si>
    <r>
      <rPr>
        <sz val="6"/>
        <rFont val="Montserrat"/>
      </rPr>
      <t xml:space="preserve">Adquisición de equipo para protección civil 2018
</t>
    </r>
  </si>
  <si>
    <r>
      <rPr>
        <sz val="6"/>
        <rFont val="Montserrat"/>
      </rPr>
      <t xml:space="preserve">Adquirir el equipo faltante que se requiere para reforzar las medidas de prevención en los inmuebles del SAT; salvaguardar de manera más eficiente los bienes muebles e información, así como la integridad física de las personas que laboran en la institución.
</t>
    </r>
  </si>
  <si>
    <r>
      <rPr>
        <sz val="6"/>
        <rFont val="Montserrat"/>
      </rPr>
      <t>Programa de adquisición de protección civil</t>
    </r>
  </si>
  <si>
    <r>
      <rPr>
        <sz val="6"/>
        <rFont val="Montserrat"/>
      </rPr>
      <t>1706E000002</t>
    </r>
  </si>
  <si>
    <r>
      <rPr>
        <sz val="6"/>
        <rFont val="Montserrat"/>
      </rPr>
      <t xml:space="preserve">Modernización de Reynosa Pharr
</t>
    </r>
  </si>
  <si>
    <r>
      <rPr>
        <sz val="6"/>
        <rFont val="Montserrat"/>
      </rPr>
      <t xml:space="preserve">Reordenamiento de las áreas de importación y exportación, así como de vehículos ligeros y peatones del cruce fronterizo Reynosa-Pharr para facilitar el despacho aduanero y agilizar el cruce de mercancías, vehículos y personas.
</t>
    </r>
  </si>
  <si>
    <r>
      <rPr>
        <sz val="6"/>
        <rFont val="Montserrat"/>
      </rPr>
      <t xml:space="preserve">K-024-Otros proyectos de infraestructura gubernamental
</t>
    </r>
  </si>
  <si>
    <r>
      <rPr>
        <b/>
        <sz val="8"/>
        <color rgb="FFFFFFFF"/>
        <rFont val="Montserrat"/>
      </rPr>
      <t>G1H   Banco Nacional del Ejército, Fuerza Aérea y Armada, S.N.C.</t>
    </r>
  </si>
  <si>
    <r>
      <rPr>
        <b/>
        <sz val="6"/>
        <rFont val="Montserrat"/>
      </rPr>
      <t>49.29</t>
    </r>
  </si>
  <si>
    <r>
      <rPr>
        <sz val="6"/>
        <rFont val="Montserrat"/>
      </rPr>
      <t>1706G1H0001</t>
    </r>
  </si>
  <si>
    <r>
      <rPr>
        <sz val="6"/>
        <rFont val="Montserrat"/>
      </rPr>
      <t xml:space="preserve">Actualización de la Infraestructura de Virtualización
</t>
    </r>
  </si>
  <si>
    <r>
      <rPr>
        <sz val="6"/>
        <rFont val="Montserrat"/>
      </rPr>
      <t xml:space="preserve">SE TRATA DE UN PROYECTO DE ADQUISICION DE INFRAESTRUCTURA VIRTUAL DERIVADO DEL CRECIMIENTO DE LA OPERACION BANCARIA
</t>
    </r>
  </si>
  <si>
    <r>
      <rPr>
        <sz val="6"/>
        <rFont val="Montserrat"/>
      </rPr>
      <t xml:space="preserve">E-021-Operación de financiamiento para el personal de las fuerzas armadas      
</t>
    </r>
  </si>
  <si>
    <r>
      <rPr>
        <sz val="6"/>
        <rFont val="Montserrat"/>
      </rPr>
      <t>1706G1H0003</t>
    </r>
  </si>
  <si>
    <r>
      <rPr>
        <sz val="6"/>
        <rFont val="Montserrat"/>
      </rPr>
      <t xml:space="preserve">Programa de Adquisición para la Renovación Tecnológica
</t>
    </r>
  </si>
  <si>
    <r>
      <rPr>
        <sz val="6"/>
        <rFont val="Montserrat"/>
      </rPr>
      <t xml:space="preserve">UN PROGRAMA PARA EL REMPLAZO DE INFRAESTRUCTURA DE HARDWARE Y SOFTWARE EN INSTALACIONES DE SUCURSALES Y CORPORATIVO
</t>
    </r>
  </si>
  <si>
    <r>
      <rPr>
        <sz val="6"/>
        <rFont val="Montserrat"/>
      </rPr>
      <t>1906G1H0001</t>
    </r>
  </si>
  <si>
    <r>
      <rPr>
        <sz val="6"/>
        <rFont val="Montserrat"/>
      </rPr>
      <t xml:space="preserve">Adquisicion de Cajeros Automáticos
</t>
    </r>
  </si>
  <si>
    <r>
      <rPr>
        <sz val="6"/>
        <rFont val="Montserrat"/>
      </rPr>
      <t xml:space="preserve">El proyecto consiste en la adquisición de dispensadores de efectivo cajeros automaticos tradicionales
</t>
    </r>
  </si>
  <si>
    <r>
      <rPr>
        <sz val="6"/>
        <rFont val="Montserrat"/>
      </rPr>
      <t>1906G1H0003</t>
    </r>
  </si>
  <si>
    <r>
      <rPr>
        <sz val="6"/>
        <rFont val="Montserrat"/>
      </rPr>
      <t xml:space="preserve">ESTUDIOS DE PRE INVERSIÓN PARA LA REUBICACIÓN Y CONSTRUCCIÓN DE 14 SUCURSALES BANCARIAS
</t>
    </r>
  </si>
  <si>
    <r>
      <rPr>
        <sz val="6"/>
        <rFont val="Montserrat"/>
      </rPr>
      <t xml:space="preserve">LOS ESTUDIOS DE PRE INVERSIÓN, PERMITIRÁ A LA INSTITUCIÓN CONSIDERAR EL DISEÑO Y EL COSTO DE LA CIMENTACIÓN DE LA EDIFICACIÓN.
</t>
    </r>
  </si>
  <si>
    <r>
      <rPr>
        <sz val="6"/>
        <rFont val="Montserrat"/>
      </rPr>
      <t>Col., Dgo., Gro., Jal., Mex., Oax., Pue., Son., Tab., Tamps., Ver.</t>
    </r>
  </si>
  <si>
    <r>
      <rPr>
        <b/>
        <sz val="8"/>
        <color rgb="FFFFFFFF"/>
        <rFont val="Montserrat"/>
      </rPr>
      <t>G2T   Casa de Moneda de México</t>
    </r>
  </si>
  <si>
    <r>
      <rPr>
        <b/>
        <sz val="6"/>
        <rFont val="Montserrat"/>
      </rPr>
      <t>7.42</t>
    </r>
  </si>
  <si>
    <r>
      <rPr>
        <sz val="6"/>
        <rFont val="Montserrat"/>
      </rPr>
      <t>1806G2T0003</t>
    </r>
  </si>
  <si>
    <r>
      <rPr>
        <sz val="6"/>
        <rFont val="Montserrat"/>
      </rPr>
      <t xml:space="preserve">Equipos para producción de monedas de curso legal y metales finos
</t>
    </r>
  </si>
  <si>
    <r>
      <rPr>
        <sz val="6"/>
        <rFont val="Montserrat"/>
      </rPr>
      <t xml:space="preserve">Sustitucion de equipos de producción de monedas que necesitan actualizarse como espectometros, hornos balanzas y equipos necesarios para la línea de cospeleo, fabricación de herramentales, metales finos, entre otros para la correcta fabricación de moneda
</t>
    </r>
  </si>
  <si>
    <r>
      <rPr>
        <sz val="6"/>
        <rFont val="Montserrat"/>
      </rPr>
      <t>SLP.</t>
    </r>
  </si>
  <si>
    <r>
      <rPr>
        <sz val="6"/>
        <rFont val="Montserrat"/>
      </rPr>
      <t xml:space="preserve">B-004-Producción y comercialización de monedas
</t>
    </r>
  </si>
  <si>
    <r>
      <rPr>
        <b/>
        <sz val="8"/>
        <color rgb="FFFFFFFF"/>
        <rFont val="Montserrat"/>
      </rPr>
      <t>HAN   Financiera Nacional de Desarrollo Agropecuario, Rural, Forestal y Pesquero</t>
    </r>
  </si>
  <si>
    <r>
      <rPr>
        <b/>
        <sz val="6"/>
        <rFont val="Montserrat"/>
      </rPr>
      <t>3.55</t>
    </r>
  </si>
  <si>
    <r>
      <rPr>
        <sz val="6"/>
        <rFont val="Montserrat"/>
      </rPr>
      <t>1906HAN0001</t>
    </r>
  </si>
  <si>
    <r>
      <rPr>
        <sz val="6"/>
        <rFont val="Montserrat"/>
      </rPr>
      <t xml:space="preserve">RIGIDIZACIÓN ESTRUCTURAL DEL EDIFICIO CORPORATIVO DE LA FINANCIERA NACIONAL DE DESARROLLO, AGROPECUARIO, RURAL, FORESTAL Y PESQUERO
</t>
    </r>
  </si>
  <si>
    <r>
      <rPr>
        <sz val="6"/>
        <rFont val="Montserrat"/>
      </rPr>
      <t xml:space="preserve">Reestructuración de nueve niveles en el Edificio del Corporativo de la FND así como la supervisión de los trabajos para incrementar la rigidez del edificio ante las cargas laterales que propone la implementación de acero tipo Chevrón (V invertida) de contravientos concéntricos
</t>
    </r>
  </si>
  <si>
    <r>
      <rPr>
        <b/>
        <sz val="8"/>
        <color rgb="FFFFFFFF"/>
        <rFont val="Montserrat"/>
      </rPr>
      <t>HBW   Fondo de Garantía y Fomento para la Agricultura, Ganadería y Avicultura</t>
    </r>
  </si>
  <si>
    <r>
      <rPr>
        <b/>
        <sz val="6"/>
        <rFont val="Montserrat"/>
      </rPr>
      <t>76.31</t>
    </r>
  </si>
  <si>
    <r>
      <rPr>
        <sz val="6"/>
        <rFont val="Montserrat"/>
      </rPr>
      <t>1906HBW0001</t>
    </r>
  </si>
  <si>
    <r>
      <rPr>
        <sz val="6"/>
        <rFont val="Montserrat"/>
      </rPr>
      <t xml:space="preserve">Programa de adquisición de bienes muebles 2019
</t>
    </r>
  </si>
  <si>
    <r>
      <rPr>
        <sz val="6"/>
        <rFont val="Montserrat"/>
      </rPr>
      <t xml:space="preserve">El programa de inversión consiste en la adquisición de los bienes de sillas ejecutivas y secretariales, sistema de pararrayos, sistema de aire acondicionado y equipo y maquinaria para CDT´s.
</t>
    </r>
  </si>
  <si>
    <r>
      <rPr>
        <sz val="6"/>
        <rFont val="Montserrat"/>
      </rPr>
      <t>Gto., Jal., Mich., Mor., NL., Pue., SLP., Son., Yuc.</t>
    </r>
  </si>
  <si>
    <r>
      <rPr>
        <sz val="6"/>
        <rFont val="Montserrat"/>
      </rPr>
      <t xml:space="preserve">F-034-Operación de crédito y garantías al sector rural y pesquero
</t>
    </r>
  </si>
  <si>
    <r>
      <rPr>
        <sz val="6"/>
        <rFont val="Montserrat"/>
      </rPr>
      <t>1906HBW0002</t>
    </r>
  </si>
  <si>
    <r>
      <rPr>
        <sz val="6"/>
        <rFont val="Montserrat"/>
      </rPr>
      <t xml:space="preserve">Construcción de Dormitorios en el Centro de Desarrollo Tecnológico La Noria
</t>
    </r>
  </si>
  <si>
    <r>
      <rPr>
        <sz val="6"/>
        <rFont val="Montserrat"/>
      </rPr>
      <t>1906HBW0003</t>
    </r>
  </si>
  <si>
    <r>
      <rPr>
        <sz val="6"/>
        <rFont val="Montserrat"/>
      </rPr>
      <t xml:space="preserve">Ampliación de la Infraestructura de módulos sanitarios en la Oficina Central de FIRA
</t>
    </r>
  </si>
  <si>
    <r>
      <rPr>
        <sz val="6"/>
        <rFont val="Montserrat"/>
      </rPr>
      <t>Mich.</t>
    </r>
  </si>
  <si>
    <r>
      <rPr>
        <sz val="6"/>
        <rFont val="Montserrat"/>
      </rPr>
      <t>1906HBW0004</t>
    </r>
  </si>
  <si>
    <r>
      <rPr>
        <sz val="6"/>
        <rFont val="Montserrat"/>
      </rPr>
      <t xml:space="preserve">Tecnificación de riego por goteo en el Centro de Desarrollo Tecnológico Villadiego
</t>
    </r>
  </si>
  <si>
    <r>
      <rPr>
        <sz val="6"/>
        <rFont val="Montserrat"/>
      </rPr>
      <t xml:space="preserve">Ampliar y tecnificar el sistema ya existente, se cuenta con la línea de conducción primaria, pozo y equipo de rebombeo
</t>
    </r>
  </si>
  <si>
    <r>
      <rPr>
        <sz val="6"/>
        <rFont val="Montserrat"/>
      </rPr>
      <t>Gto.</t>
    </r>
  </si>
  <si>
    <r>
      <rPr>
        <sz val="6"/>
        <rFont val="Montserrat"/>
      </rPr>
      <t>Otros proyectos de Inversión</t>
    </r>
  </si>
  <si>
    <r>
      <rPr>
        <b/>
        <sz val="8"/>
        <color rgb="FFFFFFFF"/>
        <rFont val="Montserrat"/>
      </rPr>
      <t>HIU   Nacional Financiera, S.N.C.</t>
    </r>
  </si>
  <si>
    <r>
      <rPr>
        <b/>
        <sz val="6"/>
        <rFont val="Montserrat"/>
      </rPr>
      <t>60.69</t>
    </r>
  </si>
  <si>
    <r>
      <rPr>
        <sz val="6"/>
        <rFont val="Montserrat"/>
      </rPr>
      <t>1806HIU0001</t>
    </r>
  </si>
  <si>
    <r>
      <rPr>
        <sz val="6"/>
        <rFont val="Montserrat"/>
      </rPr>
      <t xml:space="preserve">Adquisición y Sustitución de Bienes Muebles
</t>
    </r>
  </si>
  <si>
    <r>
      <rPr>
        <sz val="6"/>
        <rFont val="Montserrat"/>
      </rPr>
      <t xml:space="preserve">Adquisición de bienes muebles de equipo de administración así como de equipo educativo y recreativo.
</t>
    </r>
  </si>
  <si>
    <r>
      <rPr>
        <b/>
        <sz val="8"/>
        <color rgb="FFFFFFFF"/>
        <rFont val="Montserrat"/>
      </rPr>
      <t>HKA   Servicio de Administración y Enajenación de Bienes</t>
    </r>
  </si>
  <si>
    <r>
      <rPr>
        <sz val="6"/>
        <rFont val="Montserrat"/>
      </rPr>
      <t>1906HKA0001</t>
    </r>
  </si>
  <si>
    <r>
      <rPr>
        <sz val="6"/>
        <rFont val="Montserrat"/>
      </rPr>
      <t xml:space="preserve">Adquisición de Torniquetes Ópticos Motorizados para el Control de Acceso Principal del Edificio Sede del IABA
</t>
    </r>
  </si>
  <si>
    <r>
      <rPr>
        <sz val="6"/>
        <rFont val="Montserrat"/>
      </rPr>
      <t xml:space="preserve">Adquisición de torniquetes ópticos motorizados para el acceso principal del edificio sede del IABA, con la finalidad de fortalecer el sistema de seguridad con el que actualmente cuenta el Organismo.
</t>
    </r>
  </si>
  <si>
    <r>
      <rPr>
        <sz val="6"/>
        <rFont val="Montserrat"/>
      </rPr>
      <t xml:space="preserve">E-032-Administración y enajenación de activos
</t>
    </r>
  </si>
  <si>
    <r>
      <rPr>
        <b/>
        <sz val="8"/>
        <color rgb="FFFFFFFF"/>
        <rFont val="Montserrat"/>
      </rPr>
      <t>712   Dirección General de Recursos Materiales, Obra Pública y Servicios Generales</t>
    </r>
  </si>
  <si>
    <r>
      <rPr>
        <sz val="6"/>
        <rFont val="Montserrat"/>
      </rPr>
      <t>17067120001</t>
    </r>
  </si>
  <si>
    <r>
      <rPr>
        <sz val="6"/>
        <rFont val="Montserrat"/>
      </rPr>
      <t xml:space="preserve">Servicio relacionado con obra pública, para la realización de nivelaciones topográficas, en el inmueble de Av. Insurgentes Sur No. 795.
</t>
    </r>
  </si>
  <si>
    <r>
      <rPr>
        <sz val="6"/>
        <rFont val="Montserrat"/>
      </rPr>
      <t xml:space="preserve">Realizar nivelaciones topográficas en el inmueble de Av. Insurgentes Sur No. 795.
</t>
    </r>
  </si>
  <si>
    <r>
      <rPr>
        <sz val="6"/>
        <rFont val="Montserrat"/>
      </rPr>
      <t>17067120002</t>
    </r>
  </si>
  <si>
    <r>
      <rPr>
        <sz val="6"/>
        <rFont val="Montserrat"/>
      </rPr>
      <t xml:space="preserve">Servicio relacionado con la obra pública, relativo a la elaboración de un dictamen estructural, del inmueble ubicado en la calle de República de Guatemala No. 80, Colonia Centro, Delegación Cuauhtémoc, en la Ciudad de México.
</t>
    </r>
  </si>
  <si>
    <r>
      <rPr>
        <sz val="6"/>
        <rFont val="Montserrat"/>
      </rPr>
      <t xml:space="preserve">Realizar 1 servicio relacionado con la obra pública relativo a la elaboración de un dictamen estructural del inmueble ubicado en la calle de República de Guatemala No. 80, Colonia Centro. Delegación Cuauhtémoc, en la Ciudad de México.
</t>
    </r>
  </si>
  <si>
    <r>
      <rPr>
        <sz val="6"/>
        <rFont val="Montserrat"/>
      </rPr>
      <t>17067120003</t>
    </r>
  </si>
  <si>
    <r>
      <rPr>
        <sz val="6"/>
        <rFont val="Montserrat"/>
      </rPr>
      <t xml:space="preserve">Adquisición de mobiliario para oficinas centrales de la Secretaría de Hacienda y Crédito Público.
</t>
    </r>
  </si>
  <si>
    <r>
      <rPr>
        <sz val="6"/>
        <rFont val="Montserrat"/>
      </rPr>
      <t xml:space="preserve">B-001-Producción de impresos valorados, no valorados, numerados y de seguridad
</t>
    </r>
  </si>
  <si>
    <r>
      <rPr>
        <sz val="6"/>
        <rFont val="Montserrat"/>
      </rPr>
      <t xml:space="preserve">P-001-Diseño de la política de ingresos
</t>
    </r>
  </si>
  <si>
    <r>
      <rPr>
        <sz val="6"/>
        <rFont val="Montserrat"/>
      </rPr>
      <t xml:space="preserve">P-003-Diseño y aplicación de la política económica
</t>
    </r>
  </si>
  <si>
    <r>
      <rPr>
        <sz val="6"/>
        <rFont val="Montserrat"/>
      </rPr>
      <t xml:space="preserve">P-004-Asesoría jurídica y representación judicial y administrativa de la SHCP
</t>
    </r>
  </si>
  <si>
    <r>
      <rPr>
        <sz val="6"/>
        <rFont val="Montserrat"/>
      </rPr>
      <t>17067120004</t>
    </r>
  </si>
  <si>
    <r>
      <rPr>
        <sz val="6"/>
        <rFont val="Montserrat"/>
      </rPr>
      <t xml:space="preserve">Servicio relacionado con la obra pública, relativo a la elaboración de un dictamen estructural, del inmueble ubicado en la calle de República de El Salvador No. 49 (Edificio Anexo -Acervo-), Colonia Centro, Delegación Cuauhtémoc, en la Ciudad de México .
</t>
    </r>
  </si>
  <si>
    <r>
      <rPr>
        <sz val="6"/>
        <rFont val="Montserrat"/>
      </rPr>
      <t xml:space="preserve">Realizar 1 servicio relacionado con la obra pública relativo a la elaboración de un dictamen estructural del inmueble ubicado en la calle de República de El Salvador No. 49 (Edificio Anexo -Acervo-), Colonia Centro, Código Postal 06080, Delegación Cuauhtémoc, en la Ciudad de México.
</t>
    </r>
  </si>
  <si>
    <r>
      <rPr>
        <sz val="6"/>
        <rFont val="Montserrat"/>
      </rPr>
      <t>17067120005</t>
    </r>
  </si>
  <si>
    <r>
      <rPr>
        <sz val="6"/>
        <rFont val="Montserrat"/>
      </rPr>
      <t xml:space="preserve">Programa de adquisición de sistemas de seguridad para la SHCP.
</t>
    </r>
  </si>
  <si>
    <r>
      <rPr>
        <sz val="6"/>
        <rFont val="Montserrat"/>
      </rPr>
      <t xml:space="preserve">Adquisición de sistemas de seguridad para alcanzar un nivel óptimo en el servicio de seguridad y vigilancia en los diferentes inmuebles de las Unidades Responsables del Sector Central de la SHCP.
</t>
    </r>
  </si>
  <si>
    <r>
      <rPr>
        <sz val="6"/>
        <rFont val="Montserrat"/>
      </rPr>
      <t xml:space="preserve">E-003-Administración de los recursos y valores federales
</t>
    </r>
  </si>
  <si>
    <r>
      <rPr>
        <sz val="6"/>
        <rFont val="Montserrat"/>
      </rPr>
      <t xml:space="preserve">E-008-Administración, restauración y difusión del acervo patrimonial y documental de la SHCP
</t>
    </r>
  </si>
  <si>
    <r>
      <rPr>
        <sz val="6"/>
        <rFont val="Montserrat"/>
      </rPr>
      <t xml:space="preserve">G-001-Regulación del sector financiero
</t>
    </r>
  </si>
  <si>
    <r>
      <rPr>
        <sz val="6"/>
        <rFont val="Montserrat"/>
      </rPr>
      <t xml:space="preserve">G-002-Detección y prevención de ilícitos financieros
</t>
    </r>
  </si>
  <si>
    <r>
      <rPr>
        <sz val="6"/>
        <rFont val="Montserrat"/>
      </rPr>
      <t xml:space="preserve">O-001-Actividades de apoyo a la función pública y buen gobierno
</t>
    </r>
  </si>
  <si>
    <r>
      <rPr>
        <sz val="6"/>
        <rFont val="Montserrat"/>
      </rPr>
      <t xml:space="preserve">P-002-Diseño y conducción de la política de gasto público
</t>
    </r>
  </si>
  <si>
    <r>
      <rPr>
        <sz val="6"/>
        <rFont val="Montserrat"/>
      </rPr>
      <t>18067120001</t>
    </r>
  </si>
  <si>
    <r>
      <rPr>
        <sz val="6"/>
        <rFont val="Montserrat"/>
      </rPr>
      <t xml:space="preserve">Elaboración del proyecto ejecutivo de diseño de iluminación arquitectónica-ornamental en las fachadas exteriores de Palacio Nacional
</t>
    </r>
  </si>
  <si>
    <r>
      <rPr>
        <sz val="6"/>
        <rFont val="Montserrat"/>
      </rPr>
      <t xml:space="preserve">Preinversión elaboración de proyecto ejecutivo de diseño de iluminación arquitectónica-ornamental en las fachadas de Palacio Nacional, de los elementos indispensables para la implementación de un sistema de iluminación integral en las fachadas de Palacio Nacional.
</t>
    </r>
  </si>
  <si>
    <r>
      <rPr>
        <b/>
        <sz val="8"/>
        <color rgb="FFFFFFFF"/>
        <rFont val="Montserrat"/>
      </rPr>
      <t>715   Dirección General de Promoción Cultural y Acervo Patrimonial</t>
    </r>
  </si>
  <si>
    <r>
      <rPr>
        <sz val="6"/>
        <rFont val="Montserrat"/>
      </rPr>
      <t>19067150001</t>
    </r>
  </si>
  <si>
    <r>
      <rPr>
        <sz val="6"/>
        <rFont val="Montserrat"/>
      </rPr>
      <t xml:space="preserve">Adquisición de bienes artísticos para exposiciones itinerantes por parte de la Secretaría de Hacienda y Crédito Público.
</t>
    </r>
  </si>
  <si>
    <r>
      <rPr>
        <sz val="6"/>
        <rFont val="Montserrat"/>
      </rPr>
      <t xml:space="preserve">La adquisición de bienes artísticos para exposiciones itinerantes por parte de la Secretaría de Hacienda y Crédito Público, que corresponden a pinturas al óleo sobre personajes y temas de la historia de México.
</t>
    </r>
  </si>
  <si>
    <r>
      <rPr>
        <b/>
        <sz val="8"/>
        <color rgb="FFFFFFFF"/>
        <rFont val="Montserrat"/>
      </rPr>
      <t>716   Dirección General de Tecnologías y Seguridad de la Información</t>
    </r>
  </si>
  <si>
    <r>
      <rPr>
        <sz val="6"/>
        <rFont val="Montserrat"/>
      </rPr>
      <t>19067160001</t>
    </r>
  </si>
  <si>
    <r>
      <rPr>
        <sz val="6"/>
        <rFont val="Montserrat"/>
      </rPr>
      <t xml:space="preserve">Adquisición de Equipamiento para la SHCP
</t>
    </r>
  </si>
  <si>
    <r>
      <rPr>
        <sz val="6"/>
        <rFont val="Montserrat"/>
      </rPr>
      <t xml:space="preserve">Adquisición de Infraestructura de Cómputo para Operaciones Sustantivas y Adjetivas de la SHCP
</t>
    </r>
  </si>
  <si>
    <r>
      <rPr>
        <b/>
        <sz val="8"/>
        <color rgb="FFFFFFFF"/>
        <rFont val="Montserrat"/>
      </rPr>
      <t>Ramo 7   Defensa Nacional</t>
    </r>
  </si>
  <si>
    <r>
      <rPr>
        <b/>
        <sz val="8"/>
        <color rgb="FFFFFFFF"/>
        <rFont val="Montserrat"/>
      </rPr>
      <t>HXA   Instituto de Seguridad Social para las Fuerzas Armadas Mexicanas</t>
    </r>
  </si>
  <si>
    <r>
      <rPr>
        <b/>
        <sz val="6"/>
        <rFont val="Montserrat"/>
      </rPr>
      <t>93.17</t>
    </r>
  </si>
  <si>
    <r>
      <rPr>
        <sz val="6"/>
        <rFont val="Montserrat"/>
      </rPr>
      <t>1607HXA0013</t>
    </r>
  </si>
  <si>
    <r>
      <rPr>
        <sz val="6"/>
        <rFont val="Montserrat"/>
      </rPr>
      <t xml:space="preserve">Mantenimiento y Rehabilitación de la U.H.M. Huejutla, Hgo.
</t>
    </r>
  </si>
  <si>
    <r>
      <rPr>
        <sz val="6"/>
        <rFont val="Montserrat"/>
      </rPr>
      <t xml:space="preserve">Efectuar la reposición de aplanados de mezcla en muros y plafones dañados, sustitución de pisos, baños y cocinas, instalación hidráulica, sanitaria, gas, tanques estacionarios, eléctrica, cableado, cajas, apagadores, contactos, lámparas, cancelería, closets y puertas como se detalla en ficha.
</t>
    </r>
  </si>
  <si>
    <r>
      <rPr>
        <sz val="6"/>
        <rFont val="Montserrat"/>
      </rPr>
      <t>Hgo.</t>
    </r>
  </si>
  <si>
    <r>
      <rPr>
        <sz val="6"/>
        <rFont val="Montserrat"/>
      </rPr>
      <t>1707HXA0015</t>
    </r>
  </si>
  <si>
    <r>
      <rPr>
        <sz val="6"/>
        <rFont val="Montserrat"/>
      </rPr>
      <t xml:space="preserve">Mantenimiento y Rehabilitación de la U.H.M. Tepic Fracc. A y B, Nay.
</t>
    </r>
  </si>
  <si>
    <r>
      <rPr>
        <sz val="6"/>
        <rFont val="Montserrat"/>
      </rPr>
      <t xml:space="preserve">Efectuar el mantenimiento y rehabilitación de 24 viviendas, aplanados, plafones, pisos, baños y cocinas, instalación hidráulica, sanitaria, gas, tanques estacionarios, eléctrica, calentadores, cancelería, closets, impermeabilización, entortado, pintura interior, exterior, como se detalla en la ficha
</t>
    </r>
  </si>
  <si>
    <r>
      <rPr>
        <sz val="6"/>
        <rFont val="Montserrat"/>
      </rPr>
      <t>1707HXA0016</t>
    </r>
  </si>
  <si>
    <r>
      <rPr>
        <sz val="6"/>
        <rFont val="Montserrat"/>
      </rPr>
      <t xml:space="preserve">Mantenimiento y Rehabilitación de la U.H.M. Chetumal I, Q.R.
</t>
    </r>
  </si>
  <si>
    <r>
      <rPr>
        <sz val="6"/>
        <rFont val="Montserrat"/>
      </rPr>
      <t>Q. Roo</t>
    </r>
  </si>
  <si>
    <r>
      <rPr>
        <sz val="6"/>
        <rFont val="Montserrat"/>
      </rPr>
      <t>1807HXA0011</t>
    </r>
  </si>
  <si>
    <r>
      <rPr>
        <sz val="6"/>
        <rFont val="Montserrat"/>
      </rPr>
      <t xml:space="preserve">Sustitución de bienes muebles adheridos a las viviendas 2019.
</t>
    </r>
  </si>
  <si>
    <r>
      <rPr>
        <sz val="6"/>
        <rFont val="Montserrat"/>
      </rPr>
      <t xml:space="preserve">Efectuar la adquisición de 669 calentadores de agua de paso, 291 tanques de gas estacionarios, bombas de agua y transformadores eléctricos
</t>
    </r>
  </si>
  <si>
    <r>
      <rPr>
        <sz val="6"/>
        <rFont val="Montserrat"/>
      </rPr>
      <t xml:space="preserve">A-013-Otorgamiento de prestaciones socioeconómicas
</t>
    </r>
  </si>
  <si>
    <r>
      <rPr>
        <sz val="6"/>
        <rFont val="Montserrat"/>
      </rPr>
      <t>1807HXA0012</t>
    </r>
  </si>
  <si>
    <r>
      <rPr>
        <sz val="6"/>
        <rFont val="Montserrat"/>
      </rPr>
      <t xml:space="preserve">Mantenimiento y rehabilitación de la UHM Palomas, Chih.
</t>
    </r>
  </si>
  <si>
    <r>
      <rPr>
        <sz val="6"/>
        <rFont val="Montserrat"/>
      </rPr>
      <t xml:space="preserve">Efectuar los trabajos de reposición de aplanados de mezcla en muros y plafones dañados, pisos y lambrines de baños y cocinas, Instalación hidráulica, gas, eléctrica, Aplanados, Recubrimientos cerámicos, Impermeabilización , Pintura, Carpintería, Diversos.
</t>
    </r>
  </si>
  <si>
    <r>
      <rPr>
        <sz val="6"/>
        <rFont val="Montserrat"/>
      </rPr>
      <t>1807HXA0013</t>
    </r>
  </si>
  <si>
    <r>
      <rPr>
        <sz val="6"/>
        <rFont val="Montserrat"/>
      </rPr>
      <t xml:space="preserve">Mantenimiento y Rehabilitación de la U.H.M. Tuxpan, Ver.
</t>
    </r>
  </si>
  <si>
    <r>
      <rPr>
        <sz val="6"/>
        <rFont val="Montserrat"/>
      </rPr>
      <t xml:space="preserve">Efectuar la reposición de aplanados de mezcla en muros y plafones dañados, pisos, baños, cocinas, instalación hidráulica, sanitaria, de gas y tanques estacionarios, eléctrica, cableado, cajas de registro, apagadores, contactos, lámparas, pintura vinílica interiores y exteriores. Se detalla en ficha.
</t>
    </r>
  </si>
  <si>
    <r>
      <rPr>
        <sz val="6"/>
        <rFont val="Montserrat"/>
      </rPr>
      <t>1807HXA0014</t>
    </r>
  </si>
  <si>
    <r>
      <rPr>
        <sz val="6"/>
        <rFont val="Montserrat"/>
      </rPr>
      <t xml:space="preserve">Mantenimiento y rehabilitación de la UHM San Luis Río Colorado I, Son.
</t>
    </r>
  </si>
  <si>
    <r>
      <rPr>
        <sz val="6"/>
        <rFont val="Montserrat"/>
      </rPr>
      <t xml:space="preserve">Efectuar la reposición de aplanados en muros y plafones dañados, pisos, baños, cocinas, instalación hidráulica, sanitaria, gas, tanques estacionarios, eléctrica, registros, apagadores, contactos, accesorios y lámparas, impermeabilización, pintura como se detalla en la ficha.
</t>
    </r>
  </si>
  <si>
    <r>
      <rPr>
        <sz val="6"/>
        <rFont val="Montserrat"/>
      </rPr>
      <t>Son.</t>
    </r>
  </si>
  <si>
    <r>
      <rPr>
        <sz val="6"/>
        <rFont val="Montserrat"/>
      </rPr>
      <t>1807HXA0015</t>
    </r>
  </si>
  <si>
    <r>
      <rPr>
        <sz val="6"/>
        <rFont val="Montserrat"/>
      </rPr>
      <t xml:space="preserve">Mantenimiento y rehabilitación de la U.H.M. San Luis Río Colorado II, Son.
</t>
    </r>
  </si>
  <si>
    <r>
      <rPr>
        <sz val="6"/>
        <rFont val="Montserrat"/>
      </rPr>
      <t>1807HXA0016</t>
    </r>
  </si>
  <si>
    <r>
      <rPr>
        <sz val="6"/>
        <rFont val="Montserrat"/>
      </rPr>
      <t xml:space="preserve">Mantenimiento y rehabilitación de la UHM Valladolid, Yuc.
</t>
    </r>
  </si>
  <si>
    <r>
      <rPr>
        <sz val="6"/>
        <rFont val="Montserrat"/>
      </rPr>
      <t>Yuc.</t>
    </r>
  </si>
  <si>
    <r>
      <rPr>
        <sz val="6"/>
        <rFont val="Montserrat"/>
      </rPr>
      <t>1807HXA0017</t>
    </r>
  </si>
  <si>
    <r>
      <rPr>
        <sz val="6"/>
        <rFont val="Montserrat"/>
      </rPr>
      <t xml:space="preserve">Mantenimiento y rehabilitación de la U.H.M. Culiacán I, Fracc. A y B, Sin.
</t>
    </r>
  </si>
  <si>
    <r>
      <rPr>
        <sz val="6"/>
        <rFont val="Montserrat"/>
      </rPr>
      <t>1807HXA0018</t>
    </r>
  </si>
  <si>
    <r>
      <rPr>
        <sz val="6"/>
        <rFont val="Montserrat"/>
      </rPr>
      <t xml:space="preserve">Mantenimiento y rehabilitación de la UHM Los Mochis, Sin.
</t>
    </r>
  </si>
  <si>
    <r>
      <rPr>
        <sz val="6"/>
        <rFont val="Montserrat"/>
      </rPr>
      <t>1807HXA0019</t>
    </r>
  </si>
  <si>
    <r>
      <rPr>
        <sz val="6"/>
        <rFont val="Montserrat"/>
      </rPr>
      <t xml:space="preserve">Mantenimiento y rehabilitación de la UHM Calvillo, Ags.
</t>
    </r>
  </si>
  <si>
    <r>
      <rPr>
        <sz val="6"/>
        <rFont val="Montserrat"/>
      </rPr>
      <t>Ags.</t>
    </r>
  </si>
  <si>
    <r>
      <rPr>
        <sz val="6"/>
        <rFont val="Montserrat"/>
      </rPr>
      <t>1807HXA0020</t>
    </r>
  </si>
  <si>
    <r>
      <rPr>
        <sz val="6"/>
        <rFont val="Montserrat"/>
      </rPr>
      <t xml:space="preserve">Mantenimiento y Rehabilitación de la U.H.M. Mazaquiahuac II, Tlax.
</t>
    </r>
  </si>
  <si>
    <r>
      <rPr>
        <sz val="6"/>
        <rFont val="Montserrat"/>
      </rPr>
      <t>Tlax.</t>
    </r>
  </si>
  <si>
    <r>
      <rPr>
        <sz val="6"/>
        <rFont val="Montserrat"/>
      </rPr>
      <t>1807HXA0021</t>
    </r>
  </si>
  <si>
    <r>
      <rPr>
        <sz val="6"/>
        <rFont val="Montserrat"/>
      </rPr>
      <t xml:space="preserve">Mantenimiento y rehabilitación de la UHM Zimapán, Hgo.
</t>
    </r>
  </si>
  <si>
    <r>
      <rPr>
        <sz val="6"/>
        <rFont val="Montserrat"/>
      </rPr>
      <t>1807HXA0022</t>
    </r>
  </si>
  <si>
    <r>
      <rPr>
        <sz val="6"/>
        <rFont val="Montserrat"/>
      </rPr>
      <t xml:space="preserve">Mantenimiento y Rehabilitación de la U.H.M. Guadalajara, Jal.
</t>
    </r>
  </si>
  <si>
    <r>
      <rPr>
        <sz val="6"/>
        <rFont val="Montserrat"/>
      </rPr>
      <t>1807HXA0023</t>
    </r>
  </si>
  <si>
    <r>
      <rPr>
        <sz val="6"/>
        <rFont val="Montserrat"/>
      </rPr>
      <t xml:space="preserve">Mantenimiento y rehabilitación de la UHM Zacatecas I, Zac.
</t>
    </r>
  </si>
  <si>
    <r>
      <rPr>
        <sz val="6"/>
        <rFont val="Montserrat"/>
      </rPr>
      <t>Zac.</t>
    </r>
  </si>
  <si>
    <r>
      <rPr>
        <sz val="6"/>
        <rFont val="Montserrat"/>
      </rPr>
      <t>1807HXA0024</t>
    </r>
  </si>
  <si>
    <r>
      <rPr>
        <sz val="6"/>
        <rFont val="Montserrat"/>
      </rPr>
      <t xml:space="preserve">Programa de adquisición de equipos para el desarrollo operacional ISSFAM 2019
</t>
    </r>
  </si>
  <si>
    <r>
      <rPr>
        <sz val="6"/>
        <rFont val="Montserrat"/>
      </rPr>
      <t xml:space="preserve">Efectuar la adquisición de mobiliario, equipo de administración, equipo eléctrico, equipo e instrumental médico, y herramientas, permitirá ahorrar en el mantenimiento, las herramientas de control y los tiempos de elaboración de actividades de las unidades administrativas de ISSFAM.
</t>
    </r>
  </si>
  <si>
    <r>
      <rPr>
        <sz val="6"/>
        <rFont val="Montserrat"/>
      </rPr>
      <t xml:space="preserve">O-001-Actividades de apoyo a la función pública y el buen gobierno
</t>
    </r>
  </si>
  <si>
    <r>
      <rPr>
        <sz val="6"/>
        <rFont val="Montserrat"/>
      </rPr>
      <t>1807HXA0025</t>
    </r>
  </si>
  <si>
    <r>
      <rPr>
        <sz val="6"/>
        <rFont val="Montserrat"/>
      </rPr>
      <t xml:space="preserve">Programa de adquisición de Equipos de protección civil 2019.
</t>
    </r>
  </si>
  <si>
    <r>
      <rPr>
        <sz val="6"/>
        <rFont val="Montserrat"/>
      </rPr>
      <t xml:space="preserve">Efectuar la adquisición de 80 Extinguidores P.Q.S. de 2 kg., cilindró de acero rolado rojo, 203 Extinguidor P.Q.S. de 6 kg., cilindró de acero rojo bermellón y 10 Extinguidor P.Q.S. de 9 kg., cilindró de acero rolado rojo bermellón válvula id. manómetro indicador polvo ABC. Se detalla en Ficha.
</t>
    </r>
  </si>
  <si>
    <r>
      <rPr>
        <sz val="6"/>
        <rFont val="Montserrat"/>
      </rPr>
      <t>1807HXA0026</t>
    </r>
  </si>
  <si>
    <r>
      <rPr>
        <sz val="6"/>
        <rFont val="Montserrat"/>
      </rPr>
      <t xml:space="preserve">Programa de adquisición de Bienes Muebles para el equipamiento de las administraciones de las UU.HH.MM. patrimonio de este Instituto 2019.
</t>
    </r>
  </si>
  <si>
    <r>
      <rPr>
        <sz val="6"/>
        <rFont val="Montserrat"/>
      </rPr>
      <t xml:space="preserve">Efectuar la adquisición 6 juegos Infantiles y 270 escaleras de aluminio de 40 peldaños.
</t>
    </r>
  </si>
  <si>
    <r>
      <rPr>
        <sz val="6"/>
        <rFont val="Montserrat"/>
      </rPr>
      <t>1807HXA0027</t>
    </r>
  </si>
  <si>
    <r>
      <rPr>
        <sz val="6"/>
        <rFont val="Montserrat"/>
      </rPr>
      <t xml:space="preserve">Demolición de la UHM Cancún I, Q. R.
</t>
    </r>
  </si>
  <si>
    <r>
      <rPr>
        <sz val="6"/>
        <rFont val="Montserrat"/>
      </rPr>
      <t xml:space="preserve">Efectuar la Demolición de las 24 viviendas, una tienda y un kiosco, equivalentes 4,262.98 m2 de demolición que incluyen la cimentación, redes sanitarias, hidráulicas y eléctricas, acarreando el escombro producto de las demoliciones hasta el tiradero oficial.
</t>
    </r>
  </si>
  <si>
    <r>
      <rPr>
        <sz val="6"/>
        <rFont val="Montserrat"/>
      </rPr>
      <t>Proyecto de Inversión de Infraestructura Social</t>
    </r>
  </si>
  <si>
    <r>
      <rPr>
        <sz val="6"/>
        <rFont val="Montserrat"/>
      </rPr>
      <t xml:space="preserve">K-012-Proyectos de infraestructura social de asistencia y seguridad social
</t>
    </r>
  </si>
  <si>
    <r>
      <rPr>
        <sz val="6"/>
        <rFont val="Montserrat"/>
      </rPr>
      <t>1807HXA0028</t>
    </r>
  </si>
  <si>
    <r>
      <rPr>
        <sz val="6"/>
        <rFont val="Montserrat"/>
      </rPr>
      <t xml:space="preserve">Construcción de un tanque elevado para la UHM Zacatecas I, Zac.
</t>
    </r>
  </si>
  <si>
    <r>
      <rPr>
        <sz val="6"/>
        <rFont val="Montserrat"/>
      </rPr>
      <t xml:space="preserve">Construcción del tanque elevado tipo T86-A consistente en limpieza, trazo, excavación y nivelación, colado de cimentación, muros y tanque elevado, instalación hidráulica, eléctrica, impermeabilización, , pintura en cuarto de bombas y colocación de escaleras de herrería, se detalla en ficha.
</t>
    </r>
  </si>
  <si>
    <r>
      <rPr>
        <sz val="6"/>
        <rFont val="Montserrat"/>
      </rPr>
      <t>1807HXA0029</t>
    </r>
  </si>
  <si>
    <r>
      <rPr>
        <sz val="6"/>
        <rFont val="Montserrat"/>
      </rPr>
      <t xml:space="preserve">Construcción de una planta potabilizadora para las UU.HH.MM. Irapuato, Gto.
</t>
    </r>
  </si>
  <si>
    <r>
      <rPr>
        <sz val="6"/>
        <rFont val="Montserrat"/>
      </rPr>
      <t xml:space="preserve">Construcción de un sistema de bombeo de agua cruda de funcionamiento automático que incluye filtros de carbon activado y suavizadores, tanques de almacenamiento y sistema de cloración.
</t>
    </r>
  </si>
  <si>
    <r>
      <rPr>
        <sz val="6"/>
        <rFont val="Montserrat"/>
      </rPr>
      <t>1807HXA0030</t>
    </r>
  </si>
  <si>
    <r>
      <rPr>
        <sz val="6"/>
        <rFont val="Montserrat"/>
      </rPr>
      <t xml:space="preserve">Construcción de la UHN Veracruz II, Ver.
</t>
    </r>
  </si>
  <si>
    <r>
      <rPr>
        <sz val="6"/>
        <rFont val="Montserrat"/>
      </rPr>
      <t xml:space="preserve">Efectuar la construcción de 5 Edificios tipo T-160200 de 4 niveles, con cuatro departamentos por nivel, estancia, comedor, tres recámaras con closet, dos baños, cocina equipada y patio de servicio, urbanización, redes hidráulica, sanitaria, eléctricas, vialidades, otros que se detallan en anexo.
</t>
    </r>
  </si>
  <si>
    <r>
      <rPr>
        <sz val="6"/>
        <rFont val="Montserrat"/>
      </rPr>
      <t>1807HXA0031</t>
    </r>
  </si>
  <si>
    <r>
      <rPr>
        <sz val="6"/>
        <rFont val="Montserrat"/>
      </rPr>
      <t xml:space="preserve">Construcción de la UHN Ensenada IV, B.C.
</t>
    </r>
  </si>
  <si>
    <r>
      <rPr>
        <sz val="6"/>
        <rFont val="Montserrat"/>
      </rPr>
      <t xml:space="preserve">Efectuar la construcción de 4 Edificios multifamiliares tipo T-160204 de 4 niveles, con cuatro departamentos por nivel, redes hidro-sanitarias, riego,eléctricas y alumbrado público, vialidades, estacionamientos, barda perimetral se detalla en Analisis
</t>
    </r>
  </si>
  <si>
    <r>
      <rPr>
        <sz val="6"/>
        <rFont val="Montserrat"/>
      </rPr>
      <t>BC.</t>
    </r>
  </si>
  <si>
    <r>
      <rPr>
        <sz val="6"/>
        <rFont val="Montserrat"/>
      </rPr>
      <t>1807HXA0032</t>
    </r>
  </si>
  <si>
    <r>
      <rPr>
        <sz val="6"/>
        <rFont val="Montserrat"/>
      </rPr>
      <t xml:space="preserve">Construcción de la UHM Ixtepec II-C, Oax.
</t>
    </r>
  </si>
  <si>
    <r>
      <rPr>
        <sz val="6"/>
        <rFont val="Montserrat"/>
      </rPr>
      <t xml:space="preserve">Efectuar la construcción de 1 casas unifamiliar tipo T-100SDN de 1 nivel, sala, comedor, closet de blancos, una recámara con vestidor y baño y dos recámaras con closet y baño cada uno, instalaciones hidráulicas, de gas, sanitarias, eléctricas con lámparas ahorradoras en consumo eléctrico.
</t>
    </r>
  </si>
  <si>
    <r>
      <rPr>
        <sz val="6"/>
        <rFont val="Montserrat"/>
      </rPr>
      <t>Oax.</t>
    </r>
  </si>
  <si>
    <r>
      <rPr>
        <sz val="6"/>
        <rFont val="Montserrat"/>
      </rPr>
      <t>1807HXA0033</t>
    </r>
  </si>
  <si>
    <r>
      <rPr>
        <sz val="6"/>
        <rFont val="Montserrat"/>
      </rPr>
      <t xml:space="preserve">Construcción de la UHN Magdalena Contreras, Cd. de Mex.
</t>
    </r>
  </si>
  <si>
    <r>
      <rPr>
        <sz val="6"/>
        <rFont val="Montserrat"/>
      </rPr>
      <t xml:space="preserve">Efectuar la construcción de 5 edificios tipo T-474 de 2 niveles, estancia comedor, recamaras, baños. cocinas, pisos cancelería, puertas, closet, instalaciones eléctricas, sanitarias, gas, urbanización se detalla en ficha.
</t>
    </r>
  </si>
  <si>
    <r>
      <rPr>
        <sz val="6"/>
        <rFont val="Montserrat"/>
      </rPr>
      <t>1807HXA0034</t>
    </r>
  </si>
  <si>
    <r>
      <rPr>
        <sz val="6"/>
        <rFont val="Montserrat"/>
      </rPr>
      <t xml:space="preserve">Construcción de la UHM Calvillo II, Ags.
</t>
    </r>
  </si>
  <si>
    <r>
      <rPr>
        <sz val="6"/>
        <rFont val="Montserrat"/>
      </rPr>
      <t xml:space="preserve">Efectuar la construcción de 3 edificios multifamiliares tipo T-120204 de 3 niveles, estancia, comedor, recámaras, baños completos, cocina, patio, cancelería, puertas y closet, instalaciones hidráulicas, sanitarias, de gas, eléctricas se detalla en ficha.
</t>
    </r>
  </si>
  <si>
    <r>
      <rPr>
        <sz val="6"/>
        <rFont val="Montserrat"/>
      </rPr>
      <t>1807HXA0035</t>
    </r>
  </si>
  <si>
    <r>
      <rPr>
        <sz val="6"/>
        <rFont val="Montserrat"/>
      </rPr>
      <t xml:space="preserve">Construcción de la UHM Colima I-C, Col.
</t>
    </r>
  </si>
  <si>
    <r>
      <rPr>
        <sz val="6"/>
        <rFont val="Montserrat"/>
      </rPr>
      <t xml:space="preserve">Efectuar la construcción 2 Edificios tipo T-120200 de 3 niveles, con cuatro departamentos por nivel y un total de 3,340 m2, estancia, comedor, closet, baño, cocina, redes hidro-sanitarias, eléctricas y alumbrado, vialidades, estacionamientos y jardinería. se detalla en ficha.
</t>
    </r>
  </si>
  <si>
    <r>
      <rPr>
        <sz val="6"/>
        <rFont val="Montserrat"/>
      </rPr>
      <t>Col.</t>
    </r>
  </si>
  <si>
    <r>
      <rPr>
        <sz val="6"/>
        <rFont val="Montserrat"/>
      </rPr>
      <t>1807HXA0036</t>
    </r>
  </si>
  <si>
    <r>
      <rPr>
        <sz val="6"/>
        <rFont val="Montserrat"/>
      </rPr>
      <t xml:space="preserve">Construcción de la UHM Cuernavaca IV, Mor.
</t>
    </r>
  </si>
  <si>
    <r>
      <rPr>
        <sz val="6"/>
        <rFont val="Montserrat"/>
      </rPr>
      <t xml:space="preserve">Efectuar la construcción de 3 edificios multifamiliares tipo T-160204 de 4 niveles, con cuatro departamentos por nivel, 1 edificio tipo T-120204 de 3 niveles, con 4 departamentos por nivel, redes hidro-sanitarias, eléctricas y alumbrado, vialidades, estacionamiento, jardinería, barda perimetral.
</t>
    </r>
  </si>
  <si>
    <r>
      <rPr>
        <sz val="6"/>
        <rFont val="Montserrat"/>
      </rPr>
      <t>Mor.</t>
    </r>
  </si>
  <si>
    <r>
      <rPr>
        <sz val="6"/>
        <rFont val="Montserrat"/>
      </rPr>
      <t>1807HXA0037</t>
    </r>
  </si>
  <si>
    <r>
      <rPr>
        <sz val="6"/>
        <rFont val="Montserrat"/>
      </rPr>
      <t xml:space="preserve">Construcción de la UHM Tapachula III, Chis.
</t>
    </r>
  </si>
  <si>
    <r>
      <rPr>
        <sz val="6"/>
        <rFont val="Montserrat"/>
      </rPr>
      <t xml:space="preserve">Efectuar la construcción de 1 edificio multifamiliares tipo T-80200 de 2 niveles, 4 edificios multifamiliares tipo T-120200 de 3 niveles, redes hidro-sanitarias, eléctricas y alumbrado público, vialidades, estacionamientos, jardinería y juegos infantiles se detalla en Analisis
</t>
    </r>
  </si>
  <si>
    <r>
      <rPr>
        <sz val="6"/>
        <rFont val="Montserrat"/>
      </rPr>
      <t>Chis.</t>
    </r>
  </si>
  <si>
    <r>
      <rPr>
        <sz val="6"/>
        <rFont val="Montserrat"/>
      </rPr>
      <t>1807HXA0038</t>
    </r>
  </si>
  <si>
    <r>
      <rPr>
        <sz val="6"/>
        <rFont val="Montserrat"/>
      </rPr>
      <t xml:space="preserve">Construcción de la UHM Valladolid III, Yuc.
</t>
    </r>
  </si>
  <si>
    <r>
      <rPr>
        <sz val="6"/>
        <rFont val="Montserrat"/>
      </rPr>
      <t xml:space="preserve">Efectuar la construcción de 3 edificios multifamiliares tipo T-120100 de 3 niveles, con cuatro departamentos por nivel, redes hidro-sanitarias, eléctricas y alumbrado público, vialidades, estacionamientos, barda perimetral como se detalla en Análisis.
</t>
    </r>
  </si>
  <si>
    <r>
      <rPr>
        <sz val="6"/>
        <rFont val="Montserrat"/>
      </rPr>
      <t>1807HXA0039</t>
    </r>
  </si>
  <si>
    <r>
      <rPr>
        <sz val="6"/>
        <rFont val="Montserrat"/>
      </rPr>
      <t xml:space="preserve">Construcción de la UHM Santa Lucía IV, Edo. de Méx.
</t>
    </r>
  </si>
  <si>
    <r>
      <rPr>
        <sz val="6"/>
        <rFont val="Montserrat"/>
      </rPr>
      <t xml:space="preserve">Efectuar 1 edificio multifamiliar tipo T-160204 de 4 niveles, 2 edificios multifamiliares tipo T-474 B de 2 niveles, 1 Casa unifamiliar tipo T-174 de 170.00 m2, urbanización se detalla en ficha.
</t>
    </r>
  </si>
  <si>
    <r>
      <rPr>
        <sz val="6"/>
        <rFont val="Montserrat"/>
      </rPr>
      <t>1807HXA0040</t>
    </r>
  </si>
  <si>
    <r>
      <rPr>
        <sz val="6"/>
        <rFont val="Montserrat"/>
      </rPr>
      <t xml:space="preserve">Construcción de la UHM Campeche V, Camp.
</t>
    </r>
  </si>
  <si>
    <r>
      <rPr>
        <sz val="6"/>
        <rFont val="Montserrat"/>
      </rPr>
      <t xml:space="preserve">Efectuar la construcción de 1 casa tipo T-100 SDN equivalentes a 272 m2, sala, comedor, cocina 3 recámaras , 2 casas tipo T-170 equivalentes a 340 m2, sala comedor, cocina equipada, dos recámaras con redes hidro-sanitarias, eléctricas, riego y alumbrado público se detalla en ficha.
</t>
    </r>
  </si>
  <si>
    <r>
      <rPr>
        <sz val="6"/>
        <rFont val="Montserrat"/>
      </rPr>
      <t>Camp.</t>
    </r>
  </si>
  <si>
    <r>
      <rPr>
        <sz val="6"/>
        <rFont val="Montserrat"/>
      </rPr>
      <t>1807HXA0041</t>
    </r>
  </si>
  <si>
    <r>
      <rPr>
        <sz val="6"/>
        <rFont val="Montserrat"/>
      </rPr>
      <t xml:space="preserve">Construcción de la UHM Acapulco V, Gro.
</t>
    </r>
  </si>
  <si>
    <r>
      <rPr>
        <sz val="6"/>
        <rFont val="Montserrat"/>
      </rPr>
      <t xml:space="preserve">Efectuar la construcción de 7 edificios multifamiliares tipo T-870A de 4 niveles, con dos departamentos por nivel; redes hidro-sanitarias, eléctricas y alumbrado público, vialidades, estacionamientos, equipamiento urbano como se detalla en ficha.
</t>
    </r>
  </si>
  <si>
    <r>
      <rPr>
        <sz val="6"/>
        <rFont val="Montserrat"/>
      </rPr>
      <t>Gro.</t>
    </r>
  </si>
  <si>
    <r>
      <rPr>
        <sz val="6"/>
        <rFont val="Montserrat"/>
      </rPr>
      <t>1807HXA0042</t>
    </r>
  </si>
  <si>
    <r>
      <rPr>
        <sz val="6"/>
        <rFont val="Montserrat"/>
      </rPr>
      <t xml:space="preserve">Construcción de la UHM Hermosillo III, Son.
</t>
    </r>
  </si>
  <si>
    <r>
      <rPr>
        <sz val="6"/>
        <rFont val="Montserrat"/>
      </rPr>
      <t xml:space="preserve">Efectuar la construcción de 3 edificios multifamiliares tipo T-12201 de 3 niveles, con cuatro departamentos por nivel; sala, comedor, cocina recamaras, baño pisos, cancelería, closets, instalaciones hidráulicas, gas, sanitarias, eléctricas se detalla en Análisis.
</t>
    </r>
  </si>
  <si>
    <r>
      <rPr>
        <sz val="6"/>
        <rFont val="Montserrat"/>
      </rPr>
      <t>1807HXA0043</t>
    </r>
  </si>
  <si>
    <r>
      <rPr>
        <sz val="6"/>
        <rFont val="Montserrat"/>
      </rPr>
      <t xml:space="preserve">Servicios de supervisión relacionados con las obras públicas SEMAR
</t>
    </r>
  </si>
  <si>
    <r>
      <rPr>
        <sz val="6"/>
        <rFont val="Montserrat"/>
      </rPr>
      <t xml:space="preserve">El servicio consiste en la contratación de profesionistas o equipo profesional técnico en la industria de la construcción independiente que represente los intereses del Instituto y que garantice que recibirá un producto (viviendas) correspondientes a lo que ha contratado y pagado.
</t>
    </r>
  </si>
  <si>
    <r>
      <rPr>
        <sz val="6"/>
        <rFont val="Montserrat"/>
      </rPr>
      <t>1807HXA0044</t>
    </r>
  </si>
  <si>
    <r>
      <rPr>
        <sz val="6"/>
        <rFont val="Montserrat"/>
      </rPr>
      <t xml:space="preserve">Servicios de supervisión relacionados con las obras públicas SEDENA
</t>
    </r>
  </si>
  <si>
    <r>
      <rPr>
        <sz val="6"/>
        <rFont val="Montserrat"/>
      </rPr>
      <t xml:space="preserve">Efectuar la contratación de profesionistas o equipo profesional técnico en la industria de la construcción independiente que represente los intereses del Instituto que garantice que recibirá un producto (viviendas) correspondientes a lo que ha contratado y pagado.
</t>
    </r>
  </si>
  <si>
    <r>
      <rPr>
        <sz val="6"/>
        <rFont val="Montserrat"/>
      </rPr>
      <t>1807HXA0045</t>
    </r>
  </si>
  <si>
    <r>
      <rPr>
        <sz val="6"/>
        <rFont val="Montserrat"/>
      </rPr>
      <t xml:space="preserve">Mantenimiento y rehabilitación de la UHM Ojinaga, Chih.
</t>
    </r>
  </si>
  <si>
    <r>
      <rPr>
        <sz val="6"/>
        <rFont val="Montserrat"/>
      </rPr>
      <t xml:space="preserve">Efectuar la reposición de aplanados, pisos, instalación hidráulica, sanitaria, de gas y tanques estacionarios, eléctrica, cancelería de aluminio, closets y puertas existentes impermeabilización, entortado, enladrillado y chaflanes y aplicación de pintura vinílica en interiores y exteriores. Se detalla en ficha.
</t>
    </r>
  </si>
  <si>
    <r>
      <rPr>
        <sz val="6"/>
        <rFont val="Montserrat"/>
      </rPr>
      <t>1907HXA0001</t>
    </r>
  </si>
  <si>
    <r>
      <rPr>
        <sz val="6"/>
        <rFont val="Montserrat"/>
      </rPr>
      <t xml:space="preserve">Adquisición de Bienes Informáticos 2019.
</t>
    </r>
  </si>
  <si>
    <r>
      <rPr>
        <sz val="6"/>
        <rFont val="Montserrat"/>
      </rPr>
      <t xml:space="preserve">Efectuar la adquisición de 585 computadora de escritorio, 15 computadora de escritorio para arquitectura, 1 computadora de escritorio para topografía, 2 computadora imac, 2 computadora macbook, 4 impresora tipo printronix, 2 escáner de alta velocidad.
</t>
    </r>
  </si>
  <si>
    <r>
      <rPr>
        <sz val="6"/>
        <rFont val="Montserrat"/>
      </rPr>
      <t>1907HXA0002</t>
    </r>
  </si>
  <si>
    <r>
      <rPr>
        <sz val="6"/>
        <rFont val="Montserrat"/>
      </rPr>
      <t xml:space="preserve">Construcción de la UHM Temamatla III, Edo. de Méx.
</t>
    </r>
  </si>
  <si>
    <r>
      <rPr>
        <sz val="6"/>
        <rFont val="Montserrat"/>
      </rPr>
      <t xml:space="preserve">1 edificio multifamiliar tipo T-160204 de 4 niveles, con cuatro departamentos por nivel y un total de 2,221.92 m2, el proyecto ejecutivo se diseñó con las características arquitectónicas que corresponden al de un clima templado, cada vivienda consta de estancia, comedor, recámara principal con vestidor y baño, dos recámaras con closet, baño común, cocina equipada y patio de servicio. 2 Edificios multifamiliares tipo T-474 B de 2 niveles con 2 departamentos por nivel y un total de 1,142.80 m2 totales de construcción, el proyecto ejecutivo se diseñó con las características arquitectónicas que corresponden al de un clima templado, cada vivienda consta de estancia, comedor, recámara principal con vestidor y baño, dos recámaras con closet, baño común, cocina equipada y patio de servicio.
</t>
    </r>
  </si>
  <si>
    <r>
      <rPr>
        <sz val="6"/>
        <rFont val="Montserrat"/>
      </rPr>
      <t>1907HXA0003</t>
    </r>
  </si>
  <si>
    <r>
      <rPr>
        <sz val="6"/>
        <rFont val="Montserrat"/>
      </rPr>
      <t xml:space="preserve">Mantenimiento y rehabilitación de la UHM Cuautla III, Mor.
</t>
    </r>
  </si>
  <si>
    <r>
      <rPr>
        <sz val="6"/>
        <rFont val="Montserrat"/>
      </rPr>
      <t xml:space="preserve">Efectuar la reposición de aplanados de mezcla en muros y plafones dañados, sustitución total de pisos y lambrines de baños y cocinas, instalación hidráulica, sanitaria, de gas y tanques estacionarios, instalación, eléctrica, cableado, cajas de registro, apagadores, contactos, accesorios y lámparas, sustitución total de pisos y lambrines de baños y cocinas, sustitución de la instalación hidráulica, muebles de baño y accesorios y calentadores, cocinas integrales, instalación sanitaria, instalación de gas y tanques estacionarios, total de la cancelería de aluminio, sustitución de closets y puertas existentes por material prefabricado con perfiles de aluminio y tableros de HDF, sustitución total del sistema de impermeabilización, entortado, enladrillado y chaflanes y aplicación de pintura vinílica en interiores y exteriores.
</t>
    </r>
  </si>
  <si>
    <r>
      <rPr>
        <sz val="6"/>
        <rFont val="Montserrat"/>
      </rPr>
      <t>1907HXA0004</t>
    </r>
  </si>
  <si>
    <r>
      <rPr>
        <sz val="6"/>
        <rFont val="Montserrat"/>
      </rPr>
      <t xml:space="preserve">Mantenimiento y rehabilitación de la UHM Tecamachalco Tritones, Edo. de Méx.
</t>
    </r>
  </si>
  <si>
    <r>
      <rPr>
        <sz val="6"/>
        <rFont val="Montserrat"/>
      </rPr>
      <t xml:space="preserve">Efectuar el mantenimiento y rehabilitación en el interior de las viviendas mediante la reposición de aplanados de mezcla en muros y plafones dañados, sustitución total de pisos y lambrines de baños y cocinas, instalación hidráulica, sanitaria, de gas y tanques estacionarios, instalación, eléctrica, cableado, cajas de registro, apagadores, contactos, accesorios y lámparas, sustitución total de pisos y lambrines de baños y cocinas, sustitución de la instalación hidráulica, muebles de baño y accesorios y calentadores, cocinas integrales, instalación sanitaria, instalación de gas y tanques estacionarios, total de la cancelería de aluminio, sustitución de closets y puertas existentes por material prefabricado con perfiles de aluminio y tableros de HDF, sustitución total del sistema de impermeabilización, entortado, enladrillado y chaflanes y aplicación de pintura vinílica en interiores y exteriores
</t>
    </r>
  </si>
  <si>
    <r>
      <rPr>
        <sz val="6"/>
        <rFont val="Montserrat"/>
      </rPr>
      <t>1907HXA0005</t>
    </r>
  </si>
  <si>
    <r>
      <rPr>
        <sz val="6"/>
        <rFont val="Montserrat"/>
      </rPr>
      <t xml:space="preserve">Construcción de la UHN San José Chiapa, Pue.
</t>
    </r>
  </si>
  <si>
    <r>
      <rPr>
        <sz val="6"/>
        <rFont val="Montserrat"/>
      </rPr>
      <t xml:space="preserve">Efectuar la construcción de la Unidad Habitacional Naval comprende de 60 viviendas, La edificación de 3 edificios multifamiliares tipo T-200204 de 5 niveles, con cuatro departamentos por nivel, cada vivienda consta de: sala, comedor, cocina integral, 1 recamara con closet y baño, 2 recamaras con closet y baño común, patio de servicio; con acabados cerámicos en muros de baños y cocinas, y pisos en general, con cancelería de aluminio, puertas y closet de madera, cocina integral prefabricada, muebles sanitarios con características ecológicas, instalaciones hidráulicas, sanitarias, de gas e instalaciones eléctricas con lámparas ahorradoras de energía eléctrica (LED). La urbanización consta de redes hidro-sanitarias, redes eléctricas y alumbrado público, vialidades, rampas, estacionamientos, andadores, banquetas y guarniciones barda perimetral a base de rejacero. El equipamiento urbano consta de un tanque elevado tipo T-86 de 64.00 m3, una planta de tratamiento de aguas residuales.
</t>
    </r>
  </si>
  <si>
    <r>
      <rPr>
        <sz val="6"/>
        <rFont val="Montserrat"/>
      </rPr>
      <t>Pue.</t>
    </r>
  </si>
  <si>
    <r>
      <rPr>
        <b/>
        <sz val="8"/>
        <color rgb="FFFFFFFF"/>
        <rFont val="Montserrat"/>
      </rPr>
      <t>110   Dirección General de Administración</t>
    </r>
  </si>
  <si>
    <r>
      <rPr>
        <b/>
        <sz val="6"/>
        <rFont val="Montserrat"/>
      </rPr>
      <t>98.53</t>
    </r>
  </si>
  <si>
    <r>
      <rPr>
        <sz val="6"/>
        <rFont val="Montserrat"/>
      </rPr>
      <t>16071100009</t>
    </r>
  </si>
  <si>
    <r>
      <rPr>
        <sz val="6"/>
        <rFont val="Montserrat"/>
      </rPr>
      <t xml:space="preserve">ADQUISICIÓN DE AMBULANCIAS PARA ATENCIÓN DE LAS UNIDADES, DEPENDENCIAS E INSTALACIONES DEL EJTO. Y F.A.M.
</t>
    </r>
  </si>
  <si>
    <r>
      <rPr>
        <sz val="6"/>
        <rFont val="Montserrat"/>
      </rPr>
      <t xml:space="preserve">Reemplazar las ambulancias que cuenten con más de 10 años de vida útil y completar las planillas orgánicas del parque vehicular de los diferentes mandos territoriales.
</t>
    </r>
  </si>
  <si>
    <r>
      <rPr>
        <sz val="6"/>
        <rFont val="Montserrat"/>
      </rPr>
      <t xml:space="preserve">A-002-Defensa de la Integridad, la Independencia, la Soberanía del Territorio Nacional
</t>
    </r>
  </si>
  <si>
    <r>
      <rPr>
        <sz val="6"/>
        <rFont val="Montserrat"/>
      </rPr>
      <t>16071100021</t>
    </r>
  </si>
  <si>
    <r>
      <rPr>
        <sz val="6"/>
        <rFont val="Montserrat"/>
      </rPr>
      <t xml:space="preserve">ADQUISICIÓN DE ACTIVOS DE ARTILLERÍA
</t>
    </r>
  </si>
  <si>
    <r>
      <rPr>
        <sz val="6"/>
        <rFont val="Montserrat"/>
      </rPr>
      <t xml:space="preserve">Adquirir Obuseros, a fin de fortalecer las capacidades de la artillería en México, para realizar operaciones militares que les demanda en la consecución de los objetivos de la Nación.
</t>
    </r>
  </si>
  <si>
    <r>
      <rPr>
        <sz val="6"/>
        <rFont val="Montserrat"/>
      </rPr>
      <t>18071100004</t>
    </r>
  </si>
  <si>
    <r>
      <rPr>
        <sz val="6"/>
        <rFont val="Montserrat"/>
      </rPr>
      <t xml:space="preserve">SUSTITUCIÓN DE EQUIPOS DE RADIOCOMUNICACIÓN V.H.F. DE TECNOLOGÍA ANALÓGICA POR EQUIPOS DE TECNOLOGÍA DIGITAL 2018.
</t>
    </r>
  </si>
  <si>
    <r>
      <rPr>
        <sz val="6"/>
        <rFont val="Montserrat"/>
      </rPr>
      <t xml:space="preserve">ADQUIRIR EQUIPOS DE RADIOCOMUNICACION PARA SATISFACER EN UN 100 LA ACTUAL DEMANDA DE EQUIPOS EN LA BANDA DE V.H. F. DE TECNOLOGÍA OBSOLETA QUE SE PRESENTA EN EL INSTITUTO ARMADO.
</t>
    </r>
  </si>
  <si>
    <r>
      <rPr>
        <sz val="6"/>
        <rFont val="Montserrat"/>
      </rPr>
      <t xml:space="preserve">A-022-Investigación y desarrollo militar en coordinación con universidades públicas, instituciones públicas de educación superior y/o demás centros públicos de investigación superior. 
</t>
    </r>
  </si>
  <si>
    <r>
      <rPr>
        <sz val="6"/>
        <rFont val="Montserrat"/>
      </rPr>
      <t>18071100005</t>
    </r>
  </si>
  <si>
    <r>
      <rPr>
        <sz val="6"/>
        <rFont val="Montserrat"/>
      </rPr>
      <t xml:space="preserve">ADQUISICIÓN DE VEHICULOS PARA TRANSPORTE DE DIVERSO MATERIAL
</t>
    </r>
  </si>
  <si>
    <r>
      <rPr>
        <sz val="6"/>
        <rFont val="Montserrat"/>
      </rPr>
      <t xml:space="preserve">ADQUISICION DE 11 CAJAS SECAS Y 59 MONTACARGAS, PARA TRASLADO DE MATERIAL.
</t>
    </r>
  </si>
  <si>
    <r>
      <rPr>
        <sz val="6"/>
        <rFont val="Montserrat"/>
      </rPr>
      <t>18071100006</t>
    </r>
  </si>
  <si>
    <r>
      <rPr>
        <sz val="6"/>
        <rFont val="Montserrat"/>
      </rPr>
      <t xml:space="preserve">ADQUISICION DE SIMULADORES DE CONDUCCION DE VEHICULOS MILITARES
</t>
    </r>
  </si>
  <si>
    <r>
      <rPr>
        <sz val="6"/>
        <rFont val="Montserrat"/>
      </rPr>
      <t xml:space="preserve">ADQUISICION DE 4 SIMULADORES DE CONDUCCION DE VEHICULOS MILITARES
</t>
    </r>
  </si>
  <si>
    <r>
      <rPr>
        <sz val="6"/>
        <rFont val="Montserrat"/>
      </rPr>
      <t>18071100007</t>
    </r>
  </si>
  <si>
    <r>
      <rPr>
        <sz val="6"/>
        <rFont val="Montserrat"/>
      </rPr>
      <t xml:space="preserve">ADQUISICIÓN DE AMBULANCIAS PARA ATENCIÓN DE LAS UU. DD. E II. DEL EJÉRCITO Y F.A.M.
</t>
    </r>
  </si>
  <si>
    <r>
      <rPr>
        <sz val="6"/>
        <rFont val="Montserrat"/>
      </rPr>
      <t xml:space="preserve">ADQUISICION DE 58 AMBULANCIAS DE TERAPIA INTENSIVA Y 54 EMERGENCIA BASICA
</t>
    </r>
  </si>
  <si>
    <r>
      <rPr>
        <sz val="6"/>
        <rFont val="Montserrat"/>
      </rPr>
      <t xml:space="preserve">A-026-Operación y desarrollo de los cuerpos de seguridad de las Fuerzas Armadas
</t>
    </r>
  </si>
  <si>
    <r>
      <rPr>
        <sz val="6"/>
        <rFont val="Montserrat"/>
      </rPr>
      <t>18071100008</t>
    </r>
  </si>
  <si>
    <r>
      <rPr>
        <sz val="6"/>
        <rFont val="Montserrat"/>
      </rPr>
      <t xml:space="preserve">ADQUISICIÓN DE MOTOCICLETAS DE ACTIVIDADES ESPECÍFICAS ADMINISTRATIVAS.
</t>
    </r>
  </si>
  <si>
    <r>
      <rPr>
        <sz val="6"/>
        <rFont val="Montserrat"/>
      </rPr>
      <t xml:space="preserve">ADQUISICIÓN DE 235 MOTOCICLETAS DE ACTIVIDADES ESPECÍFICAS ADMINISTRATIVAS.
</t>
    </r>
  </si>
  <si>
    <r>
      <rPr>
        <sz val="6"/>
        <rFont val="Montserrat"/>
      </rPr>
      <t>18071100009</t>
    </r>
  </si>
  <si>
    <r>
      <rPr>
        <sz val="6"/>
        <rFont val="Montserrat"/>
      </rPr>
      <t xml:space="preserve">ADQUISICIÓN DE CAMIONETAS PARA EL TRASLADO DE PERSONAL Y MATERIAL.
</t>
    </r>
  </si>
  <si>
    <r>
      <rPr>
        <sz val="6"/>
        <rFont val="Montserrat"/>
      </rPr>
      <t xml:space="preserve">SE ADQUIRIRAN 746 CAMIONETAS DE 3.5 TONS., 1073 PICK UP, 7 VAN Y 23 SUV, PARA RENOVAR EL PARQUE VEHICULAR Y COMPLETAR PLANILLAS ORGANICAS
</t>
    </r>
  </si>
  <si>
    <r>
      <rPr>
        <sz val="6"/>
        <rFont val="Montserrat"/>
      </rPr>
      <t>BC., Coah., Chis., Chih., CDMX., Gto., Gro., Jal., Mex., Mich., NL., Oax., Pue., Q. Roo, Sin., Ver.</t>
    </r>
  </si>
  <si>
    <r>
      <rPr>
        <sz val="6"/>
        <rFont val="Montserrat"/>
      </rPr>
      <t>18071100010</t>
    </r>
  </si>
  <si>
    <r>
      <rPr>
        <sz val="6"/>
        <rFont val="Montserrat"/>
      </rPr>
      <t xml:space="preserve">ADQUISICIÓN DE CAMIONES PARA TRANSPORTES DE PERSONAL Y TRACCIÓN DE PIEZAS DE ARTILLERÍA.
</t>
    </r>
  </si>
  <si>
    <r>
      <rPr>
        <sz val="6"/>
        <rFont val="Montserrat"/>
      </rPr>
      <t xml:space="preserve">ADQUISICIÓN DE 108 CAMIONES UNIMOG 4000 PARA EL TRASLADO DE PERSONAL Y PIEZAS DE ARTILLERIA
</t>
    </r>
  </si>
  <si>
    <r>
      <rPr>
        <sz val="6"/>
        <rFont val="Montserrat"/>
      </rPr>
      <t>18071100011</t>
    </r>
  </si>
  <si>
    <r>
      <rPr>
        <sz val="6"/>
        <rFont val="Montserrat"/>
      </rPr>
      <t xml:space="preserve">ADQUISICIÓN DE DISPENSADORES PARA GASOLINERAS DEL EJÉRCITO Y F.A.M.
</t>
    </r>
  </si>
  <si>
    <r>
      <rPr>
        <sz val="6"/>
        <rFont val="Montserrat"/>
      </rPr>
      <t xml:space="preserve">ADQUISICION DE 14 DISPENSADORES PARA GASOLINERAS
</t>
    </r>
  </si>
  <si>
    <r>
      <rPr>
        <sz val="6"/>
        <rFont val="Montserrat"/>
      </rPr>
      <t>18071100012</t>
    </r>
  </si>
  <si>
    <r>
      <rPr>
        <sz val="6"/>
        <rFont val="Montserrat"/>
      </rPr>
      <t xml:space="preserve">ADQUISICIÓN DE CAMIONES CISTERNAS PARA COMBUSTIBLE PARA DIVERSAS UNIDADES DEL EJÉRCITO.
</t>
    </r>
  </si>
  <si>
    <r>
      <rPr>
        <sz val="6"/>
        <rFont val="Montserrat"/>
      </rPr>
      <t xml:space="preserve">ADQUIRIR 78 CAMIONES CISTERNAS PARA COMBUSTIBLE DE DIFERENTES CAPACIDADES.
</t>
    </r>
  </si>
  <si>
    <r>
      <rPr>
        <sz val="6"/>
        <rFont val="Montserrat"/>
      </rPr>
      <t>18071100013</t>
    </r>
  </si>
  <si>
    <r>
      <rPr>
        <sz val="6"/>
        <rFont val="Montserrat"/>
      </rPr>
      <t xml:space="preserve">ADQUISICIÓN DE VEHÍCULOS SEDAN PARA FUNCIONES ADMINISTRATIVAS.
</t>
    </r>
  </si>
  <si>
    <r>
      <rPr>
        <sz val="6"/>
        <rFont val="Montserrat"/>
      </rPr>
      <t xml:space="preserve">ADQUISICION DE VEHICULOS 309 SEDAN.
</t>
    </r>
  </si>
  <si>
    <r>
      <rPr>
        <sz val="6"/>
        <rFont val="Montserrat"/>
      </rPr>
      <t>18071100014</t>
    </r>
  </si>
  <si>
    <r>
      <rPr>
        <sz val="6"/>
        <rFont val="Montserrat"/>
      </rPr>
      <t xml:space="preserve">ADQUISICIÓN DE CAMIONES DE MÁS DE 6.5 TONS.
</t>
    </r>
  </si>
  <si>
    <r>
      <rPr>
        <sz val="6"/>
        <rFont val="Montserrat"/>
      </rPr>
      <t xml:space="preserve">Adquisición de 1349 camiones de 6.5 tons. para transporte de personal, 157 camiones tipo volteo, 111 tipo cisterna, 6 para basura, 6 barredora, 47 taller, 39 bombero, 63 semirremolques, 65 tracto camiones y 161 grúas
</t>
    </r>
  </si>
  <si>
    <r>
      <rPr>
        <sz val="6"/>
        <rFont val="Montserrat"/>
      </rPr>
      <t>18071100015</t>
    </r>
  </si>
  <si>
    <r>
      <rPr>
        <sz val="6"/>
        <rFont val="Montserrat"/>
      </rPr>
      <t xml:space="preserve">ADQUISICIÓN DE VEHÍCULOS TÁCTICOS.
</t>
    </r>
  </si>
  <si>
    <r>
      <rPr>
        <sz val="6"/>
        <rFont val="Montserrat"/>
      </rPr>
      <t xml:space="preserve">ADQUISICION DE VEHICULOS 1138 HUMVEE V.E.R.E., 80 HUMVEE V.E.R.E. CON BLINDAJE Y 141 HUMVEE V.T.S.
</t>
    </r>
  </si>
  <si>
    <r>
      <rPr>
        <sz val="6"/>
        <rFont val="Montserrat"/>
      </rPr>
      <t>19071100001</t>
    </r>
  </si>
  <si>
    <r>
      <rPr>
        <sz val="6"/>
        <rFont val="Montserrat"/>
      </rPr>
      <t xml:space="preserve">Equipamiento de viveros forestales militares
</t>
    </r>
  </si>
  <si>
    <r>
      <rPr>
        <sz val="6"/>
        <rFont val="Montserrat"/>
      </rPr>
      <t xml:space="preserve">adquisicion de automotores para los viveros forestales
</t>
    </r>
  </si>
  <si>
    <r>
      <rPr>
        <sz val="6"/>
        <rFont val="Montserrat"/>
      </rPr>
      <t>Chis., Q. Roo, Tab., Ver.</t>
    </r>
  </si>
  <si>
    <r>
      <rPr>
        <sz val="6"/>
        <rFont val="Montserrat"/>
      </rPr>
      <t xml:space="preserve">A-015-Producción de árboles en viveros forestales militares
</t>
    </r>
  </si>
  <si>
    <r>
      <rPr>
        <b/>
        <sz val="8"/>
        <color rgb="FFFFFFFF"/>
        <rFont val="Montserrat"/>
      </rPr>
      <t>111   Jefatura del Estado Mayor de la Defensa Nacional</t>
    </r>
  </si>
  <si>
    <r>
      <rPr>
        <sz val="6"/>
        <rFont val="Montserrat"/>
      </rPr>
      <t>16071110002</t>
    </r>
  </si>
  <si>
    <r>
      <rPr>
        <sz val="6"/>
        <rFont val="Montserrat"/>
      </rPr>
      <t xml:space="preserve">ADQUISICIÓN DE PLATAFORMAS TECNOLÓGICAS PARA IMPLEMENTAR UN CENTRO DE OPERACIONES DEL CIBERESPACIO (1/a. ETAPA)
</t>
    </r>
  </si>
  <si>
    <r>
      <rPr>
        <sz val="6"/>
        <rFont val="Montserrat"/>
      </rPr>
      <t xml:space="preserve">Consiste en la adquisición de plataformas tecnológicas, mediante las cuales se habiliten y desarrollen las capacidades de defensa y seguridad en la cuarta dimensión de operaciones denominada ciberespacio.
</t>
    </r>
  </si>
  <si>
    <r>
      <rPr>
        <sz val="6"/>
        <rFont val="Montserrat"/>
      </rPr>
      <t xml:space="preserve">A-025-Fortalecimiento del sistema de inteligencia militar
</t>
    </r>
  </si>
  <si>
    <r>
      <rPr>
        <sz val="6"/>
        <rFont val="Montserrat"/>
      </rPr>
      <t>16071110005</t>
    </r>
  </si>
  <si>
    <r>
      <rPr>
        <sz val="6"/>
        <rFont val="Montserrat"/>
      </rPr>
      <t xml:space="preserve">ADQUISICIÓN DE SISTEMAS DE ANÁLISIS DE PROTOCOLOS DE COMUNICACIONES V/UHF (SEGUNDA ETAPA)
</t>
    </r>
  </si>
  <si>
    <r>
      <rPr>
        <sz val="6"/>
        <rFont val="Montserrat"/>
      </rPr>
      <t xml:space="preserve">Adquisición de tecnología acorde a los estándares actuales de comunicación.
</t>
    </r>
  </si>
  <si>
    <r>
      <rPr>
        <sz val="6"/>
        <rFont val="Montserrat"/>
      </rPr>
      <t>18071110002</t>
    </r>
  </si>
  <si>
    <r>
      <rPr>
        <sz val="6"/>
        <rFont val="Montserrat"/>
      </rPr>
      <t xml:space="preserve">SISTEMA DE ENLACE DE DATOS Y DIFUSIÓN DE LA SITUACIÓN TÁCTICA.
</t>
    </r>
  </si>
  <si>
    <r>
      <rPr>
        <sz val="6"/>
        <rFont val="Montserrat"/>
      </rPr>
      <t xml:space="preserve">Consiste en el desarrollo de una plataforma tecnológica y dotación de equipo para el intercambio de datos.
</t>
    </r>
  </si>
  <si>
    <r>
      <rPr>
        <b/>
        <sz val="8"/>
        <color rgb="FFFFFFFF"/>
        <rFont val="Montserrat"/>
      </rPr>
      <t>112   Dirección General de Industria Militar</t>
    </r>
  </si>
  <si>
    <r>
      <rPr>
        <b/>
        <sz val="6"/>
        <rFont val="Montserrat"/>
      </rPr>
      <t>99.64</t>
    </r>
  </si>
  <si>
    <r>
      <rPr>
        <sz val="6"/>
        <rFont val="Montserrat"/>
      </rPr>
      <t>17071120002</t>
    </r>
  </si>
  <si>
    <r>
      <rPr>
        <sz val="6"/>
        <rFont val="Montserrat"/>
      </rPr>
      <t xml:space="preserve">SUSTITUCION DE MOLDES DE INYECCION DE PLASTICO Y/O ALUMINIO OBSOLETOS
</t>
    </r>
  </si>
  <si>
    <r>
      <rPr>
        <sz val="6"/>
        <rFont val="Montserrat"/>
      </rPr>
      <t xml:space="preserve">SUSTITUCION DE MOLDES DE INYECCION DE PLASTICO Y/O ALUMINIO OBSOLETOS.
</t>
    </r>
  </si>
  <si>
    <r>
      <rPr>
        <sz val="6"/>
        <rFont val="Montserrat"/>
      </rPr>
      <t xml:space="preserve">A-001-Investigación y desarrollo tecnológico, producción y mantenimiento de armamento, municiones, explosivos, vehículos y equipos militares y sus accesorios
</t>
    </r>
  </si>
  <si>
    <r>
      <rPr>
        <sz val="6"/>
        <rFont val="Montserrat"/>
      </rPr>
      <t>17071120005</t>
    </r>
  </si>
  <si>
    <r>
      <rPr>
        <sz val="6"/>
        <rFont val="Montserrat"/>
      </rPr>
      <t xml:space="preserve">REUBICACIÓN, INTEGRACIÓN Y EQUIPAMIENTO DE LAS INSTALACIONES DE LA DIRECCIÓN DE COMERCIALIZACIÓN DE ARMAMENTO Y MUNICIONES.
</t>
    </r>
  </si>
  <si>
    <r>
      <rPr>
        <sz val="6"/>
        <rFont val="Montserrat"/>
      </rPr>
      <t xml:space="preserve">CONSISTE EN REUBICAR, INTEGRAR, AMPLIAR Y EQUIPAR LAS INSTALACIONES DE LA D.C.A.M., PARA SATISFACER LAS NECESIDADES DE ESPACIO Y ASÍ CUBRIR LAS DEMANDAS ACTUALES Y FUTURAS DE ALMACENAJE Y EXHIBICIÓN, Y QUE ÉSTAS SE INTEGREN Y DISTRIBUYAN EN UN SOLO CAMPO MILITAR.
</t>
    </r>
  </si>
  <si>
    <r>
      <rPr>
        <sz val="6"/>
        <rFont val="Montserrat"/>
      </rPr>
      <t xml:space="preserve">K-019-Proyectos de infraestructura gubernamental de seguridad nacional
</t>
    </r>
  </si>
  <si>
    <r>
      <rPr>
        <sz val="6"/>
        <rFont val="Montserrat"/>
      </rPr>
      <t>17071120006</t>
    </r>
  </si>
  <si>
    <r>
      <rPr>
        <sz val="6"/>
        <rFont val="Montserrat"/>
      </rPr>
      <t xml:space="preserve">TRANSFORMACIÓN Y MODERNIZACIÓN DE LA INDUSTRIA MILITAR.
</t>
    </r>
  </si>
  <si>
    <r>
      <rPr>
        <sz val="6"/>
        <rFont val="Montserrat"/>
      </rPr>
      <t xml:space="preserve">EL PROYECTO CONSISTE EN MODERNIZAR A LA INDUSTRIA MILITAR MEDIANTE SU ADECUADA REUBICACIÓN Y EFICIENTE ACTUALIZACIÓN DE SU MAQUINARIA.
</t>
    </r>
  </si>
  <si>
    <r>
      <rPr>
        <sz val="6"/>
        <rFont val="Montserrat"/>
      </rPr>
      <t>19071120001</t>
    </r>
  </si>
  <si>
    <r>
      <rPr>
        <sz val="6"/>
        <rFont val="Montserrat"/>
      </rPr>
      <t xml:space="preserve">Adquisición de Equipos y Bienes Instrumentales
</t>
    </r>
  </si>
  <si>
    <r>
      <rPr>
        <sz val="6"/>
        <rFont val="Montserrat"/>
      </rPr>
      <t xml:space="preserve">Satisfacer las necesidades de vida y operación del Ejército y Fuerza Aérea Mexicanos, respecto a la Fabricación de Material de Guerra
</t>
    </r>
  </si>
  <si>
    <r>
      <rPr>
        <sz val="6"/>
        <rFont val="Montserrat"/>
      </rPr>
      <t>19071120002</t>
    </r>
  </si>
  <si>
    <r>
      <rPr>
        <sz val="6"/>
        <rFont val="Montserrat"/>
      </rPr>
      <t xml:space="preserve">EQUIPOS Y REFACCIONES PARA PROPORCIONAR MANTENIMIENTO A ASTAS BANDERA MONUMENTALES 2019
</t>
    </r>
  </si>
  <si>
    <r>
      <rPr>
        <sz val="6"/>
        <rFont val="Montserrat"/>
      </rPr>
      <t xml:space="preserve">ADQUISICIÓN DE REFACCIONES Y EQUIPOS PARA REALIZAR LOS MANTENIMIENTOS DE ASTAS BANDERA MONUMENTALES QUE SE ENCUENTRAN EN LOS DIFERENTES MANDOS TERRITORIALES.
</t>
    </r>
  </si>
  <si>
    <r>
      <rPr>
        <sz val="6"/>
        <rFont val="Montserrat"/>
      </rPr>
      <t>19071120003</t>
    </r>
  </si>
  <si>
    <r>
      <rPr>
        <sz val="6"/>
        <rFont val="Montserrat"/>
      </rPr>
      <t xml:space="preserve">ADQUISICIÓN DE INFRAESTRUCTURA PARA INVESTIGACIÓN Y DESARROLLO DE UN PROTOTIPO DE FUSIL DE PRECISIÓN
</t>
    </r>
  </si>
  <si>
    <r>
      <rPr>
        <sz val="6"/>
        <rFont val="Montserrat"/>
      </rPr>
      <t xml:space="preserve">EL PRESENTE PROYECTO TENDRÁ COMO PRINCIPAL CARACTERÍSTICA LA DE PROVEER INSTRUMENTOS CIENTÍFICOS DE INVESTIGACIÓN MILITAR PARA EL DESARROLLO DE FUSILES DE PRECISIÓN A MENOR COSTO CON RESPECTO A FUSILES DE PRECISIÓN DE IMPORTACIÓN
</t>
    </r>
  </si>
  <si>
    <r>
      <rPr>
        <sz val="6"/>
        <rFont val="Montserrat"/>
      </rPr>
      <t>19071120004</t>
    </r>
  </si>
  <si>
    <r>
      <rPr>
        <sz val="6"/>
        <rFont val="Montserrat"/>
      </rPr>
      <t xml:space="preserve">ADQUISICIÓN DE INFRAESTRUCTURA PARA INVESTIGACIÓN Y DESARROLLO DE BLINDAJE TRANSLUCIDO
</t>
    </r>
  </si>
  <si>
    <r>
      <rPr>
        <sz val="6"/>
        <rFont val="Montserrat"/>
      </rPr>
      <t xml:space="preserve">EL PRESENTE PROYECTO TENDRÁ COMO PRINCIPAL CARACTERÍSTICA LA DE PROVEER INSTRUMENTOS CIENTÍFICOS DE INVESTIGACIÓN MILITAR PARA EL DESARROLLO DE BLINDAJE TRANSLUCIDO DE USO MILITAR A MENOR COSTO CON RESPECTO A MATERIALES SIMILARES DE IMPORTACIÓN
</t>
    </r>
  </si>
  <si>
    <r>
      <rPr>
        <sz val="6"/>
        <rFont val="Montserrat"/>
      </rPr>
      <t>19071120005</t>
    </r>
  </si>
  <si>
    <r>
      <rPr>
        <sz val="6"/>
        <rFont val="Montserrat"/>
      </rPr>
      <t xml:space="preserve">ADQUISICIÓN DE INFRAESTRUCTURA PARA INVESTIGACIÓN Y DESARROLLO DE BLINDAJE OPACO DE USO MILITAR
</t>
    </r>
  </si>
  <si>
    <r>
      <rPr>
        <sz val="6"/>
        <rFont val="Montserrat"/>
      </rPr>
      <t xml:space="preserve">EL PRESENTE PROYECTO TENDRÁ COMO PRINCIPAL CARACTERÍSTICA LA DE PROVEER INSTRUMENTOS CIENTÍFICOS DE INVESTIGACIÓN MILITAR PARA EL DESARROLLO DE BLINDAJE OPACO DE USO MILITAR A MENOR COSTO CON RESPECTO A MATERIALES SIMILARES DE IMPORTACIÓN
</t>
    </r>
  </si>
  <si>
    <r>
      <rPr>
        <sz val="6"/>
        <rFont val="Montserrat"/>
      </rPr>
      <t>19071120006</t>
    </r>
  </si>
  <si>
    <r>
      <rPr>
        <sz val="6"/>
        <rFont val="Montserrat"/>
      </rPr>
      <t xml:space="preserve">MOLDES DE INYECCIÓN DE PLÁSTICOS PARA ACCESORIOS DE ARMAMENTO
</t>
    </r>
  </si>
  <si>
    <r>
      <rPr>
        <sz val="6"/>
        <rFont val="Montserrat"/>
      </rPr>
      <t xml:space="preserve">MOLDES DE INYECCIÓN DE PLÁSTICOS PARA OBTENER PIEZAS PLÁSTICAS PARA ACCESORIOS DE ARMAMENTO
</t>
    </r>
  </si>
  <si>
    <r>
      <rPr>
        <b/>
        <sz val="8"/>
        <color rgb="FFFFFFFF"/>
        <rFont val="Montserrat"/>
      </rPr>
      <t>113   Dirección General de Fábricas de Vestuario y Equipo</t>
    </r>
  </si>
  <si>
    <r>
      <rPr>
        <sz val="6"/>
        <rFont val="Montserrat"/>
      </rPr>
      <t>16071130001</t>
    </r>
  </si>
  <si>
    <r>
      <rPr>
        <sz val="6"/>
        <rFont val="Montserrat"/>
      </rPr>
      <t xml:space="preserve">SUSTITUCION DEL SISTEMA TELEFONICO ANALOGICO POR UN SISTEMA CON TECNOLOGIA IP.
</t>
    </r>
  </si>
  <si>
    <r>
      <rPr>
        <sz val="6"/>
        <rFont val="Montserrat"/>
      </rPr>
      <t xml:space="preserve">ADQUIRIR UN CONMUTADOR TELEFONICO CON CAPACIDAD DE 300 EXTENSIONES COMO MINIMO, PARA UTILIZAR LA TELEFONIA IP COMO PRIORIDAD PARA TENER LA COMPATIBILIDAD TELEFONICA CON OTROS CAMPOS MILITARES
</t>
    </r>
  </si>
  <si>
    <r>
      <rPr>
        <sz val="6"/>
        <rFont val="Montserrat"/>
      </rPr>
      <t xml:space="preserve">A-018-Investigación, desarrollo y producción de vestuario y equipo militar y mantenimiento de infraestructura
</t>
    </r>
  </si>
  <si>
    <r>
      <rPr>
        <sz val="6"/>
        <rFont val="Montserrat"/>
      </rPr>
      <t>17071130002</t>
    </r>
  </si>
  <si>
    <r>
      <rPr>
        <sz val="6"/>
        <rFont val="Montserrat"/>
      </rPr>
      <t xml:space="preserve">REEMPLAZO DEL SISTEMA PARA EL CONTROL DE INCENDIOS EN LA D.G.FA.V.E.
</t>
    </r>
  </si>
  <si>
    <r>
      <rPr>
        <sz val="6"/>
        <rFont val="Montserrat"/>
      </rPr>
      <t xml:space="preserve">CONSISTE EN REEMPLAZAR Y AMPLIAR LA RED DE HIRANTES A DOS BOMBAS ELECTRICAS, DOS BOMBAS CENTRIFUGAS, 75 HIDRANTES, 2100 M DE TUBERIA Y 460 EXTINTORES
</t>
    </r>
  </si>
  <si>
    <r>
      <rPr>
        <sz val="6"/>
        <rFont val="Montserrat"/>
      </rPr>
      <t>19071130001</t>
    </r>
  </si>
  <si>
    <r>
      <rPr>
        <sz val="6"/>
        <rFont val="Montserrat"/>
      </rPr>
      <t xml:space="preserve">"SUSTITUCIÓN DE MAQUINARIA PARA LA MODERNIZACIÓN DEL SISTEMA PRODUCTIVO DE LA D.G. FA.V.E."
</t>
    </r>
  </si>
  <si>
    <r>
      <rPr>
        <sz val="6"/>
        <rFont val="Montserrat"/>
      </rPr>
      <t xml:space="preserve">SUSTITUCIÓN DE MAQUINARIA OBSOLETA, CON DEFICIENCIAS EN SU FUNCIONAMIENTO Y POCA RENTABILIDAD ANTE LAS NECESIDADES ACTUALES, MEDIANTE LA ADQUISICIÓN DE IGUAL NÚMERO DE MÁQUINAS DE NUEVA GENERACIÓN PARA MODERNIZAR EL SISTEMA PRODUCTIVO DE LA DIRECCIÓN GENERAL DE FÁBRICAS DE VESTUARIO Y EQUIPO DE LA SECRETARIA DE LA DEFENSA NACIONAL.
</t>
    </r>
  </si>
  <si>
    <r>
      <rPr>
        <b/>
        <sz val="8"/>
        <color rgb="FFFFFFFF"/>
        <rFont val="Montserrat"/>
      </rPr>
      <t>114   Dirección General de Justicia Militar</t>
    </r>
  </si>
  <si>
    <r>
      <rPr>
        <sz val="6"/>
        <rFont val="Montserrat"/>
      </rPr>
      <t>17071140001</t>
    </r>
  </si>
  <si>
    <r>
      <rPr>
        <sz val="6"/>
        <rFont val="Montserrat"/>
      </rPr>
      <t xml:space="preserve">EQUIPAMIENTO DE LAS DELEGACIONES PERICIALES.
</t>
    </r>
  </si>
  <si>
    <r>
      <rPr>
        <sz val="6"/>
        <rFont val="Montserrat"/>
      </rPr>
      <t xml:space="preserve">CONSISTE EN LA ADQUISICIÓN DE EQUIPO ESPECIALIZADO PARA LAS ÁREAS DE CRIMINALÍSTICA DE CAMPO, FOTOGRAFÍA FORENSE, MEDICINA FORENSE, BALÍSTICA FORENSE Y DACTILOSCOPÍA, DE LAS DOS DELEGACIONES DE LA COORDINACIÓN DE SERVICIOS PERICIALES Y CIENCIAS FORENSES.
</t>
    </r>
  </si>
  <si>
    <r>
      <rPr>
        <sz val="6"/>
        <rFont val="Montserrat"/>
      </rPr>
      <t>NL., Sin.</t>
    </r>
  </si>
  <si>
    <r>
      <rPr>
        <sz val="6"/>
        <rFont val="Montserrat"/>
      </rPr>
      <t xml:space="preserve">A-020-Programa de justicia militar
</t>
    </r>
  </si>
  <si>
    <r>
      <rPr>
        <sz val="6"/>
        <rFont val="Montserrat"/>
      </rPr>
      <t>18071140001</t>
    </r>
  </si>
  <si>
    <r>
      <rPr>
        <sz val="6"/>
        <rFont val="Montserrat"/>
      </rPr>
      <t xml:space="preserve">MODERNIZACION DE LOS SERVICIOS PERICIALES DEL FUERO DE GUERRA, SEGUNDA ETAPA.
</t>
    </r>
  </si>
  <si>
    <r>
      <rPr>
        <sz val="6"/>
        <rFont val="Montserrat"/>
      </rPr>
      <t xml:space="preserve">CONSISTE EN LA IMPLEMENTACION Y ACTUALIZACION DE TECNOLOGIA DE LAS DIVERSAS AREAS FORENSES DE LA COORDINACION DE SERVICIOS PERICIALES Y CIENCIAS FORENSES, AMPLIANDO ASI EL CATALOGO DE PRUEBAS PERICIALES EN LAS DISTINTAS MATERIAS PERICIALES.
</t>
    </r>
  </si>
  <si>
    <r>
      <rPr>
        <sz val="6"/>
        <rFont val="Montserrat"/>
      </rPr>
      <t>19071140001</t>
    </r>
  </si>
  <si>
    <r>
      <rPr>
        <sz val="6"/>
        <rFont val="Montserrat"/>
      </rPr>
      <t xml:space="preserve">ADQUISICIÓN DE EQUIPO DE REVISIÓN NO INTRUSIVA
</t>
    </r>
  </si>
  <si>
    <r>
      <rPr>
        <sz val="6"/>
        <rFont val="Montserrat"/>
      </rPr>
      <t xml:space="preserve">CONTAR CON TECNOLOGÍA PARA MODERNIZAR EL PROCEDIMIENTO DE REVISIÓN DE PERSONAS Y OBJETOS EN LOS CENTROS PENITENCIARIOS MILITARES, CONFORME A LOS ESTÁNDARES ÉTICOS Y PROFESIONALES PARA RESPETAR LA DIGNIDAD DE LAS PERSONAS, PRINCIPALMENTE DE LAS MUJERES QUE ACUDEN A LA VISITA DE INTERNAS E INTERNOS.
</t>
    </r>
  </si>
  <si>
    <r>
      <rPr>
        <sz val="6"/>
        <rFont val="Montserrat"/>
      </rPr>
      <t>CDMX., Jal., Sin.</t>
    </r>
  </si>
  <si>
    <r>
      <rPr>
        <sz val="6"/>
        <rFont val="Montserrat"/>
      </rPr>
      <t xml:space="preserve">A-900-Programa de igualdad entre mujeres y hombres SDN
</t>
    </r>
  </si>
  <si>
    <r>
      <rPr>
        <b/>
        <sz val="8"/>
        <color rgb="FFFFFFFF"/>
        <rFont val="Montserrat"/>
      </rPr>
      <t>115   Dirección General de Educación Militar y Rectoría de la Universidad del Ejército y Fuerza Aérea</t>
    </r>
  </si>
  <si>
    <r>
      <rPr>
        <b/>
        <sz val="6"/>
        <rFont val="Montserrat"/>
      </rPr>
      <t>86.98</t>
    </r>
  </si>
  <si>
    <r>
      <rPr>
        <sz val="6"/>
        <rFont val="Montserrat"/>
      </rPr>
      <t>15071150001</t>
    </r>
  </si>
  <si>
    <r>
      <rPr>
        <sz val="6"/>
        <rFont val="Montserrat"/>
      </rPr>
      <t xml:space="preserve">Adquisición de Equipo de Laboratorio del Plan Rector 2016.
</t>
    </r>
  </si>
  <si>
    <r>
      <rPr>
        <sz val="6"/>
        <rFont val="Montserrat"/>
      </rPr>
      <t xml:space="preserve">Adquisición de Equipo para el fortalecimiento de laboratorios para los siguientes planteles: Escuela Médico Militar, Escuela Militar de Enfermeras; la adquisición de equipos y componentes para laboratorios de la Escuela Militar de Ingenieros.
</t>
    </r>
  </si>
  <si>
    <r>
      <rPr>
        <sz val="6"/>
        <rFont val="Montserrat"/>
      </rPr>
      <t xml:space="preserve">A-021-Sistema educativo militar
</t>
    </r>
  </si>
  <si>
    <r>
      <rPr>
        <sz val="6"/>
        <rFont val="Montserrat"/>
      </rPr>
      <t>15071150002</t>
    </r>
  </si>
  <si>
    <r>
      <rPr>
        <sz val="6"/>
        <rFont val="Montserrat"/>
      </rPr>
      <t xml:space="preserve">Segunda fase de Adquisición de TICS del Plan Rector para la Transformación de la Educación Militar.
</t>
    </r>
  </si>
  <si>
    <r>
      <rPr>
        <sz val="6"/>
        <rFont val="Montserrat"/>
      </rPr>
      <t xml:space="preserve">Consiste en la Adquisición de equipamiento de computo, audio, video, comunicaciones y software, para contar con la tecnología que permita eficientar el proceso de enseñanza- aprendizaje de los diversos planteles del Sistema Educativo Militar
</t>
    </r>
  </si>
  <si>
    <r>
      <rPr>
        <sz val="6"/>
        <rFont val="Montserrat"/>
      </rPr>
      <t>16071150001</t>
    </r>
  </si>
  <si>
    <r>
      <rPr>
        <sz val="6"/>
        <rFont val="Montserrat"/>
      </rPr>
      <t xml:space="preserve">Adquisición de Equipo de Laboratorio del Plan Rector 2017.
</t>
    </r>
  </si>
  <si>
    <r>
      <rPr>
        <sz val="6"/>
        <rFont val="Montserrat"/>
      </rPr>
      <t xml:space="preserve">El equipamiento servirá para modernizar y complementar los laboratorios de las Instituciones educativas militares con el fin de atender una población de aproximadamente 1000 discentes para cumplir con los objetivos establecidos en los planes y programas de estudio del sistema educativo militar
</t>
    </r>
  </si>
  <si>
    <r>
      <rPr>
        <sz val="6"/>
        <rFont val="Montserrat"/>
      </rPr>
      <t>17071150001</t>
    </r>
  </si>
  <si>
    <r>
      <rPr>
        <sz val="6"/>
        <rFont val="Montserrat"/>
      </rPr>
      <t xml:space="preserve">ETAPA FINAL DE LA ADQUISICION DE EQUIPO PARA LABORATORIOS DEL SISTEMA EDUCATIVO MILITAR DEL PLAN RECTOR 2013-2018.
</t>
    </r>
  </si>
  <si>
    <r>
      <rPr>
        <sz val="6"/>
        <rFont val="Montserrat"/>
      </rPr>
      <t xml:space="preserve">Adquisición de Equipo para el fortalecimiento y modernización de laboratorios de los diversos planteles militares del Sistema Educativo Militar.
</t>
    </r>
  </si>
  <si>
    <r>
      <rPr>
        <sz val="6"/>
        <rFont val="Montserrat"/>
      </rPr>
      <t>17071150002</t>
    </r>
  </si>
  <si>
    <r>
      <rPr>
        <sz val="6"/>
        <rFont val="Montserrat"/>
      </rPr>
      <t xml:space="preserve">Adquisición de Infraestructura Tecnólogica del Plan Rector 2018.
</t>
    </r>
  </si>
  <si>
    <r>
      <rPr>
        <sz val="6"/>
        <rFont val="Montserrat"/>
      </rPr>
      <t xml:space="preserve">Adquisición de infraestructura tecnológica que permita sustituir equipo obsoleto con el fin de contar con tecnología de vanguardia en los actuales procesos de certificación y acreditación de la educación superior en sus diferentes ramas del Sistema Educativo Militar.
</t>
    </r>
  </si>
  <si>
    <r>
      <rPr>
        <sz val="6"/>
        <rFont val="Montserrat"/>
      </rPr>
      <t>18071150001</t>
    </r>
  </si>
  <si>
    <r>
      <rPr>
        <sz val="6"/>
        <rFont val="Montserrat"/>
      </rPr>
      <t xml:space="preserve">ADQUISICIÓN DE INFRAESTRUCTURA PARA INVESTIGACIÓN Y DESARROLLO TECNOLÓGICO
</t>
    </r>
  </si>
  <si>
    <r>
      <rPr>
        <sz val="6"/>
        <rFont val="Montserrat"/>
      </rPr>
      <t xml:space="preserve">Adquisición de equipo para el fortalecimiento y modernización de laboratorios para los diversos planteles militares del Sistema Educativo Militar.
</t>
    </r>
  </si>
  <si>
    <r>
      <rPr>
        <sz val="6"/>
        <rFont val="Montserrat"/>
      </rPr>
      <t>18071150002</t>
    </r>
  </si>
  <si>
    <r>
      <rPr>
        <sz val="6"/>
        <rFont val="Montserrat"/>
      </rPr>
      <t xml:space="preserve">ADQUISICION DE EQUIPO DE LABORATORIO E INFRAESTRUCTURA EDUCATIVA Y TECNOLOGICA PARA EL MEJORAMIENTO PROFESIONAL Y MILITAR DEL PERSONAL DISCENTE DE LOS DIFERENTES PLANTELES DEL SISTEMA EDUCATIVO MILITAR.
</t>
    </r>
  </si>
  <si>
    <r>
      <rPr>
        <sz val="6"/>
        <rFont val="Montserrat"/>
      </rPr>
      <t xml:space="preserve">ADQUIRIR EQUIPAMIENTO PARA MANTENER ACTUALIZADOS LOS LABORATORIOS DE LOS PLANTELES QUE INTEGRAN EL SISTEMA EDUCATIVO MILITAR, ASI COMO DOTAR DE TECNOLOGIA DE VANGUARDIA E INFRAESTRUCTURA EDUCATIVA COMO AYUDAS DIDACTICAS PARA EL MEJORAMIENTO DEL PROCESO ENSEÑANZA-APRENDIZAJE.
</t>
    </r>
  </si>
  <si>
    <r>
      <rPr>
        <b/>
        <sz val="8"/>
        <color rgb="FFFFFFFF"/>
        <rFont val="Montserrat"/>
      </rPr>
      <t>116   Dirección General de Sanidad</t>
    </r>
  </si>
  <si>
    <r>
      <rPr>
        <sz val="6"/>
        <rFont val="Montserrat"/>
      </rPr>
      <t>15071160005</t>
    </r>
  </si>
  <si>
    <r>
      <rPr>
        <sz val="6"/>
        <rFont val="Montserrat"/>
      </rPr>
      <t xml:space="preserve">Programa de adquisiciones 2016 (Segunda etapa) para el reforzamiento de diversos escalones del Servicio de Sanidad Militar.
</t>
    </r>
  </si>
  <si>
    <r>
      <rPr>
        <sz val="6"/>
        <rFont val="Montserrat"/>
      </rPr>
      <t xml:space="preserve">Adquirir equipos médicos para ser ubicados en el Hospital militar de Especialidades de la Mujer y Neonatología, los Hospitales Militares Regionales de Acapulco, Gro. E Irapuato, Gto., así como los Hospitales Militares de Zona de Santa Gertrudis, Mérida Yuc., Tampico Tamps, Chih. e Ixcotel, Oax.
</t>
    </r>
  </si>
  <si>
    <r>
      <rPr>
        <sz val="6"/>
        <rFont val="Montserrat"/>
      </rPr>
      <t>NDG.</t>
    </r>
  </si>
  <si>
    <r>
      <rPr>
        <sz val="6"/>
        <rFont val="Montserrat"/>
      </rPr>
      <t xml:space="preserve">A-009-Programa de sanidad militar
</t>
    </r>
  </si>
  <si>
    <r>
      <rPr>
        <sz val="6"/>
        <rFont val="Montserrat"/>
      </rPr>
      <t>15071160006</t>
    </r>
  </si>
  <si>
    <r>
      <rPr>
        <sz val="6"/>
        <rFont val="Montserrat"/>
      </rPr>
      <t xml:space="preserve">PROGRAMA DE ADQUISICIONES 2016 (PRIMERA ETAPA) PARA EL REFORZAMIENTO DE DIVERSOS ESCALONES DEL SERVICIO DE SANIDAD MILITAR.
</t>
    </r>
  </si>
  <si>
    <r>
      <rPr>
        <sz val="6"/>
        <rFont val="Montserrat"/>
      </rPr>
      <t xml:space="preserve">Consiste en adquirir equipo médico diverso para ser ubicados en el hospital central militar. zapopan jalisco, hospital de especialidades de la mujer, unidad de especialidades medicas, y unidades de consulta externa.
</t>
    </r>
  </si>
  <si>
    <r>
      <rPr>
        <sz val="6"/>
        <rFont val="Montserrat"/>
      </rPr>
      <t>15071160008</t>
    </r>
  </si>
  <si>
    <r>
      <rPr>
        <sz val="6"/>
        <rFont val="Montserrat"/>
      </rPr>
      <t xml:space="preserve">PROGRAMA DE ADQUISICIONES 2015 (QUINTA ETAPA) PARA EL REFORZAMIENTO DE DIVERSOS ESCALONES DEL SERVICIO DE SANIDAD MILITAR.
</t>
    </r>
  </si>
  <si>
    <r>
      <rPr>
        <sz val="6"/>
        <rFont val="Montserrat"/>
      </rPr>
      <t xml:space="preserve">Consiste en adquirir diversos equipos médicos para ser ubicados en el Hospital militar de Especialidades de la Mujer y Neonatología.
</t>
    </r>
  </si>
  <si>
    <r>
      <rPr>
        <sz val="6"/>
        <rFont val="Montserrat"/>
      </rPr>
      <t>16071160003</t>
    </r>
  </si>
  <si>
    <r>
      <rPr>
        <sz val="6"/>
        <rFont val="Montserrat"/>
      </rPr>
      <t xml:space="preserve">PROGRAMA DE ADQUISICIÓN DE EQUIPO MÉDICO (PRIMERA ETAPA) PARA EL HOSPITAL MILITAR REGIONAL DE ESPECIALIDADES DE MONTERREY, N.L
</t>
    </r>
  </si>
  <si>
    <r>
      <rPr>
        <sz val="6"/>
        <rFont val="Montserrat"/>
      </rPr>
      <t xml:space="preserve">El Servicio de Sanidad de la Secretaría de la Defensa Nacional, cuenta con diversos escalones a nivel nacional para proporcionar atención médica al personal militar y sus derechohabientes, uno de ellos es el Hospital Militar Regional de Especialidades de Monterrey, N.L.
</t>
    </r>
  </si>
  <si>
    <r>
      <rPr>
        <sz val="6"/>
        <rFont val="Montserrat"/>
      </rPr>
      <t>NL.</t>
    </r>
  </si>
  <si>
    <r>
      <rPr>
        <sz val="6"/>
        <rFont val="Montserrat"/>
      </rPr>
      <t>17071160001</t>
    </r>
  </si>
  <si>
    <r>
      <rPr>
        <sz val="6"/>
        <rFont val="Montserrat"/>
      </rPr>
      <t xml:space="preserve">EQUIPAMIENTO PARA LOS DIVERSOS ESCALONES SERVICIO DE VETERINARIA Y REMONTA DEL EJERCITO Y FUERZA AEREA MEXICANOS
</t>
    </r>
  </si>
  <si>
    <r>
      <rPr>
        <sz val="6"/>
        <rFont val="Montserrat"/>
      </rPr>
      <t xml:space="preserve">Consiste en adquirir equipo médico de uso veterinario para los escalones del ejercito y fuerza aérea mexicanos.
</t>
    </r>
  </si>
  <si>
    <r>
      <rPr>
        <sz val="6"/>
        <rFont val="Montserrat"/>
      </rPr>
      <t xml:space="preserve">A-023-Salud y producción animal
</t>
    </r>
  </si>
  <si>
    <r>
      <rPr>
        <sz val="6"/>
        <rFont val="Montserrat"/>
      </rPr>
      <t>17071160002</t>
    </r>
  </si>
  <si>
    <r>
      <rPr>
        <sz val="6"/>
        <rFont val="Montserrat"/>
      </rPr>
      <t xml:space="preserve">PROGRAMA DE ADQUISICIONES 2017 (QUINTA ETAPA) PARA EL REFORZAMIENTO DE DIVERSOS ESCALONES DEL SERVICIO DE SANIDAD MILITAR.
</t>
    </r>
  </si>
  <si>
    <r>
      <rPr>
        <sz val="6"/>
        <rFont val="Montserrat"/>
      </rPr>
      <t xml:space="preserve">Consiste en adquirir equipo médico diverso por un monto de ($148, 000,568.57 ciento cuarenta y ocho millones quinientos sesenta y ocho pesos 57/100 MN.) para ser ubicados en los en Hospital Central Militar y Hospital Militar de Torreón Coahuila.
</t>
    </r>
  </si>
  <si>
    <r>
      <rPr>
        <sz val="6"/>
        <rFont val="Montserrat"/>
      </rPr>
      <t>17071160004</t>
    </r>
  </si>
  <si>
    <r>
      <rPr>
        <sz val="6"/>
        <rFont val="Montserrat"/>
      </rPr>
      <t xml:space="preserve">PROGRAMA DE ADQUISICIONES 2017 (TERCERA ETAPA) PARA EL REFORZAMIENTO DE DIVERSOS ESCALONES DEL SERVICIO DE SANIDAD MILITAR.
</t>
    </r>
  </si>
  <si>
    <r>
      <rPr>
        <sz val="6"/>
        <rFont val="Montserrat"/>
      </rPr>
      <t xml:space="preserve">Consiste en adquirir equipo médico diverso por un monto de ($149, 730,656.00 ciento cuarenta y nueve millones Setecientos treinta mil seis cientos cincuenta y seis pesos 00/100 MN.) para diversos escalones sanitarios., a fin de reforzar los servicios y renovar su equipamiento.
</t>
    </r>
  </si>
  <si>
    <r>
      <rPr>
        <sz val="6"/>
        <rFont val="Montserrat"/>
      </rPr>
      <t>17071160005</t>
    </r>
  </si>
  <si>
    <r>
      <rPr>
        <sz val="6"/>
        <rFont val="Montserrat"/>
      </rPr>
      <t xml:space="preserve">PROGRAMA DE ADQUISICIONES 2018 (PRIMERA ETAPA) PARA EL REFORZAMIENTO DE DIVERSOS ESCALONES DEL SERVICIO DE SANIDAD MILITAR.
</t>
    </r>
  </si>
  <si>
    <r>
      <rPr>
        <sz val="6"/>
        <rFont val="Montserrat"/>
      </rPr>
      <t xml:space="preserve">Consiste en adquirir equipo médico diverso por un monto de ($148, 251,575.76 para atención de los diferentes escalones sanitarios del servicio de sanidad militar.
</t>
    </r>
  </si>
  <si>
    <r>
      <rPr>
        <sz val="6"/>
        <rFont val="Montserrat"/>
      </rPr>
      <t>18071160004</t>
    </r>
  </si>
  <si>
    <r>
      <rPr>
        <sz val="6"/>
        <rFont val="Montserrat"/>
      </rPr>
      <t xml:space="preserve">ADQUISICIÓN DE EQUIPO E INSTRUMENTAL MÉDICO Y ODONTOLÓGICO PARA ESCALONES DE 1RO. 2DO. Y 3ER. NIVEL.
</t>
    </r>
  </si>
  <si>
    <r>
      <rPr>
        <sz val="6"/>
        <rFont val="Montserrat"/>
      </rPr>
      <t xml:space="preserve">Consiste en adquirir equipo e instrumental médico y odontológico diverso por un monto de $149, 767,484.68, para ser instalados en los Hospitales Regionales Militares de Especialidades de Mérida, Mazatlán, Guadalajara, Monterrey y H.M.R. de Torreón.
</t>
    </r>
  </si>
  <si>
    <r>
      <rPr>
        <sz val="6"/>
        <rFont val="Montserrat"/>
      </rPr>
      <t>18071160005</t>
    </r>
  </si>
  <si>
    <r>
      <rPr>
        <sz val="6"/>
        <rFont val="Montserrat"/>
      </rPr>
      <t xml:space="preserve">Fortalecimiento del Equipo e Instrumental Médico y Odontológico de los diversos Escalones del Servicio de Sanidad Militar
</t>
    </r>
  </si>
  <si>
    <r>
      <rPr>
        <sz val="6"/>
        <rFont val="Montserrat"/>
      </rPr>
      <t xml:space="preserve">Adquirir equipo e instrumental médico diverso para ser ubicados e instalado en escalones de 1/o. 2/o. y 3/er. Nivel de atención médica de la Secretaría de la Defensa Nacional, a fin de reforzar, ministrar equipo nuevo con el que no cuentan.
</t>
    </r>
  </si>
  <si>
    <r>
      <rPr>
        <b/>
        <sz val="8"/>
        <color rgb="FFFFFFFF"/>
        <rFont val="Montserrat"/>
      </rPr>
      <t>117   Dirección General de Ingenieros</t>
    </r>
  </si>
  <si>
    <r>
      <rPr>
        <b/>
        <sz val="6"/>
        <rFont val="Montserrat"/>
      </rPr>
      <t>99.79</t>
    </r>
  </si>
  <si>
    <r>
      <rPr>
        <sz val="6"/>
        <rFont val="Montserrat"/>
      </rPr>
      <t>14071170014</t>
    </r>
  </si>
  <si>
    <r>
      <rPr>
        <sz val="6"/>
        <rFont val="Montserrat"/>
      </rPr>
      <t xml:space="preserve">CONSTRUCCION Y REHABILITACION DE PLANTAS DE TRATAMIENTO DE AGUAS RESIDUALES
</t>
    </r>
  </si>
  <si>
    <r>
      <rPr>
        <sz val="6"/>
        <rFont val="Montserrat"/>
      </rPr>
      <t xml:space="preserve">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t>
    </r>
  </si>
  <si>
    <r>
      <rPr>
        <sz val="6"/>
        <rFont val="Montserrat"/>
      </rPr>
      <t>15071170002</t>
    </r>
  </si>
  <si>
    <r>
      <rPr>
        <sz val="6"/>
        <rFont val="Montserrat"/>
      </rPr>
      <t xml:space="preserve">CONSTRUCCION DE VIVIENDAS PARA EL EJERCITO Y FUERZA AEREA MEXICANOS
</t>
    </r>
  </si>
  <si>
    <r>
      <rPr>
        <sz val="6"/>
        <rFont val="Montserrat"/>
      </rPr>
      <t xml:space="preserve">CONSTRUCCION DE VIVIENDAS PARA EL EJERCITO Y FUERZA AEREA MEXICANOS, EN BENEFICIO DE ORGANISMOS ACANTONADOS EN DIVERSOS CAMPOS MILITARES
</t>
    </r>
  </si>
  <si>
    <r>
      <rPr>
        <sz val="6"/>
        <rFont val="Montserrat"/>
      </rPr>
      <t>17071170009</t>
    </r>
  </si>
  <si>
    <r>
      <rPr>
        <sz val="6"/>
        <rFont val="Montserrat"/>
      </rPr>
      <t xml:space="preserve">CONSTRUCCIÓN DEL CENTRO DE ENTRENAMIENTO CONJUNTO DE OPERACIONES DE PAZ DE MÉXICO
</t>
    </r>
  </si>
  <si>
    <r>
      <rPr>
        <sz val="6"/>
        <rFont val="Montserrat"/>
      </rPr>
      <t xml:space="preserve">El Proyecto consiste en crear infraestructura debidamente equipada que resuelvan de manera integral la problemática existente de no contar con una instalación para capacitar al personal en materia de operaciones de paz.
</t>
    </r>
  </si>
  <si>
    <r>
      <rPr>
        <sz val="6"/>
        <rFont val="Montserrat"/>
      </rPr>
      <t>18071170001</t>
    </r>
  </si>
  <si>
    <r>
      <rPr>
        <sz val="6"/>
        <rFont val="Montserrat"/>
      </rPr>
      <t xml:space="preserve">REFORZAMIENTO DEL SISTEMA HOSPITALARIO.
</t>
    </r>
  </si>
  <si>
    <r>
      <rPr>
        <sz val="6"/>
        <rFont val="Montserrat"/>
      </rPr>
      <t xml:space="preserve">Reforzar a los Hospitales Militares Regionales y de Zona en puntos estratégicos del territorio nacional, con suficientes recursos para descongestionar al Hospital Central Militar y evitar el traslado de pacientes de sus áreas de referencia a la Ciudad de México.
</t>
    </r>
  </si>
  <si>
    <r>
      <rPr>
        <sz val="6"/>
        <rFont val="Montserrat"/>
      </rPr>
      <t>18071170002</t>
    </r>
  </si>
  <si>
    <r>
      <rPr>
        <sz val="6"/>
        <rFont val="Montserrat"/>
      </rPr>
      <t xml:space="preserve">CONSTRUCCIÓN DE INSTALACIONES PARA ALOJAR A LAS DIRECCIONES GENERALES DE LAS ARMAS Y LOS SERVICIOS.
</t>
    </r>
  </si>
  <si>
    <r>
      <rPr>
        <sz val="6"/>
        <rFont val="Montserrat"/>
      </rPr>
      <t xml:space="preserve">CONSTRUCCIÓN DE TRES EDIFICIOS DE DOCE NIVELES PARA ALOJAR A LAS DIRECCIONES GENERALES DE LAS ARMAS Y LOS SERVICIOS.
</t>
    </r>
  </si>
  <si>
    <r>
      <rPr>
        <sz val="6"/>
        <rFont val="Montserrat"/>
      </rPr>
      <t>19071170001</t>
    </r>
  </si>
  <si>
    <r>
      <rPr>
        <sz val="6"/>
        <rFont val="Montserrat"/>
      </rPr>
      <t xml:space="preserve">Estudios de preinversión para la construcción de un aeropuerto mixto civil/militar
</t>
    </r>
  </si>
  <si>
    <r>
      <rPr>
        <sz val="6"/>
        <rFont val="Montserrat"/>
      </rPr>
      <t xml:space="preserve">Estudios de preinversión para definir la factibilidad del proyecto de un aeropuerto mixto civil/militar de capacidad internacional
</t>
    </r>
  </si>
  <si>
    <r>
      <rPr>
        <sz val="6"/>
        <rFont val="Montserrat"/>
      </rPr>
      <t>19071170002</t>
    </r>
  </si>
  <si>
    <r>
      <rPr>
        <sz val="6"/>
        <rFont val="Montserrat"/>
      </rPr>
      <t xml:space="preserve">construccion de una alberca olimpica y pista de atletismo
</t>
    </r>
  </si>
  <si>
    <r>
      <rPr>
        <sz val="6"/>
        <rFont val="Montserrat"/>
      </rPr>
      <t xml:space="preserve">Construcción de una alberca olímpica de 25.00 X 50.00 con cubierta metálica, la cubierta esta sostenida sobre muros de mampostería confinados con castillos y dalas en el perímetro, la cubierta metálica es a base de un arco techo, cuenta con área de vestidores, gimnasio y comedor, para el funcionamiento de la alberca, contempla cuarto de maquinas y sistema de recirculación de agua; con respecto a la pista de atletismo tiene una longitud de 400 metros medidos a 30 centímetros del borde interior. Las rectas miden 84,39 metros. Las cabeceras curvas tienen un radio de 36,50 metros con 115,61 metros de longitud, la parte central de la pista contara con pasto natural.
</t>
    </r>
  </si>
  <si>
    <r>
      <rPr>
        <sz val="6"/>
        <rFont val="Montserrat"/>
      </rPr>
      <t>19071170003</t>
    </r>
  </si>
  <si>
    <r>
      <rPr>
        <sz val="6"/>
        <rFont val="Montserrat"/>
      </rPr>
      <t xml:space="preserve">Construcción del Aeropuerto Internacional de Santa Lucía (AISL)
</t>
    </r>
  </si>
  <si>
    <r>
      <rPr>
        <sz val="6"/>
        <rFont val="Montserrat"/>
      </rPr>
      <t xml:space="preserve">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
</t>
    </r>
  </si>
  <si>
    <r>
      <rPr>
        <sz val="6"/>
        <rFont val="Montserrat"/>
      </rPr>
      <t>19071170004</t>
    </r>
  </si>
  <si>
    <r>
      <rPr>
        <sz val="6"/>
        <rFont val="Montserrat"/>
      </rPr>
      <t xml:space="preserve">Proyectos con Perspectiva de genero
</t>
    </r>
  </si>
  <si>
    <r>
      <rPr>
        <sz val="6"/>
        <rFont val="Montserrat"/>
      </rPr>
      <t xml:space="preserve">Implementación del centro de atención y tratamiento integral con perspectiva de género e Implementación de salas de lactancia en organismos militares.
</t>
    </r>
  </si>
  <si>
    <r>
      <rPr>
        <sz val="6"/>
        <rFont val="Montserrat"/>
      </rPr>
      <t xml:space="preserve">K-014-Otros proyectos de infraestructura social
</t>
    </r>
  </si>
  <si>
    <r>
      <rPr>
        <sz val="6"/>
        <rFont val="Montserrat"/>
      </rPr>
      <t>19071170005</t>
    </r>
  </si>
  <si>
    <r>
      <rPr>
        <sz val="6"/>
        <rFont val="Montserrat"/>
      </rPr>
      <t xml:space="preserve">Construcción y equipamiento de un pozo profundo en Comitán, Chis.
</t>
    </r>
  </si>
  <si>
    <r>
      <rPr>
        <sz val="6"/>
        <rFont val="Montserrat"/>
      </rPr>
      <t xml:space="preserve">El presente proyecto contempla atender dicha problemática mediante construcción y equipamiento de un pozo profundo en el 15/o. Regimiento de Caballería Motorizada.
</t>
    </r>
  </si>
  <si>
    <r>
      <rPr>
        <sz val="6"/>
        <rFont val="Montserrat"/>
      </rPr>
      <t>19071170006</t>
    </r>
  </si>
  <si>
    <r>
      <rPr>
        <sz val="6"/>
        <rFont val="Montserrat"/>
      </rPr>
      <t xml:space="preserve">CONSTRUCCIÓN DE INSTALACIONES PARA APOYAR LAS TAREAS DE SEGUIRIDAD PÚBLICA
</t>
    </r>
  </si>
  <si>
    <r>
      <rPr>
        <sz val="6"/>
        <rFont val="Montserrat"/>
      </rPr>
      <t xml:space="preserve">CONSISTE EN LA CONSTRUCCIÓN DE INSTALACIONES PARA APOYAR LAS TAREAS DE SEGUIRIDAD PÚBLICA
</t>
    </r>
  </si>
  <si>
    <r>
      <rPr>
        <sz val="6"/>
        <rFont val="Montserrat"/>
      </rPr>
      <t>19071170007</t>
    </r>
  </si>
  <si>
    <r>
      <rPr>
        <sz val="6"/>
        <rFont val="Montserrat"/>
      </rPr>
      <t xml:space="preserve">CONSTRUCCIÓN DEL ACCESO PRINCIPAL DE LA PUERTA No. 8 AL CAMPO MILITAR No. 1-A, CD. MÉX.
</t>
    </r>
  </si>
  <si>
    <r>
      <rPr>
        <sz val="6"/>
        <rFont val="Montserrat"/>
      </rPr>
      <t xml:space="preserve">CONSTRUCCIÓN DE LA FACHADA DEL ACCESO PRINCIPAL DE LA PUERTA No. 8 DEL CAMPO MILITAR No. 1-A, CD. DE MÉX., CONSIDERANDO PORTONES DE HERRERÍA.
</t>
    </r>
  </si>
  <si>
    <r>
      <rPr>
        <sz val="6"/>
        <rFont val="Montserrat"/>
      </rPr>
      <t>19071170008</t>
    </r>
  </si>
  <si>
    <r>
      <rPr>
        <sz val="6"/>
        <rFont val="Montserrat"/>
      </rPr>
      <t xml:space="preserve">REMODELACIÓN DE TRES EDIFICIOS EN EL CAMPO MILITAR No. 1-J, PREDIO REFORMA CD. DE MÉX.
</t>
    </r>
  </si>
  <si>
    <r>
      <rPr>
        <sz val="6"/>
        <rFont val="Montserrat"/>
      </rPr>
      <t xml:space="preserve">REMODELACIÓN DE TRES EDIFICIOS EN EL CAMPO MILITAR No. 1-J, PREDIO REFORMA CD. DE MÉX., CONSIDERANDO DEMOLICIONES, REMOZAMIENTO DE INTERIORES Y EXTERIORES, REHABILITACIÓN DE REDES Y URBANIZACIÓN.
</t>
    </r>
  </si>
  <si>
    <r>
      <rPr>
        <sz val="6"/>
        <rFont val="Montserrat"/>
      </rPr>
      <t xml:space="preserve">N-RPP-No requiere programa presupuestario
</t>
    </r>
  </si>
  <si>
    <r>
      <rPr>
        <sz val="6"/>
        <rFont val="Montserrat"/>
      </rPr>
      <t>19071170009</t>
    </r>
  </si>
  <si>
    <r>
      <rPr>
        <sz val="6"/>
        <rFont val="Montserrat"/>
      </rPr>
      <t xml:space="preserve">Equipamiento Pozo Batallón la Ringlera, Jal.
</t>
    </r>
  </si>
  <si>
    <r>
      <rPr>
        <sz val="6"/>
        <rFont val="Montserrat"/>
      </rPr>
      <t xml:space="preserve">Suministro e instalación de: Bomba sumergible, tren de descarga, tubería y conexiones, cable sumergible para alimentar bomba del pozo, transformador eléctrico para suministro de energía eléctrica del equipamiento del pozo, mobiliario de oficina para operadores del pozo, señalización vertical
</t>
    </r>
  </si>
  <si>
    <r>
      <rPr>
        <sz val="6"/>
        <rFont val="Montserrat"/>
      </rPr>
      <t>19071170010</t>
    </r>
  </si>
  <si>
    <r>
      <rPr>
        <sz val="6"/>
        <rFont val="Montserrat"/>
      </rPr>
      <t xml:space="preserve">Mantenimiento Hangar "A", Cozumel, Q. Roo.
</t>
    </r>
  </si>
  <si>
    <r>
      <rPr>
        <sz val="6"/>
        <rFont val="Montserrat"/>
      </rPr>
      <t xml:space="preserve">Trabajos de mantenimiento a la estructura metálica (armaduras, cubierta y faldones), consistente en trabajos de pintura y sustitución del sistema de sujeción (tornilleria)
</t>
    </r>
  </si>
  <si>
    <r>
      <rPr>
        <sz val="6"/>
        <rFont val="Montserrat"/>
      </rPr>
      <t>19071170011</t>
    </r>
  </si>
  <si>
    <r>
      <rPr>
        <sz val="6"/>
        <rFont val="Montserrat"/>
      </rPr>
      <t xml:space="preserve">Mantenimiento losas 5/o. R.C.M.
</t>
    </r>
  </si>
  <si>
    <r>
      <rPr>
        <sz val="6"/>
        <rFont val="Montserrat"/>
      </rPr>
      <t xml:space="preserve">Consiste en reparación de las losas de diversas edificaciones (lavandería, 1/er. y 2/o. Edn. incluyendo techo de los baños), las cuales presentan fisuras en las losas del techo y filtración de agua del 5/o. Regimiento de Caballería Motorizado y Escuela Militar de Caballería Motorizada, en el Campo Militar No. 23-B, Mazaquiahuac, Tlax.
</t>
    </r>
  </si>
  <si>
    <r>
      <rPr>
        <sz val="6"/>
        <rFont val="Montserrat"/>
      </rPr>
      <t>19071170012</t>
    </r>
  </si>
  <si>
    <r>
      <rPr>
        <sz val="6"/>
        <rFont val="Montserrat"/>
      </rPr>
      <t xml:space="preserve">Construcción de un alojamiento para mujeres de la planta de la Prisión Militar de la I R.M.
</t>
    </r>
  </si>
  <si>
    <r>
      <rPr>
        <sz val="6"/>
        <rFont val="Montserrat"/>
      </rPr>
      <t xml:space="preserve">El proyecto consiste en la construcción de un edifico de un nivel con capacidad para 60 mujeres.
</t>
    </r>
  </si>
  <si>
    <r>
      <rPr>
        <sz val="6"/>
        <rFont val="Montserrat"/>
      </rPr>
      <t>19071170013</t>
    </r>
  </si>
  <si>
    <r>
      <rPr>
        <sz val="6"/>
        <rFont val="Montserrat"/>
      </rPr>
      <t xml:space="preserve">Remodelación de los locutorios de la prisión de la I Región Militar
</t>
    </r>
  </si>
  <si>
    <r>
      <rPr>
        <sz val="6"/>
        <rFont val="Montserrat"/>
      </rPr>
      <t xml:space="preserve">Remodelación de las instalaciones para la atención de los visitantes (control de acceso, estancia y salida de personal y artículos) que recibe la población penitenciaria de la prisión militar de la ciudad de México la cual tiene una capacidad para 840 internos.
</t>
    </r>
  </si>
  <si>
    <r>
      <rPr>
        <sz val="6"/>
        <rFont val="Montserrat"/>
      </rPr>
      <t>19071170014</t>
    </r>
  </si>
  <si>
    <r>
      <rPr>
        <sz val="6"/>
        <rFont val="Montserrat"/>
      </rPr>
      <t xml:space="preserve">Construcción de locutorios de la prisión de la III R.M.
</t>
    </r>
  </si>
  <si>
    <r>
      <rPr>
        <sz val="6"/>
        <rFont val="Montserrat"/>
      </rPr>
      <t xml:space="preserve">Construcción de las instalaciones para la atención de las vistas que recibe la población penitenciaria de la prisión militar de Mazatlán, Sin., con capacidad para 250 internos.
</t>
    </r>
  </si>
  <si>
    <r>
      <rPr>
        <b/>
        <sz val="8"/>
        <color rgb="FFFFFFFF"/>
        <rFont val="Montserrat"/>
      </rPr>
      <t>120   Comandancia I Región Militar</t>
    </r>
  </si>
  <si>
    <r>
      <rPr>
        <b/>
        <sz val="6"/>
        <rFont val="Montserrat"/>
      </rPr>
      <t>88.64</t>
    </r>
  </si>
  <si>
    <r>
      <rPr>
        <sz val="6"/>
        <rFont val="Montserrat"/>
      </rPr>
      <t>18071200002</t>
    </r>
  </si>
  <si>
    <r>
      <rPr>
        <sz val="6"/>
        <rFont val="Montserrat"/>
      </rPr>
      <t xml:space="preserve">ACTUALIZACIÓN DE PLATAFORMAS SATELITALES DEL EJERCITO Y FUERZA AEREA MEXICANOS. (PRIMERA FASE).
</t>
    </r>
  </si>
  <si>
    <r>
      <rPr>
        <sz val="6"/>
        <rFont val="Montserrat"/>
      </rPr>
      <t xml:space="preserve">ADQUISICION DE ANTENAS SATELITALES Y ACCESORIOS
</t>
    </r>
  </si>
  <si>
    <r>
      <rPr>
        <sz val="6"/>
        <rFont val="Montserrat"/>
      </rPr>
      <t>18071200003</t>
    </r>
  </si>
  <si>
    <r>
      <rPr>
        <sz val="6"/>
        <rFont val="Montserrat"/>
      </rPr>
      <t xml:space="preserve">ACTUALIZACIÓN DE EQUIPOS ACTIVOS DE RED DEL SISTEMA INTRANET DE LA SECRETARÍA DE LA DEFENSA NACIONAL (PRIMERA FASE)
</t>
    </r>
  </si>
  <si>
    <r>
      <rPr>
        <sz val="6"/>
        <rFont val="Montserrat"/>
      </rPr>
      <t xml:space="preserve">ADQUISICION DE EQUIPO ACTIVO DE RED
</t>
    </r>
  </si>
  <si>
    <r>
      <rPr>
        <sz val="6"/>
        <rFont val="Montserrat"/>
      </rPr>
      <t>18071200004</t>
    </r>
  </si>
  <si>
    <r>
      <rPr>
        <sz val="6"/>
        <rFont val="Montserrat"/>
      </rPr>
      <t xml:space="preserve">ADQUISICIÓN DE HERRAMIENTAS DE LABORATORIO PARA 2o. Y 3er. ESCALONES DE MANTENIMIENTO DEL SERVICIO DE TRANSMISIONES.
</t>
    </r>
  </si>
  <si>
    <r>
      <rPr>
        <sz val="6"/>
        <rFont val="Montserrat"/>
      </rPr>
      <t xml:space="preserve">ADQUISICIÓN DE HERRAMIENTAS PARA SU USO EN LABORATORIOS DE 2o. Y 3er. ESCALONES DE MANTENIMIENTO.
</t>
    </r>
  </si>
  <si>
    <r>
      <rPr>
        <sz val="6"/>
        <rFont val="Montserrat"/>
      </rPr>
      <t>18071200005</t>
    </r>
  </si>
  <si>
    <r>
      <rPr>
        <sz val="6"/>
        <rFont val="Montserrat"/>
      </rPr>
      <t xml:space="preserve">REEMPLAZO DE GRUPOS ELECTRÓGENOS PARA ORGANISMOS DEL SERVICIO DE TRANSMISIONES DE LAS UNIDADES, DEPENDENCIAS E INSTALACIONES DEL EJÉRCITO Y FUERZA AÉREA MEXICANOS.
</t>
    </r>
  </si>
  <si>
    <r>
      <rPr>
        <sz val="6"/>
        <rFont val="Montserrat"/>
      </rPr>
      <t xml:space="preserve">ADQUISICION DE GRUPOS ELECTRÓGENOS
</t>
    </r>
  </si>
  <si>
    <r>
      <rPr>
        <sz val="6"/>
        <rFont val="Montserrat"/>
      </rPr>
      <t>18071200006</t>
    </r>
  </si>
  <si>
    <r>
      <rPr>
        <sz val="6"/>
        <rFont val="Montserrat"/>
      </rPr>
      <t xml:space="preserve">Armamento para el Ejército y Fuerza Aérea Mexicanos para el año 2019
</t>
    </r>
  </si>
  <si>
    <r>
      <rPr>
        <sz val="6"/>
        <rFont val="Montserrat"/>
      </rPr>
      <t xml:space="preserve">Adquisición de diverso Armamento para las Unidades Dependencias e Instalaciones de la Secretaría de la Defensa Nacional.
</t>
    </r>
  </si>
  <si>
    <r>
      <rPr>
        <sz val="6"/>
        <rFont val="Montserrat"/>
      </rPr>
      <t>18071200007</t>
    </r>
  </si>
  <si>
    <r>
      <rPr>
        <sz val="6"/>
        <rFont val="Montserrat"/>
      </rPr>
      <t xml:space="preserve">Adquisición de equipos y refacciones mayores para mantenimiento para el año 2019.
</t>
    </r>
  </si>
  <si>
    <r>
      <rPr>
        <sz val="6"/>
        <rFont val="Montserrat"/>
      </rPr>
      <t xml:space="preserve">Adquisición de un stock de refacciones para el mantenimiento a equipos industriales y médicos de alta especialidad, con el objeto de dar respuesta inmediata, ante la falla de alguno de estos equipos, asegurando con ello, la continuidad de las operaciones militares y la atención médica a pacientes.
</t>
    </r>
  </si>
  <si>
    <r>
      <rPr>
        <sz val="6"/>
        <rFont val="Montserrat"/>
      </rPr>
      <t>18071200008</t>
    </r>
  </si>
  <si>
    <r>
      <rPr>
        <sz val="6"/>
        <rFont val="Montserrat"/>
      </rPr>
      <t xml:space="preserve">Adquisición de equipos de aire acondicionado.
</t>
    </r>
  </si>
  <si>
    <r>
      <rPr>
        <sz val="6"/>
        <rFont val="Montserrat"/>
      </rPr>
      <t xml:space="preserve">Adquisición de equipos de aires acondicionados para las Unidades, Dependencias e Instalaciones de la Secretaría de la Defensa Nacional.
</t>
    </r>
  </si>
  <si>
    <r>
      <rPr>
        <sz val="6"/>
        <rFont val="Montserrat"/>
      </rPr>
      <t>18071200009</t>
    </r>
  </si>
  <si>
    <r>
      <rPr>
        <sz val="6"/>
        <rFont val="Montserrat"/>
      </rPr>
      <t xml:space="preserve">ADQUISICIÓN DE EQUIPOS DE RADIOCOMUNICACIÓN TIERRA-AIRE V.H.F.
</t>
    </r>
  </si>
  <si>
    <r>
      <rPr>
        <sz val="6"/>
        <rFont val="Montserrat"/>
      </rPr>
      <t xml:space="preserve">ADQUISICION DE EQUIPOS DE RADIOCOMUNICACION TIERRA-AIRE
</t>
    </r>
  </si>
  <si>
    <r>
      <rPr>
        <sz val="6"/>
        <rFont val="Montserrat"/>
      </rPr>
      <t>18071200010</t>
    </r>
  </si>
  <si>
    <r>
      <rPr>
        <sz val="6"/>
        <rFont val="Montserrat"/>
      </rPr>
      <t xml:space="preserve">Adquisición de extintores para el año 2019.
</t>
    </r>
  </si>
  <si>
    <r>
      <rPr>
        <sz val="6"/>
        <rFont val="Montserrat"/>
      </rPr>
      <t xml:space="preserve">Adquisición de extintores para ser ministrados a las Dependencias e Instalaciones del Ejercito y Fuerza Aérea, para estar en condiciones de enfrentar algún conato de incendio.
</t>
    </r>
  </si>
  <si>
    <r>
      <rPr>
        <sz val="6"/>
        <rFont val="Montserrat"/>
      </rPr>
      <t>18071200011</t>
    </r>
  </si>
  <si>
    <r>
      <rPr>
        <sz val="6"/>
        <rFont val="Montserrat"/>
      </rPr>
      <t xml:space="preserve">INCREMENTO Y ACTUALIZACIÓN DE LA SEGURIDAD PARA LA RED INTRANET DE LA SECRETARÍA DE LA DEFENSA NACIONAL. (PRIMERA FASE).
</t>
    </r>
  </si>
  <si>
    <r>
      <rPr>
        <sz val="6"/>
        <rFont val="Montserrat"/>
      </rPr>
      <t xml:space="preserve">ADQUISICION DE SOFTWARE Y EQUIPO DE RED PARA LA RED DE INTRANET
</t>
    </r>
  </si>
  <si>
    <r>
      <rPr>
        <sz val="6"/>
        <rFont val="Montserrat"/>
      </rPr>
      <t>18071200012</t>
    </r>
  </si>
  <si>
    <r>
      <rPr>
        <sz val="6"/>
        <rFont val="Montserrat"/>
      </rPr>
      <t xml:space="preserve">ADQUISICIÓN DE RADIOS TÁCTICOS FALCON III PARA EL EJÉRCITO Y FUERZA AÉREA MEXICANOS. (SEGUNDA FASE).
</t>
    </r>
  </si>
  <si>
    <r>
      <rPr>
        <sz val="6"/>
        <rFont val="Montserrat"/>
      </rPr>
      <t xml:space="preserve">ADQUISICION DE EQUIPOS DE RADIO FALCON III
</t>
    </r>
  </si>
  <si>
    <r>
      <rPr>
        <sz val="6"/>
        <rFont val="Montserrat"/>
      </rPr>
      <t>18071200013</t>
    </r>
  </si>
  <si>
    <r>
      <rPr>
        <sz val="6"/>
        <rFont val="Montserrat"/>
      </rPr>
      <t xml:space="preserve">ADQUISICIÓN DE EQUIPO TERMINAL MÓVIL EN BANDA L PARA SU EMPLEO CON EL SISTEMA DE COMUNICACIONES MÓVILES POR SATÉLITE DEL SISTEMA DE SATÉLITES MEXICANOS MEXSAT (PRIMERA FASE).
</t>
    </r>
  </si>
  <si>
    <r>
      <rPr>
        <sz val="6"/>
        <rFont val="Montserrat"/>
      </rPr>
      <t xml:space="preserve">ADQUISICION DE TERMINALES FIJAS, VEHICULARES Y MOVLES
</t>
    </r>
  </si>
  <si>
    <r>
      <rPr>
        <sz val="6"/>
        <rFont val="Montserrat"/>
      </rPr>
      <t>18071200014</t>
    </r>
  </si>
  <si>
    <r>
      <rPr>
        <sz val="6"/>
        <rFont val="Montserrat"/>
      </rPr>
      <t xml:space="preserve">DESARROLLO DE PLATAFORMAS TECNOLOGICAS PARA SU IMPLEMENTACIÓN CON EQUIPOS DE RADIOCOMUNICACIÓN EN DIVERSAS BANDAS DE FRECUENCIA.
</t>
    </r>
  </si>
  <si>
    <r>
      <rPr>
        <sz val="6"/>
        <rFont val="Montserrat"/>
      </rPr>
      <t xml:space="preserve">ADQUISICION DE EQUIPOS DE RADIO EN DIFERENTES BANDAS DE FRECUENCIA
</t>
    </r>
  </si>
  <si>
    <r>
      <rPr>
        <sz val="6"/>
        <rFont val="Montserrat"/>
      </rPr>
      <t>18071200015</t>
    </r>
  </si>
  <si>
    <r>
      <rPr>
        <sz val="6"/>
        <rFont val="Montserrat"/>
      </rPr>
      <t xml:space="preserve">ADQUISICIÓN PARA DOTAR DE EQUIPOS Y SISTEMAS DE COMUNICACIÓN A BATALLONES DE INFANTERIA Y UNIDADES DE NUEVA CREACIÓN.
</t>
    </r>
  </si>
  <si>
    <r>
      <rPr>
        <sz val="6"/>
        <rFont val="Montserrat"/>
      </rPr>
      <t xml:space="preserve">ADQUISICION DE EQUIPO DE COMUNICACIONES Y TELECOMUNICACIONES
</t>
    </r>
  </si>
  <si>
    <r>
      <rPr>
        <sz val="6"/>
        <rFont val="Montserrat"/>
      </rPr>
      <t>CDMX., Mex.</t>
    </r>
  </si>
  <si>
    <r>
      <rPr>
        <sz val="6"/>
        <rFont val="Montserrat"/>
      </rPr>
      <t>18071200016</t>
    </r>
  </si>
  <si>
    <r>
      <rPr>
        <sz val="6"/>
        <rFont val="Montserrat"/>
      </rPr>
      <t xml:space="preserve">PROYECTO INTEGRAL POR FASES PARA LA MODERNIZACION DEL PARQUE VEHICULAR BLINDADO
</t>
    </r>
  </si>
  <si>
    <r>
      <rPr>
        <sz val="6"/>
        <rFont val="Montserrat"/>
      </rPr>
      <t xml:space="preserve">ADQUISICION DE 42 VEHICULOS BLINDADOS PARA AUMENTAR LA CAPACIDAD OPERATIVA DE UN REGIMIENTO BLINDADO DE RECONOCIMIENTO
</t>
    </r>
  </si>
  <si>
    <r>
      <rPr>
        <sz val="6"/>
        <rFont val="Montserrat"/>
      </rPr>
      <t>18071200017</t>
    </r>
  </si>
  <si>
    <r>
      <rPr>
        <sz val="6"/>
        <rFont val="Montserrat"/>
      </rPr>
      <t xml:space="preserve">ADQUISICIÓN DE EQUIPOS DE RADIOCOMUNICACIÓN DE LA RED INTERINSTITUCIONAL DE SEGURIDAD.
</t>
    </r>
  </si>
  <si>
    <r>
      <rPr>
        <sz val="6"/>
        <rFont val="Montserrat"/>
      </rPr>
      <t xml:space="preserve">ADQUISICION DE EQUIPO DE RADIOCOMUNICACION TETRAPOL
</t>
    </r>
  </si>
  <si>
    <r>
      <rPr>
        <sz val="6"/>
        <rFont val="Montserrat"/>
      </rPr>
      <t>18071200018</t>
    </r>
  </si>
  <si>
    <r>
      <rPr>
        <sz val="6"/>
        <rFont val="Montserrat"/>
      </rPr>
      <t xml:space="preserve">ADQUISICIÓN DE EQUIPOS DE SONIDO PARA UNIDADES, DEPENDENCIAS E INSTALACIONES DEL EJÉRCITO Y FUERZA AÉREA MEXICANOS.
</t>
    </r>
  </si>
  <si>
    <r>
      <rPr>
        <sz val="6"/>
        <rFont val="Montserrat"/>
      </rPr>
      <t xml:space="preserve">ADQUISICIÓN DE EQUIPOS DE SONIDO
</t>
    </r>
  </si>
  <si>
    <r>
      <rPr>
        <sz val="6"/>
        <rFont val="Montserrat"/>
      </rPr>
      <t>19071200001</t>
    </r>
  </si>
  <si>
    <r>
      <rPr>
        <sz val="6"/>
        <rFont val="Montserrat"/>
      </rPr>
      <t xml:space="preserve">Programa de Reemplazo de Armamento y pertrechos para el Ejército Mexicano 2019.
</t>
    </r>
  </si>
  <si>
    <r>
      <rPr>
        <sz val="6"/>
        <rFont val="Montserrat"/>
      </rPr>
      <t xml:space="preserve">Adquisición de diverso Armamento para los integrantes del Ejército Mexicano y Fuerza Aérea.
</t>
    </r>
  </si>
  <si>
    <r>
      <rPr>
        <b/>
        <sz val="8"/>
        <color rgb="FFFFFFFF"/>
        <rFont val="Montserrat"/>
      </rPr>
      <t>132   Comandancia de la Fuerza Aérea Mexicana</t>
    </r>
  </si>
  <si>
    <r>
      <rPr>
        <b/>
        <sz val="6"/>
        <rFont val="Montserrat"/>
      </rPr>
      <t>99.86</t>
    </r>
  </si>
  <si>
    <r>
      <rPr>
        <sz val="6"/>
        <rFont val="Montserrat"/>
      </rPr>
      <t>07071320002</t>
    </r>
  </si>
  <si>
    <r>
      <rPr>
        <sz val="6"/>
        <rFont val="Montserrat"/>
      </rPr>
      <t xml:space="preserve">ADQUISICIÓN DE UN SISTEMA DE RADARES PARA LA VIGILANCIA Y CONTROL DEL ESPACIO AÉREO NACIONAL MEDIANTE ARRENDAMIENTO FINANCIERO
</t>
    </r>
  </si>
  <si>
    <r>
      <rPr>
        <sz val="6"/>
        <rFont val="Montserrat"/>
      </rPr>
      <t xml:space="preserve">4 RADARES TRIDIMENSIONALES DE LARGO ALCANCE.SISTEMA DE ADMINISTRACIÓN DEL ESPACIO AÉREO (AMS) EQUIPAMIENTO DE COMUNICACIONES. SERVICIOS DE INGENIERÍA, LOGÍSTICA Y GARANTÍA. RADOMO Y EQUIPAMIENTO PARA MOVILIDAD DE RADARES.
</t>
    </r>
  </si>
  <si>
    <r>
      <rPr>
        <sz val="6"/>
        <rFont val="Montserrat"/>
      </rPr>
      <t>Chis., Oax., Q. Roo</t>
    </r>
  </si>
  <si>
    <r>
      <rPr>
        <sz val="6"/>
        <rFont val="Montserrat"/>
      </rPr>
      <t xml:space="preserve">A-003-Operación y desarrollo de la Fuerza Aérea Mexicana
</t>
    </r>
  </si>
  <si>
    <r>
      <rPr>
        <sz val="6"/>
        <rFont val="Montserrat"/>
      </rPr>
      <t>09071320003</t>
    </r>
  </si>
  <si>
    <r>
      <rPr>
        <sz val="6"/>
        <rFont val="Montserrat"/>
      </rPr>
      <t xml:space="preserve">ADQUISICION DE AVIONES C-295 CONFIGURADOS PARA TRANSPORTE MILITAR
</t>
    </r>
  </si>
  <si>
    <r>
      <rPr>
        <sz val="6"/>
        <rFont val="Montserrat"/>
      </rPr>
      <t xml:space="preserve">AERONAVES DE TRANSPORTE MEDIANO EN CONFIGURACION MILITAR, BIBLIOGRAFIA TECNICA, PAQUETE LOGISTICO, EQUIPO DE APOYO EN TIERRA Y CAPACITACION DE PILOTOS AVIADORES Y PERSONAL ESPECIALISTA EN MANTENIMIENTO.
</t>
    </r>
  </si>
  <si>
    <r>
      <rPr>
        <sz val="6"/>
        <rFont val="Montserrat"/>
      </rPr>
      <t>10071320003</t>
    </r>
  </si>
  <si>
    <r>
      <rPr>
        <sz val="6"/>
        <rFont val="Montserrat"/>
      </rPr>
      <t xml:space="preserve">ADQUISICIÓN DE 6 HELICÓPTEROS EC-725 PARA OPERACIONES DE ALTO IMPACTO, A TRAVÉS DE ARRENDAMIENTO FINANCIERO
</t>
    </r>
  </si>
  <si>
    <r>
      <rPr>
        <sz val="6"/>
        <rFont val="Montserrat"/>
      </rPr>
      <t xml:space="preserve">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t>
    </r>
  </si>
  <si>
    <r>
      <rPr>
        <sz val="6"/>
        <rFont val="Montserrat"/>
      </rPr>
      <t>12071320003</t>
    </r>
  </si>
  <si>
    <r>
      <rPr>
        <sz val="6"/>
        <rFont val="Montserrat"/>
      </rPr>
      <t xml:space="preserve">Adquisición de una Aeronave de Transporte Estratégico para uso Presidencial y del Estado Mayor.
</t>
    </r>
  </si>
  <si>
    <r>
      <rPr>
        <sz val="6"/>
        <rFont val="Montserrat"/>
      </rPr>
      <t xml:space="preserve">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t>
    </r>
  </si>
  <si>
    <r>
      <rPr>
        <sz val="6"/>
        <rFont val="Montserrat"/>
      </rPr>
      <t>14071320009</t>
    </r>
  </si>
  <si>
    <r>
      <rPr>
        <sz val="6"/>
        <rFont val="Montserrat"/>
      </rPr>
      <t xml:space="preserve">ADQUISICIÓN DE ACTIVOS PARA OPERACIONES AÉREAS DE LOS ESCUADRONES AÉREOS 201, 203 Y 204
</t>
    </r>
  </si>
  <si>
    <r>
      <rPr>
        <sz val="6"/>
        <rFont val="Montserrat"/>
      </rPr>
      <t xml:space="preserve">Consiste en sustituir las aeronaves PC-7 de los Escuadrones Aéreos 201 (Cozumel, Q. Roo.), 203 (El Ciprés, B.C.) y 204 (Hermosillo, Son.).
</t>
    </r>
  </si>
  <si>
    <r>
      <rPr>
        <sz val="6"/>
        <rFont val="Montserrat"/>
      </rPr>
      <t>14071320010</t>
    </r>
  </si>
  <si>
    <r>
      <rPr>
        <sz val="6"/>
        <rFont val="Montserrat"/>
      </rPr>
      <t xml:space="preserve">ADQUISICIÓN DE ACTIVOS PARA ACTIVIDADES DE TRANSPORTE PARA EL E.A 301.
</t>
    </r>
  </si>
  <si>
    <r>
      <rPr>
        <sz val="6"/>
        <rFont val="Montserrat"/>
      </rPr>
      <t xml:space="preserve">Consiste en incrementar y fortalecer las capacidades de la flota actual de aeronaves de ala fija.
</t>
    </r>
  </si>
  <si>
    <r>
      <rPr>
        <sz val="6"/>
        <rFont val="Montserrat"/>
      </rPr>
      <t>14071320011</t>
    </r>
  </si>
  <si>
    <r>
      <rPr>
        <sz val="6"/>
        <rFont val="Montserrat"/>
      </rPr>
      <t xml:space="preserve">ADQUISICIÓN DE ACTIVOS DE ENTRENAMIENTO PARA LA ESCUELA MILITAR DE AVIACIÓN
</t>
    </r>
  </si>
  <si>
    <r>
      <rPr>
        <sz val="6"/>
        <rFont val="Montserrat"/>
      </rPr>
      <t xml:space="preserve">Sustituir las aeronaves Cessna C-182s y Aermacchi SF-260EU de la Escuela Militar de Aviación (E.M.A.), por aeronaves de similares características y reciente modelo
</t>
    </r>
  </si>
  <si>
    <r>
      <rPr>
        <sz val="6"/>
        <rFont val="Montserrat"/>
      </rPr>
      <t>14071320013</t>
    </r>
  </si>
  <si>
    <r>
      <rPr>
        <sz val="6"/>
        <rFont val="Montserrat"/>
      </rPr>
      <t xml:space="preserve">ADQUISICIÓN DE ACTIVOS PARA ACTIVIDADES SUSTANTIVAS DE ERRADICACIÓN POR ASPERSIÓN
</t>
    </r>
  </si>
  <si>
    <r>
      <rPr>
        <sz val="6"/>
        <rFont val="Montserrat"/>
      </rPr>
      <t xml:space="preserve">Consiste en la adquisición de 14 helicópteros, para modernizar y reforzar la flota de helicópteros del Escuadrón Aéreo 111
</t>
    </r>
  </si>
  <si>
    <r>
      <rPr>
        <sz val="6"/>
        <rFont val="Montserrat"/>
      </rPr>
      <t>14071320014</t>
    </r>
  </si>
  <si>
    <r>
      <rPr>
        <sz val="6"/>
        <rFont val="Montserrat"/>
      </rPr>
      <t xml:space="preserve">MANTENER LA CAPACIDAD OPERATIVA DE ACTIVIDADES SUSTANTIVAS
</t>
    </r>
  </si>
  <si>
    <r>
      <rPr>
        <sz val="6"/>
        <rFont val="Montserrat"/>
      </rPr>
      <t xml:space="preserve">Conservar la capacidad operativa mediante la sustitución de las aeronaves de ala fija que tienen una antigüedad mayor a 30 años
</t>
    </r>
  </si>
  <si>
    <r>
      <rPr>
        <sz val="6"/>
        <rFont val="Montserrat"/>
      </rPr>
      <t>15071320001</t>
    </r>
  </si>
  <si>
    <r>
      <rPr>
        <sz val="6"/>
        <rFont val="Montserrat"/>
      </rPr>
      <t xml:space="preserve">ADQUISICIÓN DE ACTIVOS PARA FORTALECER LA CAPACIDAD DE TRANSPORTE AÉREO DEL ESCUADRÓN AÉREO 502
</t>
    </r>
  </si>
  <si>
    <r>
      <rPr>
        <sz val="6"/>
        <rFont val="Montserrat"/>
      </rPr>
      <t xml:space="preserve">Adquirir activos para proporcionar transporte aéreo estratégico de corto y mediano alcance en apoyo a los Mandos Territoriales
</t>
    </r>
  </si>
  <si>
    <r>
      <rPr>
        <sz val="6"/>
        <rFont val="Montserrat"/>
      </rPr>
      <t>16071320006</t>
    </r>
  </si>
  <si>
    <r>
      <rPr>
        <sz val="6"/>
        <rFont val="Montserrat"/>
      </rPr>
      <t xml:space="preserve">ADQUISICIÓN DE ACTIVOS PARA LA F.A.M.
</t>
    </r>
  </si>
  <si>
    <r>
      <rPr>
        <sz val="6"/>
        <rFont val="Montserrat"/>
      </rPr>
      <t xml:space="preserve">ADQUISICION DE ACTIVOS PARA OPERACIONES DE VIGILANCIA AEREA Y ADIESTRAMIENTO.
</t>
    </r>
  </si>
  <si>
    <r>
      <rPr>
        <sz val="6"/>
        <rFont val="Montserrat"/>
      </rPr>
      <t>17071320001</t>
    </r>
  </si>
  <si>
    <r>
      <rPr>
        <sz val="6"/>
        <rFont val="Montserrat"/>
      </rPr>
      <t xml:space="preserve">ADQUISICIÓN DE UN ACTIVO PARA REFORZAR LAS OPERACIONES DE TRANSPORTE.
</t>
    </r>
  </si>
  <si>
    <r>
      <rPr>
        <sz val="6"/>
        <rFont val="Montserrat"/>
      </rPr>
      <t xml:space="preserve">ADQUISICIONDE UN ACTIVO PARA REFORZAR LAS OPERACIONES DE TRASLADO DE PERSONAL.
</t>
    </r>
  </si>
  <si>
    <r>
      <rPr>
        <sz val="6"/>
        <rFont val="Montserrat"/>
      </rPr>
      <t>17071320003</t>
    </r>
  </si>
  <si>
    <r>
      <rPr>
        <sz val="6"/>
        <rFont val="Montserrat"/>
      </rPr>
      <t xml:space="preserve">ADQUISICIÓN DE SOPORTE LOGÍSTICO PARA AERONAVES T-6C
</t>
    </r>
  </si>
  <si>
    <r>
      <rPr>
        <sz val="6"/>
        <rFont val="Montserrat"/>
      </rPr>
      <t xml:space="preserve">ADQUISICIÓN DE SOPORTE LOGÍSTICO PARA AERONAVES PARA MANTENER SU OPERATIVIDAD.
</t>
    </r>
  </si>
  <si>
    <r>
      <rPr>
        <sz val="6"/>
        <rFont val="Montserrat"/>
      </rPr>
      <t>17071320004</t>
    </r>
  </si>
  <si>
    <r>
      <rPr>
        <sz val="6"/>
        <rFont val="Montserrat"/>
      </rPr>
      <t xml:space="preserve">ADQUISICIÓN DE VEHÍCULOS CISTERNAS PARA EL SUMINISTRO DE COMBUSTIBLE DE AVIACIÓN.
</t>
    </r>
  </si>
  <si>
    <r>
      <rPr>
        <sz val="6"/>
        <rFont val="Montserrat"/>
      </rPr>
      <t xml:space="preserve">ADQUISICIÓN DE VEHÍCULOS CISTERNAS PARA EL SUMINISTRO DE COMBUSTIBLE DE AVIACIÓN, PARA EL APOYO EN TIERRA DE LAS OPERACIONES AEREAS.
</t>
    </r>
  </si>
  <si>
    <r>
      <rPr>
        <sz val="6"/>
        <rFont val="Montserrat"/>
      </rPr>
      <t>18071320005</t>
    </r>
  </si>
  <si>
    <r>
      <rPr>
        <sz val="6"/>
        <rFont val="Montserrat"/>
      </rPr>
      <t xml:space="preserve">ADQUISICION DE UN ACTIVO PARA COMPLEMENTAR LAS OPERACIONES DE ERRADICACIN POR ASPERSION.
</t>
    </r>
  </si>
  <si>
    <r>
      <rPr>
        <sz val="6"/>
        <rFont val="Montserrat"/>
      </rPr>
      <t xml:space="preserve">ADQUISICION DE UN ACTIVO PARA REFORZAR Y COMPLEMENTAR LAS OPERACIONES DE ERRADICACION POR ASPERSION.
</t>
    </r>
  </si>
  <si>
    <r>
      <rPr>
        <sz val="6"/>
        <rFont val="Montserrat"/>
      </rPr>
      <t>18071320006</t>
    </r>
  </si>
  <si>
    <r>
      <rPr>
        <sz val="6"/>
        <rFont val="Montserrat"/>
      </rPr>
      <t xml:space="preserve">ADQUISICION DE DOS ACTIVOS PARA LA F.A.M.
</t>
    </r>
  </si>
  <si>
    <r>
      <rPr>
        <sz val="6"/>
        <rFont val="Montserrat"/>
      </rPr>
      <t xml:space="preserve">ADQUISICION DE DOS ACTIVOS PARA REFORZAR LAS ACTIVIDADES DE LA F.A.M.
</t>
    </r>
  </si>
  <si>
    <r>
      <rPr>
        <sz val="6"/>
        <rFont val="Montserrat"/>
      </rPr>
      <t>19071320001</t>
    </r>
  </si>
  <si>
    <r>
      <rPr>
        <sz val="6"/>
        <rFont val="Montserrat"/>
      </rPr>
      <t xml:space="preserve">Adquisición de Estaciones Meteorológicas Automáticas
</t>
    </r>
  </si>
  <si>
    <r>
      <rPr>
        <sz val="6"/>
        <rFont val="Montserrat"/>
      </rPr>
      <t xml:space="preserve">CONTAR CON ESTACIONES METEOROLÓGICAS AUTOMÁTICAS INSTALADAS EN LOS VIVEROS FORESTALES MILITARES, PERMITE AUMENTAR LA CALIDAD Y PRODUCCIÓN DE PLANTAS; AL LLEVAR UN MEJOR CONTROL Y SEGUIMIENTO DE LAS VARIABLES CLIMATOLOGICAS (VIENTO, TEMPERATURA, HUMEDAD, PRESIÓN Y PRECIPITACIÓN)
</t>
    </r>
  </si>
  <si>
    <r>
      <rPr>
        <b/>
        <sz val="8"/>
        <color rgb="FFFFFFFF"/>
        <rFont val="Montserrat"/>
      </rPr>
      <t>136   Fiscalía General de Justicia Militar</t>
    </r>
  </si>
  <si>
    <r>
      <rPr>
        <sz val="6"/>
        <rFont val="Montserrat"/>
      </rPr>
      <t>15071360001</t>
    </r>
  </si>
  <si>
    <r>
      <rPr>
        <sz val="6"/>
        <rFont val="Montserrat"/>
      </rPr>
      <t xml:space="preserve">IMPLEMENTACIÓN DEL SISTEMA AUTOMATIZADO DE GENETICA FORENSE EN EL FUERO DE GUERRA.
</t>
    </r>
  </si>
  <si>
    <r>
      <rPr>
        <sz val="6"/>
        <rFont val="Montserrat"/>
      </rPr>
      <t xml:space="preserve">CONSISTE EN LA IMPLEMENTACIÓN DEL SISTEMA AUTOMATIZADO DE IDENTIFICACIÓN POR HUELLA GENÉTICA EN LAS FUERZAS ARMADAS. MEDIANTE LA ADQUISICIÓN DE EQUIPOS DE IDENTIFICACIÓN HUMANA FORENSE.
</t>
    </r>
  </si>
  <si>
    <r>
      <rPr>
        <b/>
        <sz val="8"/>
        <color rgb="FFFFFFFF"/>
        <rFont val="Montserrat"/>
      </rPr>
      <t>140   Dirección General de Informática</t>
    </r>
  </si>
  <si>
    <r>
      <rPr>
        <b/>
        <sz val="6"/>
        <rFont val="Montserrat"/>
      </rPr>
      <t>95.31</t>
    </r>
  </si>
  <si>
    <r>
      <rPr>
        <sz val="6"/>
        <rFont val="Montserrat"/>
      </rPr>
      <t>17071400001</t>
    </r>
  </si>
  <si>
    <r>
      <rPr>
        <sz val="6"/>
        <rFont val="Montserrat"/>
      </rPr>
      <t xml:space="preserve">Actualización, reposición y complementación de los bienes informáticos de la Secretaría de la Defensa Nacional 2018
</t>
    </r>
  </si>
  <si>
    <r>
      <rPr>
        <sz val="6"/>
        <rFont val="Montserrat"/>
      </rPr>
      <t xml:space="preserve">El proyecto consiste en la adquisición de Bienes Informáticos, para actualizar, reponer y complementar los mismos en la Secretaría de la Defensa Nacional
</t>
    </r>
  </si>
  <si>
    <r>
      <rPr>
        <sz val="6"/>
        <rFont val="Montserrat"/>
      </rPr>
      <t>17071400002</t>
    </r>
  </si>
  <si>
    <r>
      <rPr>
        <sz val="6"/>
        <rFont val="Montserrat"/>
      </rPr>
      <t xml:space="preserve">Adquisición de bienes informáticos para la Secretaría de la Defensa Nacional
</t>
    </r>
  </si>
  <si>
    <r>
      <rPr>
        <sz val="6"/>
        <rFont val="Montserrat"/>
      </rPr>
      <t xml:space="preserve">El proyecto consiste en la adquisición de bienes informáticos para renovar el equipo con un tiempo de vida superior a 5 años de vida útil y que no es costeable su reparación y satisfacer las necesidades de bienes informáticos de las Unidades, Dependencias e Instalaciones de esta Secretaría.
</t>
    </r>
  </si>
  <si>
    <r>
      <rPr>
        <sz val="6"/>
        <rFont val="Montserrat"/>
      </rPr>
      <t>18071400001</t>
    </r>
  </si>
  <si>
    <r>
      <rPr>
        <sz val="6"/>
        <rFont val="Montserrat"/>
      </rPr>
      <t xml:space="preserve">Adquisición de bienes informáticos para los Organismos de la Secretaría de la Defensa Nacional.
</t>
    </r>
  </si>
  <si>
    <r>
      <rPr>
        <sz val="6"/>
        <rFont val="Montserrat"/>
      </rPr>
      <t xml:space="preserve">El proyecto consiste en la adquisición de bienes informáticos para satisfacer las necesidades de bienes informáticos de las Unidades, Dependencias e Instalaciones de esta Secretaría a efecto de eficientar el apoyo a las actividades para cumplir con las misiones institucionales.
</t>
    </r>
  </si>
  <si>
    <r>
      <rPr>
        <b/>
        <sz val="8"/>
        <color rgb="FFFFFFFF"/>
        <rFont val="Montserrat"/>
      </rPr>
      <t>141   Dirección General de Intendencia</t>
    </r>
  </si>
  <si>
    <r>
      <rPr>
        <b/>
        <sz val="6"/>
        <rFont val="Montserrat"/>
      </rPr>
      <t>95.50</t>
    </r>
  </si>
  <si>
    <r>
      <rPr>
        <sz val="6"/>
        <rFont val="Montserrat"/>
      </rPr>
      <t>18071410001</t>
    </r>
  </si>
  <si>
    <r>
      <rPr>
        <sz val="6"/>
        <rFont val="Montserrat"/>
      </rPr>
      <t xml:space="preserve">adquisición de mobiliario y equipo de oficina para la S.D.N.. 2018
</t>
    </r>
  </si>
  <si>
    <r>
      <rPr>
        <sz val="6"/>
        <rFont val="Montserrat"/>
      </rPr>
      <t xml:space="preserve">ADQUIRIR DIVERSO MOBILIARIO PARA EQUIPAR LAS DIVERSAS INSTALACIONES DE NUEVA CREACION O QUE SE ENCUIENTRAN EN REMODELACION DEL EJERCITO Y FUERZA AEREA MEXICANOS.
</t>
    </r>
  </si>
  <si>
    <r>
      <rPr>
        <b/>
        <sz val="8"/>
        <color rgb="FFFFFFFF"/>
        <rFont val="Montserrat"/>
      </rPr>
      <t>Ramo 8   Agricultura y Desarrollo Rural</t>
    </r>
  </si>
  <si>
    <r>
      <rPr>
        <b/>
        <sz val="8"/>
        <color rgb="FFFFFFFF"/>
        <rFont val="Montserrat"/>
      </rPr>
      <t>B00   Servicio Nacional de Sanidad, Inocuidad y Calidad Agroalimentaria</t>
    </r>
  </si>
  <si>
    <r>
      <rPr>
        <sz val="6"/>
        <rFont val="Montserrat"/>
      </rPr>
      <t>1708B000001</t>
    </r>
  </si>
  <si>
    <r>
      <rPr>
        <sz val="6"/>
        <rFont val="Montserrat"/>
      </rPr>
      <t xml:space="preserve">CONSTRUCCION, EQUIPAMIENTO Y SUPERVISION DEL CENTRO NACIONAL DE REFERENCIA EN SALUD ANIMAL CNRSA
</t>
    </r>
  </si>
  <si>
    <r>
      <rPr>
        <sz val="6"/>
        <rFont val="Montserrat"/>
      </rPr>
      <t xml:space="preserve">Construccion y equipamiento de un laboratorio para realizar estudios, pruebas de constatación y diagnostico en enfermedades de los animales
</t>
    </r>
  </si>
  <si>
    <r>
      <rPr>
        <b/>
        <sz val="8"/>
        <color rgb="FFFFFFFF"/>
        <rFont val="Montserrat"/>
      </rPr>
      <t>IZC   Colegio de Postgraduados</t>
    </r>
  </si>
  <si>
    <r>
      <rPr>
        <sz val="6"/>
        <rFont val="Montserrat"/>
      </rPr>
      <t>1908IZC0001</t>
    </r>
  </si>
  <si>
    <r>
      <rPr>
        <sz val="6"/>
        <rFont val="Montserrat"/>
      </rPr>
      <t xml:space="preserve">ESCALERA DE EMERGENCIA UNIDAD DE CONGRESOS
</t>
    </r>
  </si>
  <si>
    <r>
      <rPr>
        <sz val="6"/>
        <rFont val="Montserrat"/>
      </rPr>
      <t xml:space="preserve">CONSTRUCCIÓN DE UNA ESCALERA DE EMERGENCIA DESDE EL SEGUNDO NIVEL HASTA LA PLANTA BAJA, ASÍ COMO LA CONSTRUCCIÓN DE 8 PUERTAS DE EMERGENCIAS DISTRIBUIDAS EN LOS 3 NIVELES
</t>
    </r>
  </si>
  <si>
    <r>
      <rPr>
        <sz val="6"/>
        <rFont val="Montserrat"/>
      </rPr>
      <t>Programa de mantenimiento de protección civil</t>
    </r>
  </si>
  <si>
    <r>
      <rPr>
        <b/>
        <sz val="8"/>
        <color rgb="FFFFFFFF"/>
        <rFont val="Montserrat"/>
      </rPr>
      <t>I00   Comisión Nacional de Acuacultura y Pesca</t>
    </r>
  </si>
  <si>
    <r>
      <rPr>
        <b/>
        <sz val="6"/>
        <rFont val="Montserrat"/>
      </rPr>
      <t>97.31</t>
    </r>
  </si>
  <si>
    <r>
      <rPr>
        <sz val="6"/>
        <rFont val="Montserrat"/>
      </rPr>
      <t>1408I000006</t>
    </r>
  </si>
  <si>
    <r>
      <rPr>
        <sz val="6"/>
        <rFont val="Montserrat"/>
      </rPr>
      <t xml:space="preserve">Dragado de Mantenimiento y Supervisión en la Laguna de Tampamachoco, Municipio de Tuxpan, Veracruz
</t>
    </r>
  </si>
  <si>
    <r>
      <rPr>
        <sz val="6"/>
        <rFont val="Montserrat"/>
      </rPr>
      <t xml:space="preserve">Obra de dragado de canales
</t>
    </r>
  </si>
  <si>
    <r>
      <rPr>
        <sz val="6"/>
        <rFont val="Montserrat"/>
      </rPr>
      <t>1408I000007</t>
    </r>
  </si>
  <si>
    <r>
      <rPr>
        <sz val="6"/>
        <rFont val="Montserrat"/>
      </rPr>
      <t xml:space="preserve">Dragado de mantenimiento y supervisión en la Laguna Pueblo Viejo, Municipio de Pueblo Viejo, Veracruz
</t>
    </r>
  </si>
  <si>
    <r>
      <rPr>
        <sz val="6"/>
        <rFont val="Montserrat"/>
      </rPr>
      <t xml:space="preserve">Obra de dragado de mantenimiento de canales
</t>
    </r>
  </si>
  <si>
    <r>
      <rPr>
        <sz val="6"/>
        <rFont val="Montserrat"/>
      </rPr>
      <t>1508I000003</t>
    </r>
  </si>
  <si>
    <r>
      <rPr>
        <sz val="6"/>
        <rFont val="Montserrat"/>
      </rPr>
      <t xml:space="preserve">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t>
    </r>
  </si>
  <si>
    <r>
      <rPr>
        <sz val="6"/>
        <rFont val="Montserrat"/>
      </rPr>
      <t xml:space="preserve">Estudio de Preinversión
</t>
    </r>
  </si>
  <si>
    <r>
      <rPr>
        <sz val="6"/>
        <rFont val="Montserrat"/>
      </rPr>
      <t>1608I000005</t>
    </r>
  </si>
  <si>
    <r>
      <rPr>
        <sz val="6"/>
        <rFont val="Montserrat"/>
      </rPr>
      <t xml:space="preserve">Obras de Rehabilitación y Modernización del Centro Acuícola de Chametla, El Rosario, Sinaloa.
</t>
    </r>
  </si>
  <si>
    <r>
      <rPr>
        <sz val="6"/>
        <rFont val="Montserrat"/>
      </rPr>
      <t xml:space="preserve">Unidad de producción de crías de Tilapia para el fortalecimiento de las actividades de engorda y de las pesquerías de Tilapia en el estado de Sinaloa.
</t>
    </r>
  </si>
  <si>
    <r>
      <rPr>
        <sz val="6"/>
        <rFont val="Montserrat"/>
      </rPr>
      <t>1708I000001</t>
    </r>
  </si>
  <si>
    <r>
      <rPr>
        <sz val="6"/>
        <rFont val="Montserrat"/>
      </rPr>
      <t xml:space="preserve">Obras de Rehabilitación y Modernización del Centro Acuícola La Boquilla, en San Francisco de Conchos, Chihuahua.
</t>
    </r>
  </si>
  <si>
    <r>
      <rPr>
        <sz val="6"/>
        <rFont val="Montserrat"/>
      </rPr>
      <t xml:space="preserve">El Proyecto de Obras de Rehabilitación y Modernización del Centro Acuícola La Boquilla, es una unidad de producción de crías de Bagre, Carpa y Tilapia para el fortalecimiento de las actividades de engorda y de las pesquerías en el estado de Chihuahua.
</t>
    </r>
  </si>
  <si>
    <r>
      <rPr>
        <sz val="6"/>
        <rFont val="Montserrat"/>
      </rPr>
      <t>1708I000002</t>
    </r>
  </si>
  <si>
    <r>
      <rPr>
        <sz val="6"/>
        <rFont val="Montserrat"/>
      </rPr>
      <t xml:space="preserve">Obras de Rehabilitación y Modernización del Centro Acuícola La Rosa, Coahuila.
</t>
    </r>
  </si>
  <si>
    <r>
      <rPr>
        <sz val="6"/>
        <rFont val="Montserrat"/>
      </rPr>
      <t xml:space="preserve">El proyecto de Rehabilitación y Modernización del Centro Acuícola la Rosa, es una unidad de producción de crías de Carpa, Bagre, Tilapia y Lobina para el fortalecimiento de las actividades de engorda y de las pesquerías en el estado de Coahuila.
</t>
    </r>
  </si>
  <si>
    <r>
      <rPr>
        <sz val="6"/>
        <rFont val="Montserrat"/>
      </rPr>
      <t>Coah.</t>
    </r>
  </si>
  <si>
    <r>
      <rPr>
        <sz val="6"/>
        <rFont val="Montserrat"/>
      </rPr>
      <t>1708I000003</t>
    </r>
  </si>
  <si>
    <r>
      <rPr>
        <sz val="6"/>
        <rFont val="Montserrat"/>
      </rPr>
      <t xml:space="preserve">Obras de Rehabilitación y Modernización del Centro Acuícola El Zarco, Ocoyoacac, Estado de México.
</t>
    </r>
  </si>
  <si>
    <r>
      <rPr>
        <sz val="6"/>
        <rFont val="Montserrat"/>
      </rPr>
      <t xml:space="preserve">El Proyecto de Obras de Rehabilitación y Modernización del Centro Acuícola el Zarco; es una unidad de producción de crías de Bagre, Carpa Barrigona, Lobina y Tilapia Nilótica para el fortalecimiento de las actividades de engorda y de las pesquerías en el estado de México.
</t>
    </r>
  </si>
  <si>
    <r>
      <rPr>
        <sz val="6"/>
        <rFont val="Montserrat"/>
      </rPr>
      <t>1908I000003</t>
    </r>
  </si>
  <si>
    <r>
      <rPr>
        <sz val="6"/>
        <rFont val="Montserrat"/>
      </rPr>
      <t xml:space="preserve">Adquisición de un sistema integral de aire acondicionado
</t>
    </r>
  </si>
  <si>
    <r>
      <rPr>
        <sz val="6"/>
        <rFont val="Montserrat"/>
      </rPr>
      <t xml:space="preserve">Adquisición de maquinaria y equipo industrial, adquisición de un sistema integral de aire acondicionado para la Comisión nacional de Acuacultura y Pesca
</t>
    </r>
  </si>
  <si>
    <r>
      <rPr>
        <sz val="6"/>
        <rFont val="Montserrat"/>
      </rPr>
      <t xml:space="preserve">G-001-Regulación, supervisión y aplicación de las políticas públicas en materia agropecuaria, acuícola y pesquera
</t>
    </r>
  </si>
  <si>
    <r>
      <rPr>
        <sz val="6"/>
        <rFont val="Montserrat"/>
      </rPr>
      <t>1908I000004</t>
    </r>
  </si>
  <si>
    <r>
      <rPr>
        <sz val="6"/>
        <rFont val="Montserrat"/>
      </rPr>
      <t xml:space="preserve">Adquisición de planta generadora de emergencia y subestación eléctrica
</t>
    </r>
  </si>
  <si>
    <r>
      <rPr>
        <sz val="6"/>
        <rFont val="Montserrat"/>
      </rPr>
      <t xml:space="preserve">adquisición de una planta generadora de emergencia y subestación eléctrica que integre lo más actualizado en tecnología, que brinde la seguridad en los dispositivos parciales y generales eléctricos con su debido funcionamiento correcto.
</t>
    </r>
  </si>
  <si>
    <r>
      <rPr>
        <b/>
        <sz val="8"/>
        <color rgb="FFFFFFFF"/>
        <rFont val="Montserrat"/>
      </rPr>
      <t>VST   Liconsa, S.A. de C.V.</t>
    </r>
  </si>
  <si>
    <r>
      <rPr>
        <b/>
        <sz val="6"/>
        <rFont val="Montserrat"/>
      </rPr>
      <t>98.77</t>
    </r>
  </si>
  <si>
    <r>
      <rPr>
        <sz val="6"/>
        <rFont val="Montserrat"/>
      </rPr>
      <t>1820VST0002</t>
    </r>
  </si>
  <si>
    <r>
      <rPr>
        <sz val="6"/>
        <rFont val="Montserrat"/>
      </rPr>
      <t xml:space="preserve">Construcción de muro para aislar área de envasado
</t>
    </r>
  </si>
  <si>
    <r>
      <rPr>
        <sz val="6"/>
        <rFont val="Montserrat"/>
      </rPr>
      <t xml:space="preserve">Separación del área de empacado y envasado para evitar la contaminacion de la leche y con ello imcumplir normas sanitarias en el proceso de elaboración de alimentos.
</t>
    </r>
  </si>
  <si>
    <r>
      <rPr>
        <sz val="6"/>
        <rFont val="Montserrat"/>
      </rPr>
      <t>Qro.</t>
    </r>
  </si>
  <si>
    <r>
      <rPr>
        <sz val="6"/>
        <rFont val="Montserrat"/>
      </rPr>
      <t>1908VST0001</t>
    </r>
  </si>
  <si>
    <r>
      <rPr>
        <sz val="6"/>
        <rFont val="Montserrat"/>
      </rPr>
      <t xml:space="preserve">Reforzamiento de Tierras Físicas
</t>
    </r>
  </si>
  <si>
    <r>
      <rPr>
        <sz val="6"/>
        <rFont val="Montserrat"/>
      </rPr>
      <t xml:space="preserve">Reforzamiento de tierras físicas para evitar los daños resultantes de las descargas eléctricas, a fin de proteger la maquinaria y equipo de la planta
</t>
    </r>
  </si>
  <si>
    <r>
      <rPr>
        <sz val="6"/>
        <rFont val="Montserrat"/>
      </rPr>
      <t>1908VST0002</t>
    </r>
  </si>
  <si>
    <r>
      <rPr>
        <sz val="6"/>
        <rFont val="Montserrat"/>
      </rPr>
      <t xml:space="preserve">Muro perimetral
</t>
    </r>
  </si>
  <si>
    <r>
      <rPr>
        <sz val="6"/>
        <rFont val="Montserrat"/>
      </rPr>
      <t xml:space="preserve">Construir una barda perimetral de 152 metros, con una altura de 3.10 metros para garantizar la protección de bienes y personas en la Gerencia Estatal Querétaro
</t>
    </r>
  </si>
  <si>
    <r>
      <rPr>
        <sz val="6"/>
        <rFont val="Montserrat"/>
      </rPr>
      <t>1908VST0003</t>
    </r>
  </si>
  <si>
    <r>
      <rPr>
        <sz val="6"/>
        <rFont val="Montserrat"/>
      </rPr>
      <t xml:space="preserve">Construcción de barda perimetral de la Gerencia Estatal Valle de Toluca
</t>
    </r>
  </si>
  <si>
    <r>
      <rPr>
        <sz val="6"/>
        <rFont val="Montserrat"/>
      </rPr>
      <t xml:space="preserve">Construcción de una barda perimetral para mejorar la seguridad al interior del inmueble, personal y producto de la Gerencia Estatal
</t>
    </r>
  </si>
  <si>
    <r>
      <rPr>
        <b/>
        <sz val="8"/>
        <color rgb="FFFFFFFF"/>
        <rFont val="Montserrat"/>
      </rPr>
      <t>Ramo 9   Comunicaciones y Transportes</t>
    </r>
  </si>
  <si>
    <r>
      <rPr>
        <b/>
        <sz val="8"/>
        <color rgb="FFFFFFFF"/>
        <rFont val="Montserrat"/>
      </rPr>
      <t>A00   Instituto Mexicano del Transporte</t>
    </r>
  </si>
  <si>
    <r>
      <rPr>
        <b/>
        <sz val="6"/>
        <rFont val="Montserrat"/>
      </rPr>
      <t>99.99</t>
    </r>
  </si>
  <si>
    <r>
      <rPr>
        <sz val="6"/>
        <rFont val="Montserrat"/>
      </rPr>
      <t>1109A000003</t>
    </r>
  </si>
  <si>
    <r>
      <rPr>
        <sz val="6"/>
        <rFont val="Montserrat"/>
      </rPr>
      <t xml:space="preserve">Proyecto de ampliación del edificio para la segunda fase del Laboratorio de Ingeniería de Puertos y Costas
</t>
    </r>
  </si>
  <si>
    <r>
      <rPr>
        <sz val="6"/>
        <rFont val="Montserrat"/>
      </rPr>
      <t xml:space="preserve">Construcción, equipamiento e instrumentación del edificio del Laboratorio para realizar estudios de investigación en modelos físicos de simulación, para su aplicación en el diseño de obras marítimas y portuarias
</t>
    </r>
  </si>
  <si>
    <r>
      <rPr>
        <sz val="6"/>
        <rFont val="Montserrat"/>
      </rPr>
      <t>Otros</t>
    </r>
  </si>
  <si>
    <r>
      <rPr>
        <sz val="6"/>
        <rFont val="Montserrat"/>
      </rPr>
      <t xml:space="preserve">K-010-Proyectos de infraestructura de ciencia y tecnología
</t>
    </r>
  </si>
  <si>
    <r>
      <rPr>
        <sz val="6"/>
        <rFont val="Montserrat"/>
      </rPr>
      <t>1609A000001</t>
    </r>
  </si>
  <si>
    <r>
      <rPr>
        <sz val="6"/>
        <rFont val="Montserrat"/>
      </rPr>
      <t xml:space="preserve">Equipamiento de Puentes Secundarios para Remolcadores en el Simulador de Maniobras de Embarcaciones en tiempo Real del IMT
</t>
    </r>
  </si>
  <si>
    <r>
      <rPr>
        <sz val="6"/>
        <rFont val="Montserrat"/>
      </rPr>
      <t xml:space="preserve">El programa consiste en la adquisición de equipamiento, software y sistemas especializados para la puesta en marcha de dos puentes de remolcadores
</t>
    </r>
  </si>
  <si>
    <r>
      <rPr>
        <sz val="6"/>
        <rFont val="Montserrat"/>
      </rPr>
      <t xml:space="preserve">E-015-Investigación, estudios, proyectos y capacitación en materia de transporte
</t>
    </r>
  </si>
  <si>
    <r>
      <rPr>
        <sz val="6"/>
        <rFont val="Montserrat"/>
      </rPr>
      <t>1709A000002</t>
    </r>
  </si>
  <si>
    <r>
      <rPr>
        <sz val="6"/>
        <rFont val="Montserrat"/>
      </rPr>
      <t xml:space="preserve">Instalación y puesta en operación del equipamiento de las instalaciones experimentales de la segunda fase del Laboratorio de Hidráulica Marítima (primera etapa)
</t>
    </r>
  </si>
  <si>
    <r>
      <rPr>
        <sz val="6"/>
        <rFont val="Montserrat"/>
      </rPr>
      <t xml:space="preserve">El programa consiste en la adquisición de equipamiento y sistemas especializados para la puesta en operación de la infraestructura para las instalaciones experimentales de la obra pública de la Segunda Fase del Laboratorio de Hidráulica Marítima en su primera etapa
</t>
    </r>
  </si>
  <si>
    <r>
      <rPr>
        <b/>
        <sz val="8"/>
        <color rgb="FFFFFFFF"/>
        <rFont val="Montserrat"/>
      </rPr>
      <t>C00   Servicios a la Navegación en el Espacio Aéreo Mexicano</t>
    </r>
  </si>
  <si>
    <r>
      <rPr>
        <b/>
        <sz val="6"/>
        <rFont val="Montserrat"/>
      </rPr>
      <t>96.33</t>
    </r>
  </si>
  <si>
    <r>
      <rPr>
        <sz val="6"/>
        <rFont val="Montserrat"/>
      </rPr>
      <t>1409C000001</t>
    </r>
  </si>
  <si>
    <r>
      <rPr>
        <sz val="6"/>
        <rFont val="Montserrat"/>
      </rPr>
      <t xml:space="preserve">Modernización de Sistemas y Equipos para Control de Tránsito Aéreo
</t>
    </r>
  </si>
  <si>
    <r>
      <rPr>
        <sz val="6"/>
        <rFont val="Montserrat"/>
      </rPr>
      <t xml:space="preserve">Modernización de la Red de Sistemas y Equipos para el Control de Tránsito Aéreo en el Espacio Aereo Mexicano garantizando la seguridad, orden y fluidez de las operaciones aéreas en cumplimiento de las normas nacionales e internacionales.
</t>
    </r>
  </si>
  <si>
    <r>
      <rPr>
        <sz val="6"/>
        <rFont val="Montserrat"/>
      </rPr>
      <t>Aeropuertos</t>
    </r>
  </si>
  <si>
    <r>
      <rPr>
        <sz val="6"/>
        <rFont val="Montserrat"/>
      </rPr>
      <t xml:space="preserve">E-010-Servicios de ayudas a la navegación aérea
</t>
    </r>
  </si>
  <si>
    <r>
      <rPr>
        <sz val="6"/>
        <rFont val="Montserrat"/>
      </rPr>
      <t>1709C000001</t>
    </r>
  </si>
  <si>
    <r>
      <rPr>
        <sz val="6"/>
        <rFont val="Montserrat"/>
      </rPr>
      <t xml:space="preserve">Adquisición de sistemas y equipos para el Aeropuerto Internacional de Cancún, proyecto de aterrizajes y despegues dobles simultáneos.
</t>
    </r>
  </si>
  <si>
    <r>
      <rPr>
        <sz val="6"/>
        <rFont val="Montserrat"/>
      </rPr>
      <t xml:space="preserve">Adquisición de un total de 31 sistemas y equipos que permitan ampliar la capacidad de los servicios de control de tránsito aéreo y brindar los servicios para aterrizajes y despegues dobles simultáneos en el Aeropuerto Internacional de Cancún.
</t>
    </r>
  </si>
  <si>
    <r>
      <rPr>
        <sz val="6"/>
        <rFont val="Montserrat"/>
      </rPr>
      <t>1909C000001</t>
    </r>
  </si>
  <si>
    <r>
      <rPr>
        <sz val="6"/>
        <rFont val="Montserrat"/>
      </rPr>
      <t xml:space="preserve">REESTRUCTURACIÓN DE ESPACIOS AÉREOS DEL SISTEMA AEROPORTUARIO METROPOLITANO
</t>
    </r>
  </si>
  <si>
    <r>
      <rPr>
        <sz val="6"/>
        <rFont val="Montserrat"/>
      </rPr>
      <t xml:space="preserve">Programa de adquisición de equipamiento para la configuración del Sistema Aeroportuario Metropolitano (SAM), que integra los Aeropuertos Internacionales de México, Toluca, Puebla y Cuernavaca a fin de tener un sistema actualizado para atender las operaciones del SAM.
</t>
    </r>
  </si>
  <si>
    <r>
      <rPr>
        <sz val="6"/>
        <rFont val="Montserrat"/>
      </rPr>
      <t>1909C000002</t>
    </r>
  </si>
  <si>
    <r>
      <rPr>
        <sz val="6"/>
        <rFont val="Montserrat"/>
      </rPr>
      <t xml:space="preserve">Actualización del sistema de procesamiento radar de Monterrey
</t>
    </r>
  </si>
  <si>
    <r>
      <rPr>
        <sz val="6"/>
        <rFont val="Montserrat"/>
      </rPr>
      <t xml:space="preserve">Programa de adquisición que consiste en la modernización del sistema de procesamiento de datos radar y plan de vuelo de Monterrey (Top-Sky), que permitirá tener un sistema actualizado en perfecto funcionamiento para brindar ininterrumpidamente los servicios de control de tránsito aéreo dentro del espacio aéreo de la circunscripción del Centro de Control de Monterrey y de los aeropuertos internacionales del Norte y Chihuahua; y que permita fusionar los diferentes sensores de vigilancia.
</t>
    </r>
  </si>
  <si>
    <r>
      <rPr>
        <sz val="6"/>
        <rFont val="Montserrat"/>
      </rPr>
      <t>Chih., NL.</t>
    </r>
  </si>
  <si>
    <r>
      <rPr>
        <sz val="6"/>
        <rFont val="Montserrat"/>
      </rPr>
      <t>1909C000003</t>
    </r>
  </si>
  <si>
    <r>
      <rPr>
        <sz val="6"/>
        <rFont val="Montserrat"/>
      </rPr>
      <t xml:space="preserve">Modernización de la red de estaciones terrenas satelitales para comunicaciones aeronáuticas de SENEAM.
</t>
    </r>
  </si>
  <si>
    <r>
      <rPr>
        <sz val="6"/>
        <rFont val="Montserrat"/>
      </rPr>
      <t xml:space="preserve">Modernización de la red de comunicaciones vía satélite VSAT-II TDMA, la cual tiene un período en operación de 15 años y con problemas de suministro de refacciones.
</t>
    </r>
  </si>
  <si>
    <r>
      <rPr>
        <sz val="6"/>
        <rFont val="Montserrat"/>
      </rPr>
      <t>Ags., BC., BCS., Coah., Chis., Chih., CDMX., Dgo., Gto., Gro., Jal., Mex., NL., Q. Roo, SLP., Sin., Son., Tab., Tamps., Ver., Yuc.</t>
    </r>
  </si>
  <si>
    <r>
      <rPr>
        <b/>
        <sz val="8"/>
        <color rgb="FFFFFFFF"/>
        <rFont val="Montserrat"/>
      </rPr>
      <t>JZL   Aeropuertos y Servicios Auxiliares</t>
    </r>
  </si>
  <si>
    <r>
      <rPr>
        <b/>
        <sz val="6"/>
        <rFont val="Montserrat"/>
      </rPr>
      <t>58.01</t>
    </r>
  </si>
  <si>
    <r>
      <rPr>
        <sz val="6"/>
        <rFont val="Montserrat"/>
      </rPr>
      <t>1409JZL0022</t>
    </r>
  </si>
  <si>
    <r>
      <rPr>
        <sz val="6"/>
        <rFont val="Montserrat"/>
      </rPr>
      <t xml:space="preserve">Aeropuerto Internacional de Chetumal
</t>
    </r>
  </si>
  <si>
    <r>
      <rPr>
        <sz val="6"/>
        <rFont val="Montserrat"/>
      </rPr>
      <t xml:space="preserve">Se requiere dar cumplimiento al compromiso presidencial CG-164 que consiste principalmente en ampliar la pista en 500 m, y ampliar el edificio de pasajeros dando cumplimiento a las normas internacionales en materia aeronáutica para estar en condiciones de recibir aeronaves de mayor envergadura
</t>
    </r>
  </si>
  <si>
    <r>
      <rPr>
        <sz val="6"/>
        <rFont val="Montserrat"/>
      </rPr>
      <t>Proyecto de Inversión de Infraestructura Económica</t>
    </r>
  </si>
  <si>
    <r>
      <rPr>
        <sz val="6"/>
        <rFont val="Montserrat"/>
      </rPr>
      <t xml:space="preserve">K-005-Proyectos de construcción de aeropuertos
</t>
    </r>
  </si>
  <si>
    <r>
      <rPr>
        <sz val="6"/>
        <rFont val="Montserrat"/>
      </rPr>
      <t>1609JZL0008</t>
    </r>
  </si>
  <si>
    <r>
      <rPr>
        <sz val="6"/>
        <rFont val="Montserrat"/>
      </rPr>
      <t xml:space="preserve">Programa de adquisición de equipos de seguridad 2017
</t>
    </r>
  </si>
  <si>
    <r>
      <rPr>
        <sz val="6"/>
        <rFont val="Montserrat"/>
      </rPr>
      <t xml:space="preserve">Se requiere contar con las adquisiciones de equipo técnico de seguridad para su uso en aeropuertos de la Red ASA y dar atención con mayor seguridad a los usuarios
</t>
    </r>
  </si>
  <si>
    <r>
      <rPr>
        <sz val="6"/>
        <rFont val="Montserrat"/>
      </rPr>
      <t xml:space="preserve">E-027-Conservación y operación de infraestructura aeroportuaria de la Red ASA
</t>
    </r>
  </si>
  <si>
    <r>
      <rPr>
        <sz val="6"/>
        <rFont val="Montserrat"/>
      </rPr>
      <t>1709JZL0002</t>
    </r>
  </si>
  <si>
    <r>
      <rPr>
        <sz val="6"/>
        <rFont val="Montserrat"/>
      </rPr>
      <t xml:space="preserve">Rehabilitación de Pista y Calles de Rodaje Alfa y Bravo del Aeropuerto de Guaymas, Son.
</t>
    </r>
  </si>
  <si>
    <r>
      <rPr>
        <sz val="6"/>
        <rFont val="Montserrat"/>
      </rPr>
      <t xml:space="preserve">Se requiere un Programa de Mantenimiento del Aeropuerto de Guaymas, mediante el cual se realizarán acciones precisas, que atenderán las necesidades técnicas y de seguridad del aeropuerto e infraestructura operativa complementaria, para la prestación de servicios aéreos a la población civil.
</t>
    </r>
  </si>
  <si>
    <r>
      <rPr>
        <sz val="6"/>
        <rFont val="Montserrat"/>
      </rPr>
      <t>1809JZL0001</t>
    </r>
  </si>
  <si>
    <r>
      <rPr>
        <sz val="6"/>
        <rFont val="Montserrat"/>
      </rPr>
      <t xml:space="preserve">Programa de modernización de los relojes biométricos del Sistema de Control de Asistencia de Aeropuertos y Servicios Auxiliares
</t>
    </r>
  </si>
  <si>
    <r>
      <rPr>
        <sz val="6"/>
        <rFont val="Montserrat"/>
      </rPr>
      <t xml:space="preserve">Se requiere dar continuidad a la administración de personal de manera eficiente y automatizada, optimizar el sistema de control de asistencia, que la información asegure un mejor desempeño en los procesos de cálculo de la nómina y pago de seguridad social con nuevo equipo de control de asistencia
</t>
    </r>
  </si>
  <si>
    <r>
      <rPr>
        <sz val="6"/>
        <rFont val="Montserrat"/>
      </rPr>
      <t>1809JZL0002</t>
    </r>
  </si>
  <si>
    <r>
      <rPr>
        <sz val="6"/>
        <rFont val="Montserrat"/>
      </rPr>
      <t xml:space="preserve">Programa de Mantenimiento de Infraestructura de la Red Aeroportuaria 2018
</t>
    </r>
  </si>
  <si>
    <r>
      <rPr>
        <sz val="6"/>
        <rFont val="Montserrat"/>
      </rPr>
      <t xml:space="preserve">Llevar a cabo acciones cuyo objeto es conservar y mantener los activos existentes en condiciones adecuadas de operación en el Aeropuerto de Poza Rica y en el de Puebla, áreas que por su uso o desgaste natural requieren del mantenimiento
</t>
    </r>
  </si>
  <si>
    <r>
      <rPr>
        <sz val="6"/>
        <rFont val="Montserrat"/>
      </rPr>
      <t>1909JZL0001</t>
    </r>
  </si>
  <si>
    <r>
      <rPr>
        <sz val="6"/>
        <rFont val="Montserrat"/>
      </rPr>
      <t xml:space="preserve">Compra de vehículos para atender posibles incendios en aeropuertos de la Red de ASA
</t>
    </r>
  </si>
  <si>
    <r>
      <rPr>
        <sz val="6"/>
        <rFont val="Montserrat"/>
      </rPr>
      <t xml:space="preserve">Este programa tiene como objetivo cumplir con la normatividad nacional e internacional en materia de seguridad operacional, con vehículos especializados de respuesta inmediata para el servicio de salvamento y extinción de incendios en aeropuertos de la Red ASA
</t>
    </r>
  </si>
  <si>
    <r>
      <rPr>
        <sz val="6"/>
        <rFont val="Montserrat"/>
      </rPr>
      <t>1909JZL0002</t>
    </r>
  </si>
  <si>
    <r>
      <rPr>
        <sz val="6"/>
        <rFont val="Montserrat"/>
      </rPr>
      <t xml:space="preserve">Programa de Renovación de Equipos de Soporte al Centro de Cómputo Alterno de Oficinas Generales de ASA
</t>
    </r>
  </si>
  <si>
    <r>
      <rPr>
        <sz val="6"/>
        <rFont val="Montserrat"/>
      </rPr>
      <t xml:space="preserve">Se requiere llevar a cabo la adquisición de equipo que permita garantizar el funcionamiento óptimo y disponibilidad continua de los equipos ubicados en el Centro de Cómputo, así como de la información contenida en ellos, para proporcionar la operatividad y seguridad de su Centro
</t>
    </r>
  </si>
  <si>
    <r>
      <rPr>
        <sz val="6"/>
        <rFont val="Montserrat"/>
      </rPr>
      <t>1909JZL0003</t>
    </r>
  </si>
  <si>
    <r>
      <rPr>
        <sz val="6"/>
        <rFont val="Montserrat"/>
      </rPr>
      <t xml:space="preserve">Programa de adquisición de equipos de seguridad 2019
</t>
    </r>
  </si>
  <si>
    <r>
      <rPr>
        <sz val="6"/>
        <rFont val="Montserrat"/>
      </rPr>
      <t xml:space="preserve">Se requiere adquirir equipo técnico de seguridad para su uso en aeropuertos de la Red ASA y dar atención con mayor seguridad a los usuarios
</t>
    </r>
  </si>
  <si>
    <r>
      <rPr>
        <sz val="6"/>
        <rFont val="Montserrat"/>
      </rPr>
      <t>1909JZL0004</t>
    </r>
  </si>
  <si>
    <r>
      <rPr>
        <sz val="6"/>
        <rFont val="Montserrat"/>
      </rPr>
      <t xml:space="preserve">Programa de sustitución de equipos de ayudas visuales 2019
</t>
    </r>
  </si>
  <si>
    <r>
      <rPr>
        <sz val="6"/>
        <rFont val="Montserrat"/>
      </rPr>
      <t xml:space="preserve">Adquisición de maquinaria y equipo eléctrico y electrónico, conos de viento e indicadores de dirección de viento, principalmente a reemplazarse en aeropuertos de la Red ASA, para el servicio de ayudas visuales de las operaciones aéreas
</t>
    </r>
  </si>
  <si>
    <r>
      <rPr>
        <sz val="6"/>
        <rFont val="Montserrat"/>
      </rPr>
      <t>1909JZL0006</t>
    </r>
  </si>
  <si>
    <r>
      <rPr>
        <sz val="6"/>
        <rFont val="Montserrat"/>
      </rPr>
      <t xml:space="preserve">Remediación de subsuelo de plataforma
</t>
    </r>
  </si>
  <si>
    <r>
      <rPr>
        <sz val="6"/>
        <rFont val="Montserrat"/>
      </rPr>
      <t xml:space="preserve">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
</t>
    </r>
  </si>
  <si>
    <r>
      <rPr>
        <sz val="6"/>
        <rFont val="Montserrat"/>
      </rPr>
      <t>1909JZL0008</t>
    </r>
  </si>
  <si>
    <r>
      <rPr>
        <sz val="6"/>
        <rFont val="Montserrat"/>
      </rPr>
      <t xml:space="preserve">Estudios aeropuerto de Tamuín
</t>
    </r>
  </si>
  <si>
    <r>
      <rPr>
        <sz val="6"/>
        <rFont val="Montserrat"/>
      </rPr>
      <t xml:space="preserve">Se requieren estudios de preinversión para ampliar la infraestructura del aeropuerto nacional de Tamuín e incentivar el desarrollo regional de la Huasteca Potosina como fuente de servicios turísticos, comerciales y logísticos
</t>
    </r>
  </si>
  <si>
    <r>
      <rPr>
        <sz val="6"/>
        <rFont val="Montserrat"/>
      </rPr>
      <t>1909JZL0009</t>
    </r>
  </si>
  <si>
    <r>
      <rPr>
        <sz val="6"/>
        <rFont val="Montserrat"/>
      </rPr>
      <t xml:space="preserve">Filtros de combustible
</t>
    </r>
  </si>
  <si>
    <r>
      <rPr>
        <sz val="6"/>
        <rFont val="Montserrat"/>
      </rPr>
      <t xml:space="preserve">Se requiere la sustitución de filtros de combustibles de aviación, debido a que los filtros actuales tienen una antigüedad de aproximadamente 30 años y los requisitos de eficiencia de los filtros han evolucionado, han llegado a la obsolescencia y se tiene que actualizar
</t>
    </r>
  </si>
  <si>
    <r>
      <rPr>
        <b/>
        <sz val="8"/>
        <color rgb="FFFFFFFF"/>
        <rFont val="Montserrat"/>
      </rPr>
      <t>JZN   Agencia Espacial Mexicana</t>
    </r>
  </si>
  <si>
    <r>
      <rPr>
        <sz val="6"/>
        <rFont val="Montserrat"/>
      </rPr>
      <t>1809JZN0001</t>
    </r>
  </si>
  <si>
    <r>
      <rPr>
        <sz val="6"/>
        <rFont val="Montserrat"/>
      </rPr>
      <t xml:space="preserve">Centro Regional de Desarrollo Espacial en el Estado de Zacatecas
</t>
    </r>
  </si>
  <si>
    <r>
      <rPr>
        <sz val="6"/>
        <rFont val="Montserrat"/>
      </rPr>
      <t xml:space="preserve">Construcción del edificio sede del Centro Regional de Desarrollo Espacial en el Estado de Zacatecas.
</t>
    </r>
  </si>
  <si>
    <r>
      <rPr>
        <sz val="6"/>
        <rFont val="Montserrat"/>
      </rPr>
      <t>1809JZN0002</t>
    </r>
  </si>
  <si>
    <r>
      <rPr>
        <sz val="6"/>
        <rFont val="Montserrat"/>
      </rPr>
      <t xml:space="preserve">Centro Regional de Innovación y Desarrollo Espacial en el Municipio de Atlacomulco, Estado de México
</t>
    </r>
  </si>
  <si>
    <r>
      <rPr>
        <sz val="6"/>
        <rFont val="Montserrat"/>
      </rPr>
      <t xml:space="preserve">Construcción y puesta en operación del Centro Regional de Innovación y Desarrollo Espacial en el Municipio de Atlacomulco, Edo.Mex. Dicho Centro se configurará como un espacio para el desarrollo de proyectos de innovación, desarrollo tecnológico y de investigación aplicada de alto impacto.
</t>
    </r>
  </si>
  <si>
    <r>
      <rPr>
        <sz val="6"/>
        <rFont val="Montserrat"/>
      </rPr>
      <t xml:space="preserve">E-029-Investigación, estudios y proyectos en materia espacial
</t>
    </r>
  </si>
  <si>
    <r>
      <rPr>
        <b/>
        <sz val="8"/>
        <color rgb="FFFFFFFF"/>
        <rFont val="Montserrat"/>
      </rPr>
      <t>J0U   Caminos y Puentes Federales de Ingresos y Servicios Conexos</t>
    </r>
  </si>
  <si>
    <r>
      <rPr>
        <b/>
        <sz val="6"/>
        <rFont val="Montserrat"/>
      </rPr>
      <t>72.56</t>
    </r>
  </si>
  <si>
    <r>
      <rPr>
        <sz val="6"/>
        <rFont val="Montserrat"/>
      </rPr>
      <t>1709J0U0003</t>
    </r>
  </si>
  <si>
    <r>
      <rPr>
        <sz val="6"/>
        <rFont val="Montserrat"/>
      </rPr>
      <t xml:space="preserve">Mantenimiento Mayor de Puentes
</t>
    </r>
  </si>
  <si>
    <r>
      <rPr>
        <sz val="6"/>
        <rFont val="Montserrat"/>
      </rPr>
      <t xml:space="preserve">Reparaciones estructurales en superestructura y elementos secundarios; construcción de techumbre con todos sus elementos, mejoramiento de accesos a los puentes, drenaje, señalamiento y reparación general de los puentes,etc.
</t>
    </r>
  </si>
  <si>
    <r>
      <rPr>
        <sz val="6"/>
        <rFont val="Montserrat"/>
      </rPr>
      <t>Carreteras</t>
    </r>
  </si>
  <si>
    <r>
      <rPr>
        <sz val="6"/>
        <rFont val="Montserrat"/>
      </rPr>
      <t xml:space="preserve">K-032-Reconstrucción y Conservación de Carreteras
</t>
    </r>
  </si>
  <si>
    <r>
      <rPr>
        <sz val="6"/>
        <rFont val="Montserrat"/>
      </rPr>
      <t>1809J0U0002</t>
    </r>
  </si>
  <si>
    <r>
      <rPr>
        <sz val="6"/>
        <rFont val="Montserrat"/>
      </rPr>
      <t xml:space="preserve">Modernización del equipamiento de Plazas de Cobro
</t>
    </r>
  </si>
  <si>
    <r>
      <rPr>
        <sz val="6"/>
        <rFont val="Montserrat"/>
      </rPr>
      <t xml:space="preserve">Con la ejecución de este Proyecto se pretende cubrir las necesidades de Pasímetros de los 10 Puentes Internacionales y videosupervisión de los 110 carriles de las 32 Plazas de cobro de la Red CAPUFE
</t>
    </r>
  </si>
  <si>
    <r>
      <rPr>
        <sz val="6"/>
        <rFont val="Montserrat"/>
      </rPr>
      <t xml:space="preserve">E-003-Conservación y operación de caminos y puentes de cuota (CAPUFE)
</t>
    </r>
  </si>
  <si>
    <r>
      <rPr>
        <sz val="6"/>
        <rFont val="Montserrat"/>
      </rPr>
      <t>1909J0U0001</t>
    </r>
  </si>
  <si>
    <r>
      <rPr>
        <sz val="6"/>
        <rFont val="Montserrat"/>
      </rPr>
      <t xml:space="preserve">CONSERVACIÓN MAYOR DE CARRETERAS
</t>
    </r>
  </si>
  <si>
    <r>
      <rPr>
        <sz val="6"/>
        <rFont val="Montserrat"/>
      </rPr>
      <t xml:space="preserve">Tiene por objetivo realizar las siguientes acciones: trabajos de bacheo aislado, estudios y proyectos de mantenimiento, así como ampliaciones de diversos elementos de las carreteras como son la superficie de rodamiento.
</t>
    </r>
  </si>
  <si>
    <r>
      <rPr>
        <sz val="6"/>
        <rFont val="Montserrat"/>
      </rPr>
      <t>1909J0U0002</t>
    </r>
  </si>
  <si>
    <r>
      <rPr>
        <sz val="6"/>
        <rFont val="Montserrat"/>
      </rPr>
      <t xml:space="preserve">Modernización de Plazas de Cobro.
</t>
    </r>
  </si>
  <si>
    <r>
      <rPr>
        <sz val="6"/>
        <rFont val="Montserrat"/>
      </rPr>
      <t xml:space="preserve">Rehabilitación de las plazas de cobro mediante la sustitución de losas de concreto, techumbres; así como la construcción y equipamiento de sanitarios públicos.
</t>
    </r>
  </si>
  <si>
    <r>
      <rPr>
        <sz val="6"/>
        <rFont val="Montserrat"/>
      </rPr>
      <t>1909J0U0003</t>
    </r>
  </si>
  <si>
    <r>
      <rPr>
        <sz val="6"/>
        <rFont val="Montserrat"/>
      </rPr>
      <t xml:space="preserve">PROGRAMA DE CONSERVACIÓN DE PUENTES
</t>
    </r>
  </si>
  <si>
    <r>
      <rPr>
        <sz val="6"/>
        <rFont val="Montserrat"/>
      </rPr>
      <t xml:space="preserve">Contempla las actividades necesarias para dar mantenimiento a los puentes a cargo de Capufe como son: deshierbe del derecho de via, pintura en guarnición, bordillos, barandales, parapetos y defensa metálica, señalamiento horizontal, vertical, limpieza de cabezales, y otras actividades relacionadas.
</t>
    </r>
  </si>
  <si>
    <r>
      <rPr>
        <sz val="6"/>
        <rFont val="Montserrat"/>
      </rPr>
      <t>1909J0U0004</t>
    </r>
  </si>
  <si>
    <r>
      <rPr>
        <sz val="6"/>
        <rFont val="Montserrat"/>
      </rPr>
      <t xml:space="preserve">ANTENAS DE TELEPEAJE PARA LA RED PROPIA CAPUFE
</t>
    </r>
  </si>
  <si>
    <r>
      <rPr>
        <sz val="6"/>
        <rFont val="Montserrat"/>
      </rPr>
      <t xml:space="preserve">LA ADQUISICIÓN DE ANTENAS DE TELEPEAJE PARA LA RED PROPIA DE CAPUFE, PARA SATISFACER LA DEMANDA DE 10 MILLONES DE TRANSACCIONES HECHAS CON TELEPEAJE DE LOS CRUCES DE USUARIOS POR LAS AUTOPISTAS Y PUENTES DE CUOTA. LO ANTERIOR MEDIANTE LA ADQUISICIÓN DE 80 ANTENAS DE TELEPEAJE INSTALADAS EN 27 CASETAS DE LA RED CARRETERA DE CUOTA, DERIVADO DE LOS ACUERDOS ESTABLECIDOS EN EL CONTRATO DE PRESTACIÓN DE SERVICIOS PARA GESTIÓN DE COBRO DE TELEPEAJE.
</t>
    </r>
  </si>
  <si>
    <r>
      <rPr>
        <sz val="6"/>
        <rFont val="Montserrat"/>
      </rPr>
      <t>1909J0U0005</t>
    </r>
  </si>
  <si>
    <r>
      <rPr>
        <sz val="6"/>
        <rFont val="Montserrat"/>
      </rPr>
      <t xml:space="preserve">PROGRAMA DE CONSERVACIÓN DE CARRETERAS
</t>
    </r>
  </si>
  <si>
    <r>
      <rPr>
        <sz val="6"/>
        <rFont val="Montserrat"/>
      </rPr>
      <t xml:space="preserve">Tiene por objeto, realizar acciones de mantenimiento menor y rehabilitación a diversos elementos de las carreteras como son la superficie de rodamiento y las obras de drenaje.
</t>
    </r>
  </si>
  <si>
    <r>
      <rPr>
        <b/>
        <sz val="8"/>
        <color rgb="FFFFFFFF"/>
        <rFont val="Montserrat"/>
      </rPr>
      <t>J2R   Administración Portuaria Integral de Ensenada, S.A. de C.V.</t>
    </r>
  </si>
  <si>
    <r>
      <rPr>
        <b/>
        <sz val="6"/>
        <rFont val="Montserrat"/>
      </rPr>
      <t>68.02</t>
    </r>
  </si>
  <si>
    <r>
      <rPr>
        <sz val="6"/>
        <rFont val="Montserrat"/>
      </rPr>
      <t>0809J2R0003</t>
    </r>
  </si>
  <si>
    <r>
      <rPr>
        <sz val="6"/>
        <rFont val="Montserrat"/>
      </rPr>
      <t xml:space="preserve">Ampliacion de Rompeolas del Puerto en 400.0 metros
</t>
    </r>
  </si>
  <si>
    <r>
      <rPr>
        <sz val="6"/>
        <rFont val="Montserrat"/>
      </rPr>
      <t xml:space="preserve">Construir una ampliación al rompeolas de 400.0 metros para alcanzar una longitud de 2,040.0 metros lineales, con roca de banco y elementos prefabricados.
</t>
    </r>
  </si>
  <si>
    <r>
      <rPr>
        <sz val="6"/>
        <rFont val="Montserrat"/>
      </rPr>
      <t>Puertos</t>
    </r>
  </si>
  <si>
    <r>
      <rPr>
        <sz val="6"/>
        <rFont val="Montserrat"/>
      </rPr>
      <t xml:space="preserve">K-004-Proyectos de construcción de puertos
</t>
    </r>
  </si>
  <si>
    <r>
      <rPr>
        <sz val="6"/>
        <rFont val="Montserrat"/>
      </rPr>
      <t>1209J2R0002</t>
    </r>
  </si>
  <si>
    <r>
      <rPr>
        <sz val="6"/>
        <rFont val="Montserrat"/>
      </rPr>
      <t xml:space="preserve">Reordenamiento náutico y malecón turístico del puerto de Ensenada
</t>
    </r>
  </si>
  <si>
    <r>
      <rPr>
        <sz val="6"/>
        <rFont val="Montserrat"/>
      </rPr>
      <t xml:space="preserve">Rehabilitar y modernizar el malecón turístico y reordenarlo, se realizan estudios y obras en zona de mar y tierra, con la finalidad de incrementar la permanencia del turista de crucero que baja a tierra firme en el puerto de Ensenada.
</t>
    </r>
  </si>
  <si>
    <r>
      <rPr>
        <sz val="6"/>
        <rFont val="Montserrat"/>
      </rPr>
      <t>1709J2R0001</t>
    </r>
  </si>
  <si>
    <r>
      <rPr>
        <sz val="6"/>
        <rFont val="Montserrat"/>
      </rPr>
      <t xml:space="preserve">Rehabilitación (mantenimiento correctivo) de los Muelles de Pesca 1 y 2 del Puerto El Sauzal, Baja California
</t>
    </r>
  </si>
  <si>
    <r>
      <rPr>
        <sz val="6"/>
        <rFont val="Montserrat"/>
      </rPr>
      <t xml:space="preserve">Reparación de las losas y trabes del muelle 1 y la demolición y reconstrucción de la superestructura de losas y trabes del muelle 2, así como, la restitución de los rellenos y limpieza de las estructuras de ambos muelles, con el propósito de recuperar la adecuada funcionalidad de los mismos.
</t>
    </r>
  </si>
  <si>
    <r>
      <rPr>
        <sz val="6"/>
        <rFont val="Montserrat"/>
      </rPr>
      <t>1809J2R0001</t>
    </r>
  </si>
  <si>
    <r>
      <rPr>
        <sz val="6"/>
        <rFont val="Montserrat"/>
      </rPr>
      <t xml:space="preserve">Mantenimiento y rehabilitación de la infraestructura portuaria de los Puertos de Ensenada y El Sauzal B.C. (2018)
</t>
    </r>
  </si>
  <si>
    <r>
      <rPr>
        <sz val="6"/>
        <rFont val="Montserrat"/>
      </rPr>
      <t xml:space="preserve">Programa enfocado en reparar y rehabilitar activos y bienes inmuebles de los puertos Ensenada y El Sauzal. Se contempla el mantenimiento y la rehabilitación de: Vialidades, Instalaciones eléctricas e Infraestructura portuaria.
</t>
    </r>
  </si>
  <si>
    <r>
      <rPr>
        <sz val="6"/>
        <rFont val="Montserrat"/>
      </rPr>
      <t>1909J2R0001</t>
    </r>
  </si>
  <si>
    <r>
      <rPr>
        <sz val="6"/>
        <rFont val="Montserrat"/>
      </rPr>
      <t xml:space="preserve">Habilitación de vialidad interna en el Recinto Portuario de Ensenada, Baja California
</t>
    </r>
  </si>
  <si>
    <r>
      <rPr>
        <sz val="6"/>
        <rFont val="Montserrat"/>
      </rPr>
      <t xml:space="preserve">Construcción de la vialidad Prolongación de la calle De la Marina con una longitud de 800 m, tres carriles en servicio, uno para estacionamiento y un nivel de servicio tipo A, para un tránsito de corto recorrido.
</t>
    </r>
  </si>
  <si>
    <r>
      <rPr>
        <sz val="6"/>
        <rFont val="Montserrat"/>
      </rPr>
      <t>1909J2R0002</t>
    </r>
  </si>
  <si>
    <r>
      <rPr>
        <sz val="6"/>
        <rFont val="Montserrat"/>
      </rPr>
      <t xml:space="preserve">Rehabilitación de la protección del muro de retención de rellenos de los muelles API 1 , API 2 y EIT 1 en el Puerto de Ensenada
</t>
    </r>
  </si>
  <si>
    <r>
      <rPr>
        <sz val="6"/>
        <rFont val="Montserrat"/>
      </rPr>
      <t xml:space="preserve">Rehabilitación de los muelles API 1, API 2 y EIT-1 del puerto de Ensenada mediante un tablestacado en la zona perimetral de la dársena de los muelles API 1, API 2 y EIT-1 , además, de la reconstrucción de la superestructura de losas, la estructura de la base y el muro de gravedad, con el propósito de recuperar su adecuada funcionalidad, permitiendo su apropiada operación.
</t>
    </r>
  </si>
  <si>
    <r>
      <rPr>
        <sz val="6"/>
        <rFont val="Montserrat"/>
      </rPr>
      <t>1909J2R0003</t>
    </r>
  </si>
  <si>
    <r>
      <rPr>
        <sz val="6"/>
        <rFont val="Montserrat"/>
      </rPr>
      <t xml:space="preserve">Adquisición de sistemas de control para el área de estacionamientos de tractocamiones y estacionamiento público Calle de la Marina
</t>
    </r>
  </si>
  <si>
    <r>
      <rPr>
        <sz val="6"/>
        <rFont val="Montserrat"/>
      </rPr>
      <t xml:space="preserve">Dotar de equipamiento para el contralar el acceso y salida de vehículos en el estacionamiento ¿El Faro¿ y en el Centro Regulador de Transporte que permitirá no solo un mejor registro y control de las operaciones de del estacionamiento y el CRT sino que da la posibilidad de aumentar la posibilidad de prestar mayor tiempo el servicio en el estacionamiento ya que la puesta de cajeros automáticos puede permitir ampliar el horario de servicio lo que incrementará los ingresos para la API. Por su parte en el CRT el equipo de seguridad y vigilancia podrá dedicarse exclusivamente a sus funciones y no realizarlas de manera parcial debido a la atención de la entrada y salida de vehículos.
</t>
    </r>
  </si>
  <si>
    <r>
      <rPr>
        <sz val="6"/>
        <rFont val="Montserrat"/>
      </rPr>
      <t xml:space="preserve">E-008-Operación de infraestructura marítimo-portuaria
</t>
    </r>
  </si>
  <si>
    <r>
      <rPr>
        <sz val="6"/>
        <rFont val="Montserrat"/>
      </rPr>
      <t>1909J2R0004</t>
    </r>
  </si>
  <si>
    <r>
      <rPr>
        <sz val="6"/>
        <rFont val="Montserrat"/>
      </rPr>
      <t xml:space="preserve">Mantenimiento y rehabilitación de la infraestructura portuaria de los Puertos de Ensenada y El Sauzal B.C. (2019)
</t>
    </r>
  </si>
  <si>
    <r>
      <rPr>
        <sz val="6"/>
        <rFont val="Montserrat"/>
      </rPr>
      <t xml:space="preserve">Programa enfocado en la reparar y rehabilitar activos y bienes inmuebles de los puertos Ensenada y El Sauzal. Se contempla el mantenimiento y la rehabilitación de: Vialidades, Instalaciones eléctricas e Infraestructura portuaria.
</t>
    </r>
  </si>
  <si>
    <r>
      <rPr>
        <b/>
        <sz val="8"/>
        <color rgb="FFFFFFFF"/>
        <rFont val="Montserrat"/>
      </rPr>
      <t>J2T   Administración Portuaria Integral de Mazatlán, S.A. de C.V.</t>
    </r>
  </si>
  <si>
    <r>
      <rPr>
        <b/>
        <sz val="6"/>
        <rFont val="Montserrat"/>
      </rPr>
      <t>6.33</t>
    </r>
  </si>
  <si>
    <r>
      <rPr>
        <sz val="6"/>
        <rFont val="Montserrat"/>
      </rPr>
      <t>1209J2T0003</t>
    </r>
  </si>
  <si>
    <r>
      <rPr>
        <sz val="6"/>
        <rFont val="Montserrat"/>
      </rPr>
      <t xml:space="preserve">Dragado del canal de navegación desde la bocana hasta la dársena de ciaboga.
</t>
    </r>
  </si>
  <si>
    <r>
      <rPr>
        <sz val="6"/>
        <rFont val="Montserrat"/>
      </rPr>
      <t xml:space="preserve">Dragado de construcción para profundizar: Canal de acceso, dársena de ciaboga y Terminal de Transbordadores.
</t>
    </r>
  </si>
  <si>
    <r>
      <rPr>
        <sz val="6"/>
        <rFont val="Montserrat"/>
      </rPr>
      <t>1609J2T0001</t>
    </r>
  </si>
  <si>
    <r>
      <rPr>
        <sz val="6"/>
        <rFont val="Montserrat"/>
      </rPr>
      <t xml:space="preserve">Reparación de los Rompeolas El Crestón y Chivos
</t>
    </r>
  </si>
  <si>
    <r>
      <rPr>
        <sz val="6"/>
        <rFont val="Montserrat"/>
      </rPr>
      <t xml:space="preserve">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t>
    </r>
  </si>
  <si>
    <r>
      <rPr>
        <sz val="6"/>
        <rFont val="Montserrat"/>
      </rPr>
      <t>1609J2T0002</t>
    </r>
  </si>
  <si>
    <r>
      <rPr>
        <sz val="6"/>
        <rFont val="Montserrat"/>
      </rPr>
      <t xml:space="preserve">Programa de Mantenimiento a Infraestructura Portuaria 2017-2018
</t>
    </r>
  </si>
  <si>
    <r>
      <rPr>
        <sz val="6"/>
        <rFont val="Montserrat"/>
      </rPr>
      <t xml:space="preserve">Mantenimiento preventivo y correctivo a las instalaciones tales como edificios, muelles, patios, vialidades, vías y cambios de vías, bardas, balizas de señalamiento, cercas de malla ciclón, bitas, defensas, entre otras a fin de conservar la infraestructura en condiciones óptimas de servicio.
</t>
    </r>
  </si>
  <si>
    <r>
      <rPr>
        <b/>
        <sz val="8"/>
        <color rgb="FFFFFFFF"/>
        <rFont val="Montserrat"/>
      </rPr>
      <t>J2U   Administración Portuaria Integral de Progreso, S.A. de C.V.</t>
    </r>
  </si>
  <si>
    <r>
      <rPr>
        <sz val="6"/>
        <rFont val="Montserrat"/>
      </rPr>
      <t>1709J2U0001</t>
    </r>
  </si>
  <si>
    <r>
      <rPr>
        <sz val="6"/>
        <rFont val="Montserrat"/>
      </rPr>
      <t xml:space="preserve">Dragado y Obras Complementarias en el Puerto de Chabihau , Yucatán (Región Golfo Sureste y Caribe)
</t>
    </r>
  </si>
  <si>
    <r>
      <rPr>
        <sz val="6"/>
        <rFont val="Montserrat"/>
      </rPr>
      <t xml:space="preserve">dragado del canal de navegación de acceso exterior de 60 m de ancho por una longitud de 243.13 m cubriendo un área total de 14.5 Ha, a 3.00 m de profundidad, así como el retiro de material de las playas adyacentes con un volumen aproximado de 43,763.31 m3.
</t>
    </r>
  </si>
  <si>
    <r>
      <rPr>
        <sz val="6"/>
        <rFont val="Montserrat"/>
      </rPr>
      <t>1809J2U0001</t>
    </r>
  </si>
  <si>
    <r>
      <rPr>
        <sz val="6"/>
        <rFont val="Montserrat"/>
      </rPr>
      <t xml:space="preserve">LÍNEA DE MEDIA TENSIÓN EN EL RECINTO PORTUARIO DE PROGRESO
</t>
    </r>
  </si>
  <si>
    <r>
      <rPr>
        <sz val="6"/>
        <rFont val="Montserrat"/>
      </rPr>
      <t xml:space="preserve">El proyecto consiste en la sustitución de la línea de media tensión del recinto portuario, así como la instalación de accesorios, ducterías y obra civil requerida para cumplir con la normativa establecida.
</t>
    </r>
  </si>
  <si>
    <r>
      <rPr>
        <sz val="6"/>
        <rFont val="Montserrat"/>
      </rPr>
      <t>1909J2U0001</t>
    </r>
  </si>
  <si>
    <r>
      <rPr>
        <sz val="6"/>
        <rFont val="Montserrat"/>
      </rPr>
      <t xml:space="preserve">Dragado de mantenimiento en Telchac Puerto, Yucatán
</t>
    </r>
  </si>
  <si>
    <r>
      <rPr>
        <sz val="6"/>
        <rFont val="Montserrat"/>
      </rPr>
      <t xml:space="preserve">Dragado del canal de navegación, dársena principal y dársena interior, cubriendo un área total de 9.73 Ha y llegando a una profundidad de 2.50 m, realizando el retiro de 159,754.38 metros cúbicos de material de azolve.
</t>
    </r>
  </si>
  <si>
    <r>
      <rPr>
        <sz val="6"/>
        <rFont val="Montserrat"/>
      </rPr>
      <t>1909J2U0002</t>
    </r>
  </si>
  <si>
    <r>
      <rPr>
        <sz val="6"/>
        <rFont val="Montserrat"/>
      </rPr>
      <t xml:space="preserve">DRAGADO DE MANTENIMIENTO DEL PUERTO DE DZILAM DE BRAVO, YUCATÁN
</t>
    </r>
  </si>
  <si>
    <r>
      <rPr>
        <sz val="6"/>
        <rFont val="Montserrat"/>
      </rPr>
      <t xml:space="preserve">Dragado de la dársena y del canal de navegación del recinto portuario de Dzilam de Bravo, cubriendo un área total de 36.40 Ha y llegando a una profundidad de 3.00 m, realizando el retiro de 110,685.92 metros cúbicos de material de azolve.
</t>
    </r>
  </si>
  <si>
    <r>
      <rPr>
        <sz val="6"/>
        <rFont val="Montserrat"/>
      </rPr>
      <t>1909J2U0003</t>
    </r>
  </si>
  <si>
    <r>
      <rPr>
        <sz val="6"/>
        <rFont val="Montserrat"/>
      </rPr>
      <t xml:space="preserve">Rehabilitación de los Muelles Públicos a base de Muro de Contención en el Puerto de abrigo de Yucalpetén
</t>
    </r>
  </si>
  <si>
    <r>
      <rPr>
        <sz val="6"/>
        <rFont val="Montserrat"/>
      </rPr>
      <t xml:space="preserve">Consiste en recuperar la capacidad de diseño de los muelles Públicos Poniente y Oriente del puerto de Yucalpetén, mediante la rehabilitación de los muelles a base de un muro de contención mediante bloques prefabricados.
</t>
    </r>
  </si>
  <si>
    <r>
      <rPr>
        <b/>
        <sz val="8"/>
        <color rgb="FFFFFFFF"/>
        <rFont val="Montserrat"/>
      </rPr>
      <t>J2V   Administración Portuaria Integral de Puerto Vallarta, S.A. de C.V.</t>
    </r>
  </si>
  <si>
    <r>
      <rPr>
        <sz val="6"/>
        <rFont val="Montserrat"/>
      </rPr>
      <t>1709J2V0002</t>
    </r>
  </si>
  <si>
    <r>
      <rPr>
        <sz val="6"/>
        <rFont val="Montserrat"/>
      </rPr>
      <t xml:space="preserve">Adquisición sistema automatizado control acceso en la Terminal Marítima.
</t>
    </r>
  </si>
  <si>
    <r>
      <rPr>
        <sz val="6"/>
        <rFont val="Montserrat"/>
      </rPr>
      <t xml:space="preserve">Consiste en la adquisición e instalación de dos módulos automáticos expendedores de boletos con funciones de cambio en pesos y torniquete activado con lector de banda en boletos, para facilitar el acceso de turistas en recorrido de embarcaciones turísticas en cualquier horario.
</t>
    </r>
  </si>
  <si>
    <r>
      <rPr>
        <b/>
        <sz val="8"/>
        <color rgb="FFFFFFFF"/>
        <rFont val="Montserrat"/>
      </rPr>
      <t>J2W   Administración Portuaria Integral de Topolobampo, S.A. de C.V.</t>
    </r>
  </si>
  <si>
    <r>
      <rPr>
        <b/>
        <sz val="6"/>
        <rFont val="Montserrat"/>
      </rPr>
      <t>64.93</t>
    </r>
  </si>
  <si>
    <r>
      <rPr>
        <sz val="6"/>
        <rFont val="Montserrat"/>
      </rPr>
      <t>1809J2W0001</t>
    </r>
  </si>
  <si>
    <r>
      <rPr>
        <sz val="6"/>
        <rFont val="Montserrat"/>
      </rPr>
      <t xml:space="preserve">Ampliación del Muelle de Graneles (Posición No. 3) del Puerto de Topolobampo.
</t>
    </r>
  </si>
  <si>
    <r>
      <rPr>
        <sz val="6"/>
        <rFont val="Montserrat"/>
      </rPr>
      <t xml:space="preserve">El proyecto se refiere a la ampliación del muelle público del puerto de Topolobampo (denominado Muelle de Gráneles), en su Posición No. 3, en 160 metros adicionales, asi como la nivelación y adiestramiento logístico de 15.1 hectáreas.
</t>
    </r>
  </si>
  <si>
    <r>
      <rPr>
        <sz val="6"/>
        <rFont val="Montserrat"/>
      </rPr>
      <t>1909J2W0001</t>
    </r>
  </si>
  <si>
    <r>
      <rPr>
        <sz val="6"/>
        <rFont val="Montserrat"/>
      </rPr>
      <t xml:space="preserve">DRAGADO DE MANTENIMIENTO DEL CANAL PRINCIPAL DE NAVEGACIÓN (SEGUNDA ETAPA)
</t>
    </r>
  </si>
  <si>
    <r>
      <rPr>
        <sz val="6"/>
        <rFont val="Montserrat"/>
      </rPr>
      <t xml:space="preserve">Dragado de mantenimiento del canal principal de navegación para reestablecer sus condiciones a la profundidad de -14.7 metros y ancho de plantilla de 150 metros.
</t>
    </r>
  </si>
  <si>
    <r>
      <rPr>
        <sz val="6"/>
        <rFont val="Montserrat"/>
      </rPr>
      <t>1909J2W0002</t>
    </r>
  </si>
  <si>
    <r>
      <rPr>
        <sz val="6"/>
        <rFont val="Montserrat"/>
      </rPr>
      <t xml:space="preserve">Mantenimiento 2019 Topolobampo
</t>
    </r>
  </si>
  <si>
    <r>
      <rPr>
        <sz val="6"/>
        <rFont val="Montserrat"/>
      </rPr>
      <t xml:space="preserve">Consiste en la realización de trabajos de mantenimiento mayor, tanto preventivos como correctivos. Con la realización del Programa se contará con la totalidad de la infraestructura existente del puerto en condiciones de operación adecuadas.
</t>
    </r>
  </si>
  <si>
    <r>
      <rPr>
        <sz val="6"/>
        <rFont val="Montserrat"/>
      </rPr>
      <t>1909J2W0003</t>
    </r>
  </si>
  <si>
    <r>
      <rPr>
        <sz val="6"/>
        <rFont val="Montserrat"/>
      </rPr>
      <t xml:space="preserve">Ampliación de espuelas de ferrocarril
</t>
    </r>
  </si>
  <si>
    <r>
      <rPr>
        <sz val="6"/>
        <rFont val="Montserrat"/>
      </rPr>
      <t xml:space="preserve">Ampliación de espuelas de ferrocarril el cual consta de la construcción de una vía doble a base de riel de 115 Lb/yd ubicado en el Cerro de las Gallinas en el Puerto de Topolobampo.
</t>
    </r>
  </si>
  <si>
    <r>
      <rPr>
        <b/>
        <sz val="8"/>
        <color rgb="FFFFFFFF"/>
        <rFont val="Montserrat"/>
      </rPr>
      <t>J2X   Administración Portuaria Integral de Tuxpan, S.A. de C.V.</t>
    </r>
  </si>
  <si>
    <r>
      <rPr>
        <b/>
        <sz val="6"/>
        <rFont val="Montserrat"/>
      </rPr>
      <t>24.08</t>
    </r>
  </si>
  <si>
    <r>
      <rPr>
        <sz val="6"/>
        <rFont val="Montserrat"/>
      </rPr>
      <t>1909J2X0001</t>
    </r>
  </si>
  <si>
    <r>
      <rPr>
        <sz val="6"/>
        <rFont val="Montserrat"/>
      </rPr>
      <t xml:space="preserve">Dragado de Mantenimiento en áreas de navegación del Puerto de Tuxpan, Veracruz 2019
</t>
    </r>
  </si>
  <si>
    <r>
      <rPr>
        <sz val="6"/>
        <rFont val="Montserrat"/>
      </rPr>
      <t xml:space="preserve">Mantener los niveles de profundidad y conservar el calado en áreas de navegación del Puerto de Tuxpan
</t>
    </r>
  </si>
  <si>
    <r>
      <rPr>
        <sz val="6"/>
        <rFont val="Montserrat"/>
      </rPr>
      <t>1909J2X0002</t>
    </r>
  </si>
  <si>
    <r>
      <rPr>
        <sz val="6"/>
        <rFont val="Montserrat"/>
      </rPr>
      <t xml:space="preserve">Adquisiciones de equipo para Señalamiento Marítimo en Puerto Tuxpan
</t>
    </r>
  </si>
  <si>
    <r>
      <rPr>
        <sz val="6"/>
        <rFont val="Montserrat"/>
      </rPr>
      <t xml:space="preserve">El programa de inversión consiste en el suministro e instalación de linternas y luces de diferentes especificaciones, sistemas de control y operación, así como alimentación con panel solar y equipo para inspecciones
</t>
    </r>
  </si>
  <si>
    <r>
      <rPr>
        <b/>
        <sz val="8"/>
        <color rgb="FFFFFFFF"/>
        <rFont val="Montserrat"/>
      </rPr>
      <t>J2Y   Administración Portuaria Integral de Altamira, S.A. de C.V.</t>
    </r>
  </si>
  <si>
    <r>
      <rPr>
        <b/>
        <sz val="6"/>
        <rFont val="Montserrat"/>
      </rPr>
      <t>37.17</t>
    </r>
  </si>
  <si>
    <r>
      <rPr>
        <sz val="6"/>
        <rFont val="Montserrat"/>
      </rPr>
      <t>1709J2Y0001</t>
    </r>
  </si>
  <si>
    <r>
      <rPr>
        <sz val="6"/>
        <rFont val="Montserrat"/>
      </rPr>
      <t xml:space="preserve">Subestaciones Eléctricas y Lineas de Trasmisión
</t>
    </r>
  </si>
  <si>
    <r>
      <rPr>
        <sz val="6"/>
        <rFont val="Montserrat"/>
      </rPr>
      <t xml:space="preserve">consta de 5 obras, la subestación 2 Sur, la subestación 5 Norte, construcción de líneas de alta tensión para alimentación de las subestaciones y ampliación de dos alimentadores de alta tensión en la subestación eléctrica Puerto (subestación existente).
</t>
    </r>
  </si>
  <si>
    <r>
      <rPr>
        <sz val="6"/>
        <rFont val="Montserrat"/>
      </rPr>
      <t>1809J2Y0001</t>
    </r>
  </si>
  <si>
    <r>
      <rPr>
        <sz val="6"/>
        <rFont val="Montserrat"/>
      </rPr>
      <t xml:space="preserve">Obras de Protección al Litoral Costero, Etapa 1
</t>
    </r>
  </si>
  <si>
    <r>
      <rPr>
        <sz val="6"/>
        <rFont val="Montserrat"/>
      </rPr>
      <t xml:space="preserve">Construir 6 rompeolas separados de la costa con una longitud de 500m con una separación 375m entre estructuras, ubicados a una distancia de 180m de la costa.
</t>
    </r>
  </si>
  <si>
    <r>
      <rPr>
        <sz val="6"/>
        <rFont val="Montserrat"/>
      </rPr>
      <t>1909J2Y0001</t>
    </r>
  </si>
  <si>
    <r>
      <rPr>
        <sz val="6"/>
        <rFont val="Montserrat"/>
      </rPr>
      <t xml:space="preserve">MUELLE Y PATIO API 3
</t>
    </r>
  </si>
  <si>
    <r>
      <rPr>
        <sz val="6"/>
        <rFont val="Montserrat"/>
      </rPr>
      <t xml:space="preserve">Construir el Muelle y Patio API 3 con el fin de aumentar la capacidad de carga del puerto a través de un muelle con una longitud de 150 m y un ancho de 20.50 m. Dispuestos en tres módulos de 50 m de longitud.
</t>
    </r>
  </si>
  <si>
    <r>
      <rPr>
        <sz val="6"/>
        <rFont val="Montserrat"/>
      </rPr>
      <t>1909J2Y0002</t>
    </r>
  </si>
  <si>
    <r>
      <rPr>
        <sz val="6"/>
        <rFont val="Montserrat"/>
      </rPr>
      <t xml:space="preserve">ADECUACIÓN DE PAVIMENTOS EN PATIOS EX-ITA Y P.V.I Y VIALIDAD MAR ROJO EN ALTAMIRA
</t>
    </r>
  </si>
  <si>
    <r>
      <rPr>
        <sz val="6"/>
        <rFont val="Montserrat"/>
      </rPr>
      <t xml:space="preserve">Consiste en la pavimentación de dos patios de carga general ambos con una superficie de 93,550 m2 y una vialidad denominada Mar Rojo con una longitud de 2,380 m y un ancho de calzada de 14.0 m, a partir de una estructura de pavimento formado por capas de terraplenes.
</t>
    </r>
  </si>
  <si>
    <r>
      <rPr>
        <b/>
        <sz val="8"/>
        <color rgb="FFFFFFFF"/>
        <rFont val="Montserrat"/>
      </rPr>
      <t>J2Z   Administración Portuaria Integral de Guaymas, S.A. de C.V.</t>
    </r>
  </si>
  <si>
    <r>
      <rPr>
        <sz val="6"/>
        <rFont val="Montserrat"/>
      </rPr>
      <t>1709J2Z0001</t>
    </r>
  </si>
  <si>
    <r>
      <rPr>
        <sz val="6"/>
        <rFont val="Montserrat"/>
      </rPr>
      <t xml:space="preserve">Proyecto Correctivo y Protección de Subestructuras de Muelles en el puerto de Guaymas, Sonora
</t>
    </r>
  </si>
  <si>
    <r>
      <rPr>
        <sz val="6"/>
        <rFont val="Montserrat"/>
      </rPr>
      <t xml:space="preserve">Restaurar las capacidades estructurales de 5 muelles, referenciados como números 2 al 6 a través de la colocación de tablestaca metálica y restituyendo áreas de concreto y darles la protección con material hidrofóbico.
</t>
    </r>
  </si>
  <si>
    <r>
      <rPr>
        <sz val="6"/>
        <rFont val="Montserrat"/>
      </rPr>
      <t>1909J2Z0001</t>
    </r>
  </si>
  <si>
    <r>
      <rPr>
        <sz val="6"/>
        <rFont val="Montserrat"/>
      </rPr>
      <t xml:space="preserve">Dragado de Mantenimiento areas navegables Puerto de Guaymas
</t>
    </r>
  </si>
  <si>
    <r>
      <rPr>
        <sz val="6"/>
        <rFont val="Montserrat"/>
      </rPr>
      <t xml:space="preserve">Es el desazolve de 300 mil metros cúbicos de materiales acumulados, para evitar bloqueos de las áreas de navegación de las embarcaciones, restaurandosus medidas, así como brindar seguridad a los buques, sus tripulaciones y cargas.
</t>
    </r>
  </si>
  <si>
    <r>
      <rPr>
        <b/>
        <sz val="8"/>
        <color rgb="FFFFFFFF"/>
        <rFont val="Montserrat"/>
      </rPr>
      <t>J3A   Administración Portuaria Integral de Lázaro Cárdenas, S.A. de C.V.</t>
    </r>
  </si>
  <si>
    <r>
      <rPr>
        <b/>
        <sz val="6"/>
        <rFont val="Montserrat"/>
      </rPr>
      <t>45.18</t>
    </r>
  </si>
  <si>
    <r>
      <rPr>
        <sz val="6"/>
        <rFont val="Montserrat"/>
      </rPr>
      <t>1509J3A0001</t>
    </r>
  </si>
  <si>
    <r>
      <rPr>
        <sz val="6"/>
        <rFont val="Montserrat"/>
      </rPr>
      <t xml:space="preserve">Construcción de bardas colindantes en el puerto.
</t>
    </r>
  </si>
  <si>
    <r>
      <rPr>
        <sz val="6"/>
        <rFont val="Montserrat"/>
      </rPr>
      <t xml:space="preserve">Llevar a cabo trabajos de delimitación del puerto de Lázaro Cárdenas a través de barda de tabique para brindar mayor seguridad a los usuarios y aduana del Puerto.
</t>
    </r>
  </si>
  <si>
    <r>
      <rPr>
        <sz val="6"/>
        <rFont val="Montserrat"/>
      </rPr>
      <t>1609J3A0003</t>
    </r>
  </si>
  <si>
    <r>
      <rPr>
        <sz val="6"/>
        <rFont val="Montserrat"/>
      </rPr>
      <t xml:space="preserve">Prolongación de escolleras, en el Puerto de Lázaro Cárdenas, Mich.
</t>
    </r>
  </si>
  <si>
    <r>
      <rPr>
        <sz val="6"/>
        <rFont val="Montserrat"/>
      </rPr>
      <t xml:space="preserve">Contempla la prolongación de una longitud de 166.83 mts en la escollera en norte y 50 mts de prolongación en la escollera sur, para asegurar la navegación segura en acceso y salida del puerto.
</t>
    </r>
  </si>
  <si>
    <r>
      <rPr>
        <sz val="6"/>
        <rFont val="Montserrat"/>
      </rPr>
      <t>1609J3A0004</t>
    </r>
  </si>
  <si>
    <r>
      <rPr>
        <sz val="6"/>
        <rFont val="Montserrat"/>
      </rPr>
      <t xml:space="preserve">Vialidad de acceso sur y/o acceso principal de infraestructura
</t>
    </r>
  </si>
  <si>
    <r>
      <rPr>
        <sz val="6"/>
        <rFont val="Montserrat"/>
      </rPr>
      <t xml:space="preserve">Construcción de una vialidad de cuatro carriles en concreto asfaltico, considerando crucero a nivel, drenajes pluviales y canalizaciones eléctricas y de comunicación, además de la iluminación de la misma.
</t>
    </r>
  </si>
  <si>
    <r>
      <rPr>
        <sz val="6"/>
        <rFont val="Montserrat"/>
      </rPr>
      <t>1709J3A0001</t>
    </r>
  </si>
  <si>
    <r>
      <rPr>
        <sz val="6"/>
        <rFont val="Montserrat"/>
      </rPr>
      <t xml:space="preserve">Construcción, instalación y puesta en funcionamiento de sistemas fotovoltaicos para la generación de energía eléctrica.
</t>
    </r>
  </si>
  <si>
    <r>
      <rPr>
        <sz val="6"/>
        <rFont val="Montserrat"/>
      </rPr>
      <t xml:space="preserve">instalación de patios fotovoltaicos con la capacidad de generar hasta 2,463,384 kw anuales, se colocaran a nivel de terreno y en algunos casos sobre techumbres existentes.
</t>
    </r>
  </si>
  <si>
    <r>
      <rPr>
        <sz val="6"/>
        <rFont val="Montserrat"/>
      </rPr>
      <t>1709J3A0004</t>
    </r>
  </si>
  <si>
    <r>
      <rPr>
        <sz val="6"/>
        <rFont val="Montserrat"/>
      </rPr>
      <t xml:space="preserve">Instalación de líneas subterráneas
</t>
    </r>
  </si>
  <si>
    <r>
      <rPr>
        <sz val="6"/>
        <rFont val="Montserrat"/>
      </rPr>
      <t xml:space="preserve">Ubicado dentro de las instalaciones de la Administración Portuaria Integral de Lázaro Cárdenas, SA de CV., Las líneas subtransmisión subterráneas tendrán una distancia de 14Km aproximadamente en Isla Del Cayacal.
</t>
    </r>
  </si>
  <si>
    <r>
      <rPr>
        <sz val="6"/>
        <rFont val="Montserrat"/>
      </rPr>
      <t>1709J3A0005</t>
    </r>
  </si>
  <si>
    <r>
      <rPr>
        <sz val="6"/>
        <rFont val="Montserrat"/>
      </rPr>
      <t xml:space="preserve">Rehabilitación de muelles Terminal de Usos Multiples I y II
</t>
    </r>
  </si>
  <si>
    <r>
      <rPr>
        <sz val="6"/>
        <rFont val="Montserrat"/>
      </rPr>
      <t xml:space="preserve">Ubicado dentro de las instalaciones de la API de Lázaro Cárdenas, SA de CV., contempla la rehabilitación de 506 mts de muelle, de las terminales de Usos multiples I y II.
</t>
    </r>
  </si>
  <si>
    <r>
      <rPr>
        <sz val="6"/>
        <rFont val="Montserrat"/>
      </rPr>
      <t>1709J3A0006</t>
    </r>
  </si>
  <si>
    <r>
      <rPr>
        <sz val="6"/>
        <rFont val="Montserrat"/>
      </rPr>
      <t xml:space="preserve">Reacondicionamiento del Cuarto de Control de Video Vigilancia, implementación y puesta en Operación de Video Inteligente.
</t>
    </r>
  </si>
  <si>
    <r>
      <rPr>
        <sz val="6"/>
        <rFont val="Montserrat"/>
      </rPr>
      <t xml:space="preserve">Es el reacondicionamiento el espacio físico del cuarto de control de video vigilancia con la finalidad de contar con la capacidad de alojar el equipo suficiente para ampliar la cobertura de visualización del CCTV, así como con la implementación y puesta en operación de video inteligente.
</t>
    </r>
  </si>
  <si>
    <r>
      <rPr>
        <sz val="6"/>
        <rFont val="Montserrat"/>
      </rPr>
      <t>1709J3A0009</t>
    </r>
  </si>
  <si>
    <r>
      <rPr>
        <sz val="6"/>
        <rFont val="Montserrat"/>
      </rPr>
      <t xml:space="preserve">Construcción de muelle y patio de uso público.
</t>
    </r>
  </si>
  <si>
    <r>
      <rPr>
        <sz val="6"/>
        <rFont val="Montserrat"/>
      </rPr>
      <t xml:space="preserve">Contempla la construcción de un muelle de 350 mts de largo, con una profundidad de -14 mts, así mismo un patio de 10.0 has.
</t>
    </r>
  </si>
  <si>
    <r>
      <rPr>
        <sz val="6"/>
        <rFont val="Montserrat"/>
      </rPr>
      <t>1709J3A0010</t>
    </r>
  </si>
  <si>
    <r>
      <rPr>
        <sz val="6"/>
        <rFont val="Montserrat"/>
      </rPr>
      <t xml:space="preserve">Construcción de Plantas Potabilizadoras en el Puerto de Lázaro Cárdenas
</t>
    </r>
  </si>
  <si>
    <r>
      <rPr>
        <sz val="6"/>
        <rFont val="Montserrat"/>
      </rPr>
      <t xml:space="preserve">Construcción de dos plantas potabilizadoras con tanque elevado de agua.
</t>
    </r>
  </si>
  <si>
    <r>
      <rPr>
        <sz val="6"/>
        <rFont val="Montserrat"/>
      </rPr>
      <t>1909J3A0001</t>
    </r>
  </si>
  <si>
    <r>
      <rPr>
        <sz val="6"/>
        <rFont val="Montserrat"/>
      </rPr>
      <t xml:space="preserve">Reconfiguración de vía férrea en los patios de autos de Isla Cayacal
</t>
    </r>
  </si>
  <si>
    <r>
      <rPr>
        <sz val="6"/>
        <rFont val="Montserrat"/>
      </rPr>
      <t xml:space="preserve">Modificación del trazo de las vías ferreas en 3,613 metros y reubicación de 3,068 metros de vias ferreas que cruzan el patio en la Terminal especializada de autos.
</t>
    </r>
  </si>
  <si>
    <r>
      <rPr>
        <sz val="6"/>
        <rFont val="Montserrat"/>
      </rPr>
      <t>1909J3A0002</t>
    </r>
  </si>
  <si>
    <r>
      <rPr>
        <sz val="6"/>
        <rFont val="Montserrat"/>
      </rPr>
      <t xml:space="preserve">Modernización de vialidades de acceso al Puerto
</t>
    </r>
  </si>
  <si>
    <r>
      <rPr>
        <sz val="6"/>
        <rFont val="Montserrat"/>
      </rPr>
      <t xml:space="preserve">Construcción de distribuidor vial de 2,373.61 metros de longitud, el cual contempla la ampliación de la vialidad de las Islas. Estará compuesto de 3 ejes y una gaza, y soportado sobre pilas. Contará con vigas cajón sobre canal a cielo abierto localizado en la vialidad de la Islas.
</t>
    </r>
  </si>
  <si>
    <r>
      <rPr>
        <b/>
        <sz val="8"/>
        <color rgb="FFFFFFFF"/>
        <rFont val="Montserrat"/>
      </rPr>
      <t>J3B   Administración Portuaria Integral de Manzanillo, S.A. de C.V.</t>
    </r>
  </si>
  <si>
    <r>
      <rPr>
        <b/>
        <sz val="6"/>
        <rFont val="Montserrat"/>
      </rPr>
      <t>12.18</t>
    </r>
  </si>
  <si>
    <r>
      <rPr>
        <sz val="6"/>
        <rFont val="Montserrat"/>
      </rPr>
      <t>1609J3B0004</t>
    </r>
  </si>
  <si>
    <r>
      <rPr>
        <sz val="6"/>
        <rFont val="Montserrat"/>
      </rPr>
      <t xml:space="preserve">Ampliación y Modernización de las garitas de acceso.
</t>
    </r>
  </si>
  <si>
    <r>
      <rPr>
        <sz val="6"/>
        <rFont val="Montserrat"/>
      </rPr>
      <t xml:space="preserve">Es necesaria la construcción de tres casetas que cuenten con sistemas automatizados para el control de salida de los medios de transporte por el paso Pez Vela, el estudio incluye la reubicación y construcción del Centro de Emergencias del puerto de Manzanillo.
</t>
    </r>
  </si>
  <si>
    <r>
      <rPr>
        <sz val="6"/>
        <rFont val="Montserrat"/>
      </rPr>
      <t>1609J3B0006</t>
    </r>
  </si>
  <si>
    <r>
      <rPr>
        <sz val="6"/>
        <rFont val="Montserrat"/>
      </rPr>
      <t xml:space="preserve">Reforzamiento del Rompeolas
</t>
    </r>
  </si>
  <si>
    <r>
      <rPr>
        <sz val="6"/>
        <rFont val="Montserrat"/>
      </rPr>
      <t xml:space="preserve">consiste en la recuperación de las secciones de diseño mediante la colocación de piedra en el núcleo de 50 a 100 kg y capa secundaria con piedra de 1 a 2 ton, de tetrápodos de concreto reforzado de 15 ton y cubos de concreto simple de 4 ton, como elementos de coraza en una longitud de 230 metros.
</t>
    </r>
  </si>
  <si>
    <r>
      <rPr>
        <sz val="6"/>
        <rFont val="Montserrat"/>
      </rPr>
      <t>1709J3B0003</t>
    </r>
  </si>
  <si>
    <r>
      <rPr>
        <sz val="6"/>
        <rFont val="Montserrat"/>
      </rPr>
      <t xml:space="preserve">Proyecto Correctivo y Protección de Subestructuras de Muelles de la Banda C en el puerto de Manzanillo, Colima
</t>
    </r>
  </si>
  <si>
    <r>
      <rPr>
        <sz val="6"/>
        <rFont val="Montserrat"/>
      </rPr>
      <t xml:space="preserve">Restitución de áreas de concreto con mortero bombeado, autocompactable de alto desempeño sistema RE100, en pilotes, pilas, trabes, losas y pantallas, en sus componentes estructurales de acero se dará la protección para restaurar las capacidades estructurales de los muelles 7, 8 y 9 de la Banda C.
</t>
    </r>
  </si>
  <si>
    <r>
      <rPr>
        <sz val="6"/>
        <rFont val="Montserrat"/>
      </rPr>
      <t>1909J3B0001</t>
    </r>
  </si>
  <si>
    <r>
      <rPr>
        <sz val="6"/>
        <rFont val="Montserrat"/>
      </rPr>
      <t xml:space="preserve">CONSTRUCCIÓN DEL MURO ANTIRUIDO EN ZONA NORTE DEL PUERTO INTERIOR DE MANZANILLO, COLIMA
</t>
    </r>
  </si>
  <si>
    <r>
      <rPr>
        <sz val="6"/>
        <rFont val="Montserrat"/>
      </rPr>
      <t xml:space="preserve">Construcción de un muro de contención a base de panel acústico, con una longitud aproximada de 700 metros y una altura de 5 metros, ligado a un cajón de concreto que funja como dren ecológico y una cimentación a base de pilotes de 15-16 m de longitud.
</t>
    </r>
  </si>
  <si>
    <r>
      <rPr>
        <b/>
        <sz val="8"/>
        <color rgb="FFFFFFFF"/>
        <rFont val="Montserrat"/>
      </rPr>
      <t>J3C   Administración Portuaria Integral de Puerto Madero, S.A. de C.V.</t>
    </r>
  </si>
  <si>
    <r>
      <rPr>
        <sz val="6"/>
        <rFont val="Montserrat"/>
      </rPr>
      <t>1709J3C0001</t>
    </r>
  </si>
  <si>
    <r>
      <rPr>
        <sz val="6"/>
        <rFont val="Montserrat"/>
      </rPr>
      <t xml:space="preserve">Rehabilitación de áreas dañadas por Sismo en la API Chiapas
</t>
    </r>
  </si>
  <si>
    <r>
      <rPr>
        <sz val="6"/>
        <rFont val="Montserrat"/>
      </rPr>
      <t xml:space="preserve">Rehabilitación de las áreas dañadas del edificio, el reforzamiento estructural del mismo, servicios sanitarios e instalaciones especiales de alumbrado, voz, datos, salidas de emergencia, unidad de respaldo eléctricos, sistema de climatización así como las recomendaciones hechas por protección civil.
</t>
    </r>
  </si>
  <si>
    <r>
      <rPr>
        <sz val="6"/>
        <rFont val="Montserrat"/>
      </rPr>
      <t>1909J3C0001</t>
    </r>
  </si>
  <si>
    <r>
      <rPr>
        <sz val="6"/>
        <rFont val="Montserrat"/>
      </rPr>
      <t xml:space="preserve">DRAGADO DE MANTENIMIENTO EMERGENTE
</t>
    </r>
  </si>
  <si>
    <r>
      <rPr>
        <sz val="6"/>
        <rFont val="Montserrat"/>
      </rPr>
      <t xml:space="preserve">Realizar un dragado de mantenimiento, de 300,000.00 m3, mediante una draga de tolva de succión de marcha, recuperando las profundidades de diseño en las áreas de navegación, lo cual permitirá la navegación segura de los buques mayores que arriben y zarpen en Puerto Chiapas, garantizando el cumplimiento de las obligaciones de mantenimiento de las obras a cargo de la API.
</t>
    </r>
  </si>
  <si>
    <r>
      <rPr>
        <b/>
        <sz val="8"/>
        <color rgb="FFFFFFFF"/>
        <rFont val="Montserrat"/>
      </rPr>
      <t>J3D   Administración Portuaria Integral de Tampico, S.A. de C.V.</t>
    </r>
  </si>
  <si>
    <r>
      <rPr>
        <b/>
        <sz val="6"/>
        <rFont val="Montserrat"/>
      </rPr>
      <t>90.54</t>
    </r>
  </si>
  <si>
    <r>
      <rPr>
        <sz val="6"/>
        <rFont val="Montserrat"/>
      </rPr>
      <t>1809J3D0001</t>
    </r>
  </si>
  <si>
    <r>
      <rPr>
        <sz val="6"/>
        <rFont val="Montserrat"/>
      </rPr>
      <t xml:space="preserve">Caseta para acceso al Recinto Fiscalizado
</t>
    </r>
  </si>
  <si>
    <r>
      <rPr>
        <sz val="6"/>
        <rFont val="Montserrat"/>
      </rPr>
      <t xml:space="preserve">Construcción de un nuevo acceso al interior del recinto portuario consistente en caseta de revisión, carril de rayos X y carriles de entrada y salida.
</t>
    </r>
  </si>
  <si>
    <r>
      <rPr>
        <sz val="6"/>
        <rFont val="Montserrat"/>
      </rPr>
      <t>1909J3D0001</t>
    </r>
  </si>
  <si>
    <r>
      <rPr>
        <sz val="6"/>
        <rFont val="Montserrat"/>
      </rPr>
      <t xml:space="preserve">Construcción de bodegas 16 y 17
</t>
    </r>
  </si>
  <si>
    <r>
      <rPr>
        <sz val="6"/>
        <rFont val="Montserrat"/>
      </rPr>
      <t xml:space="preserve">Construcción de dos bodegas en los terrenos de la API las cuales darán servicio a usuarios del puerto para mantener la carga en óptimas condiciones de resguardo.
</t>
    </r>
  </si>
  <si>
    <r>
      <rPr>
        <sz val="6"/>
        <rFont val="Montserrat"/>
      </rPr>
      <t>1909J3D0002</t>
    </r>
  </si>
  <si>
    <r>
      <rPr>
        <sz val="6"/>
        <rFont val="Montserrat"/>
      </rPr>
      <t xml:space="preserve">Edificio Administrativo para la Administración Portuaria de Tampico
</t>
    </r>
  </si>
  <si>
    <r>
      <rPr>
        <sz val="6"/>
        <rFont val="Montserrat"/>
      </rPr>
      <t xml:space="preserve">Construcción de un nuevo edificio administrativo, con una superficie de 2,550m2, el cual constará de 3 niveles, contará con salas de juntas, salón de usos múltiples, capacidad para 110 personas y estacionamiento para 150 vehiculos.
</t>
    </r>
  </si>
  <si>
    <r>
      <rPr>
        <sz val="6"/>
        <rFont val="Montserrat"/>
      </rPr>
      <t>1909J3D0003</t>
    </r>
  </si>
  <si>
    <r>
      <rPr>
        <sz val="6"/>
        <rFont val="Montserrat"/>
      </rPr>
      <t xml:space="preserve">Programa de Mantenimiento a Infraestructura Portuaria y de Servicios 2019 -2021
</t>
    </r>
  </si>
  <si>
    <r>
      <rPr>
        <sz val="6"/>
        <rFont val="Montserrat"/>
      </rPr>
      <t xml:space="preserve">Consiste en la ejecución de trabajos de mantenimiento preventivo y correctivo en diferentes componentes de la infraestructura existente e indispensable para la óptima operación portuaria.
</t>
    </r>
  </si>
  <si>
    <r>
      <rPr>
        <sz val="6"/>
        <rFont val="Montserrat"/>
      </rPr>
      <t>1909J3D0004</t>
    </r>
  </si>
  <si>
    <r>
      <rPr>
        <sz val="6"/>
        <rFont val="Montserrat"/>
      </rPr>
      <t xml:space="preserve">Nuevo embarcadero en la margen izquierda del Río Pánuco en el paso del 106.
</t>
    </r>
  </si>
  <si>
    <r>
      <rPr>
        <sz val="6"/>
        <rFont val="Montserrat"/>
      </rPr>
      <t xml:space="preserve">Reubicación y construcción de un embarcadero en la margen izquierda del Río Pánuco en el paso del 106, consistente en vialidad de acceso, 300m2 de áreas de espera y de descanso techadas, muelle de embarcaciones, baños, iluminación general, señalizaciones y reconstrucción de drenes existentes.
</t>
    </r>
  </si>
  <si>
    <r>
      <rPr>
        <sz val="6"/>
        <rFont val="Montserrat"/>
      </rPr>
      <t>1909J3D0005</t>
    </r>
  </si>
  <si>
    <r>
      <rPr>
        <sz val="6"/>
        <rFont val="Montserrat"/>
      </rPr>
      <t xml:space="preserve">Suministro e instalación de bascula electrónica para camiones en Recinto Portuario
</t>
    </r>
  </si>
  <si>
    <r>
      <rPr>
        <sz val="6"/>
        <rFont val="Montserrat"/>
      </rPr>
      <t xml:space="preserve">Adquisición e instalación de bascula en recinto fiscalizado del Puerto de Tampico
</t>
    </r>
  </si>
  <si>
    <r>
      <rPr>
        <b/>
        <sz val="8"/>
        <color rgb="FFFFFFFF"/>
        <rFont val="Montserrat"/>
      </rPr>
      <t>J3E   Administración Portuaria Integral de Veracruz, S.A. de C.V.</t>
    </r>
  </si>
  <si>
    <r>
      <rPr>
        <sz val="6"/>
        <rFont val="Montserrat"/>
      </rPr>
      <t>0609J3E0004</t>
    </r>
  </si>
  <si>
    <r>
      <rPr>
        <sz val="6"/>
        <rFont val="Montserrat"/>
      </rPr>
      <t xml:space="preserve">Desarrollo de la Zona de Actividades Logísticas
</t>
    </r>
  </si>
  <si>
    <r>
      <rPr>
        <sz val="6"/>
        <rFont val="Montserrat"/>
      </rPr>
      <t xml:space="preserve">Construcción y desarrollo de la Zona de Actividades Logísticas del puerto de Veracruz.
</t>
    </r>
  </si>
  <si>
    <r>
      <rPr>
        <sz val="6"/>
        <rFont val="Montserrat"/>
      </rPr>
      <t>0609J3E0005</t>
    </r>
  </si>
  <si>
    <r>
      <rPr>
        <sz val="6"/>
        <rFont val="Montserrat"/>
      </rPr>
      <t xml:space="preserve">Libramiento ferroviario a Santa Fé
</t>
    </r>
  </si>
  <si>
    <r>
      <rPr>
        <sz val="6"/>
        <rFont val="Montserrat"/>
      </rPr>
      <t xml:space="preserve">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t>
    </r>
  </si>
  <si>
    <r>
      <rPr>
        <sz val="6"/>
        <rFont val="Montserrat"/>
      </rPr>
      <t>0809J3E0005</t>
    </r>
  </si>
  <si>
    <r>
      <rPr>
        <sz val="6"/>
        <rFont val="Montserrat"/>
      </rPr>
      <t xml:space="preserve">Ampliación natural del puerto de Veracruz en la zona norte
</t>
    </r>
  </si>
  <si>
    <r>
      <rPr>
        <sz val="6"/>
        <rFont val="Montserrat"/>
      </rPr>
      <t xml:space="preserve">Construcción de la primera etapa de la ampliación del puerto de Veracruz, la cual incluye: rompeolas poniente, dragados para las áreas de navegación, rellenos para las terminales y muelles para el manejo de Contenedores y graneles.
</t>
    </r>
  </si>
  <si>
    <r>
      <rPr>
        <sz val="6"/>
        <rFont val="Montserrat"/>
      </rPr>
      <t>1109J3E0008</t>
    </r>
  </si>
  <si>
    <r>
      <rPr>
        <sz val="6"/>
        <rFont val="Montserrat"/>
      </rPr>
      <t xml:space="preserve">Nueva aduana del Puerto de Veracruz
</t>
    </r>
  </si>
  <si>
    <r>
      <rPr>
        <sz val="6"/>
        <rFont val="Montserrat"/>
      </rPr>
      <t xml:space="preserve">Construcción y equipamiento de la infraestructura para la nueva aduana, lo cual incluye los modulos de revisión de importación, de exportación y el acceso al puerto.
</t>
    </r>
  </si>
  <si>
    <r>
      <rPr>
        <sz val="6"/>
        <rFont val="Montserrat"/>
      </rPr>
      <t>1709J3E0002</t>
    </r>
  </si>
  <si>
    <r>
      <rPr>
        <sz val="6"/>
        <rFont val="Montserrat"/>
      </rPr>
      <t xml:space="preserve">Paso Superior Vehicular del muelle 7 a Explanada 4
</t>
    </r>
  </si>
  <si>
    <r>
      <rPr>
        <sz val="6"/>
        <rFont val="Montserrat"/>
      </rPr>
      <t xml:space="preserve">Construcción de un puente en el cruce denominada vía general de escolleras, para evitar las obstrucciones del paso ferroviario, que impide el flujo continuo de autotransporte que se traslada de la zona de muelle 7 hacia la zona de explanada 4.
</t>
    </r>
  </si>
  <si>
    <r>
      <rPr>
        <sz val="6"/>
        <rFont val="Montserrat"/>
      </rPr>
      <t>1709J3E0003</t>
    </r>
  </si>
  <si>
    <r>
      <rPr>
        <sz val="6"/>
        <rFont val="Montserrat"/>
      </rPr>
      <t xml:space="preserve">Reforzamiento de Bodegas 4, Ex Nombramientos y Cobertizo Cervantes
</t>
    </r>
  </si>
  <si>
    <r>
      <rPr>
        <sz val="6"/>
        <rFont val="Montserrat"/>
      </rPr>
      <t xml:space="preserve">Mantenimiento mayor a los almacenes a cargo de la APIVER denominados Bodega 4, Bodega Ex Nombramientos y Cobertizo Cervantes del Puerto de Veracruz.
</t>
    </r>
  </si>
  <si>
    <r>
      <rPr>
        <sz val="6"/>
        <rFont val="Montserrat"/>
      </rPr>
      <t>1709J3E0004</t>
    </r>
  </si>
  <si>
    <r>
      <rPr>
        <sz val="6"/>
        <rFont val="Montserrat"/>
      </rPr>
      <t xml:space="preserve">Obras de protección y habilitación para la zona terrestre del Antepuerto
</t>
    </r>
  </si>
  <si>
    <r>
      <rPr>
        <sz val="6"/>
        <rFont val="Montserrat"/>
      </rPr>
      <t xml:space="preserve">Reforzamiento del muro de contención que limita el Boulevard Manuel Ávila Camacho y el área de playa en el extremo norte de la zona terrestre del Antepuerto del Puerto de Veracruz y la habilitacón de la Explanada del Antepuerto.
</t>
    </r>
  </si>
  <si>
    <r>
      <rPr>
        <sz val="6"/>
        <rFont val="Montserrat"/>
      </rPr>
      <t>1709J3E0005</t>
    </r>
  </si>
  <si>
    <r>
      <rPr>
        <sz val="6"/>
        <rFont val="Montserrat"/>
      </rPr>
      <t xml:space="preserve">Adquisicion de embarcación patrulla
</t>
    </r>
  </si>
  <si>
    <r>
      <rPr>
        <sz val="6"/>
        <rFont val="Montserrat"/>
      </rPr>
      <t xml:space="preserve">Adquisición de una nueva embarcación patrulla para el Puerto de Veracruz.
</t>
    </r>
  </si>
  <si>
    <r>
      <rPr>
        <sz val="6"/>
        <rFont val="Montserrat"/>
      </rPr>
      <t>1809J3E0001</t>
    </r>
  </si>
  <si>
    <r>
      <rPr>
        <sz val="6"/>
        <rFont val="Montserrat"/>
      </rPr>
      <t xml:space="preserve">Programa de Adquisiciones 2018
</t>
    </r>
  </si>
  <si>
    <r>
      <rPr>
        <sz val="6"/>
        <rFont val="Montserrat"/>
      </rPr>
      <t xml:space="preserve">Programa de adquisiciones de bienes muebles para el ejercicio 2018.
</t>
    </r>
  </si>
  <si>
    <r>
      <rPr>
        <sz val="6"/>
        <rFont val="Montserrat"/>
      </rPr>
      <t>1809J3E0002</t>
    </r>
  </si>
  <si>
    <r>
      <rPr>
        <sz val="6"/>
        <rFont val="Montserrat"/>
      </rPr>
      <t xml:space="preserve">Reparación de vialidades colindantes a muelles
</t>
    </r>
  </si>
  <si>
    <r>
      <rPr>
        <sz val="6"/>
        <rFont val="Montserrat"/>
      </rPr>
      <t xml:space="preserve">Repavimentación con concreto hidráulico de cinco tramos de vialidades colindantes a la zona de los Muelles 1, 2, 5 y 8, y vialidad principal de acceso a muelles.
</t>
    </r>
  </si>
  <si>
    <r>
      <rPr>
        <sz val="6"/>
        <rFont val="Montserrat"/>
      </rPr>
      <t>1809J3E0003</t>
    </r>
  </si>
  <si>
    <r>
      <rPr>
        <sz val="6"/>
        <rFont val="Montserrat"/>
      </rPr>
      <t xml:space="preserve">Programa de Mantenimiento a Infraestructura Portuaria 2019-2021
</t>
    </r>
  </si>
  <si>
    <r>
      <rPr>
        <sz val="6"/>
        <rFont val="Montserrat"/>
      </rPr>
      <t xml:space="preserve">Programa destinado a la conservación y mantenimiento (preventivo y correctivo) de la infraestructura portuaria del recinto portuario de Veracruz, al cuidado y bajo la administración de la APIVER.
</t>
    </r>
  </si>
  <si>
    <r>
      <rPr>
        <sz val="6"/>
        <rFont val="Montserrat"/>
      </rPr>
      <t>1909J3E0002</t>
    </r>
  </si>
  <si>
    <r>
      <rPr>
        <sz val="6"/>
        <rFont val="Montserrat"/>
      </rPr>
      <t xml:space="preserve">Programa de Adquisiciones 2019
</t>
    </r>
  </si>
  <si>
    <r>
      <rPr>
        <sz val="6"/>
        <rFont val="Montserrat"/>
      </rPr>
      <t xml:space="preserve">Programa de adquisiciones de bienes muebles para el ejercicio 2019
</t>
    </r>
  </si>
  <si>
    <r>
      <rPr>
        <b/>
        <sz val="8"/>
        <color rgb="FFFFFFFF"/>
        <rFont val="Montserrat"/>
      </rPr>
      <t>J3F   Administración Portuaria Integral de Coatzacoalcos, S.A. de C.V.</t>
    </r>
  </si>
  <si>
    <r>
      <rPr>
        <b/>
        <sz val="6"/>
        <rFont val="Montserrat"/>
      </rPr>
      <t>99.46</t>
    </r>
  </si>
  <si>
    <r>
      <rPr>
        <sz val="6"/>
        <rFont val="Montserrat"/>
      </rPr>
      <t>1409J3F0006</t>
    </r>
  </si>
  <si>
    <r>
      <rPr>
        <sz val="6"/>
        <rFont val="Montserrat"/>
      </rPr>
      <t xml:space="preserve">Desarrollo de infraestructura portuaria en la Laguna de Pajaritos, Etapa 2.
</t>
    </r>
  </si>
  <si>
    <r>
      <rPr>
        <sz val="6"/>
        <rFont val="Montserrat"/>
      </rPr>
      <t xml:space="preserve">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
</t>
    </r>
  </si>
  <si>
    <r>
      <rPr>
        <sz val="6"/>
        <rFont val="Montserrat"/>
      </rPr>
      <t>1809J3F0001</t>
    </r>
  </si>
  <si>
    <r>
      <rPr>
        <sz val="6"/>
        <rFont val="Montserrat"/>
      </rPr>
      <t xml:space="preserve">Dragado de Mantenimiento en el Puerto de Coatzacoalcos 2019
</t>
    </r>
  </si>
  <si>
    <r>
      <rPr>
        <sz val="6"/>
        <rFont val="Montserrat"/>
      </rPr>
      <t xml:space="preserve">Consiste en Dragar un volumen aproximado de 600,000 metros cúbicos de azolve en las áreas de navegación del Puerto de Coatzacoalcos.
</t>
    </r>
  </si>
  <si>
    <r>
      <rPr>
        <b/>
        <sz val="8"/>
        <color rgb="FFFFFFFF"/>
        <rFont val="Montserrat"/>
      </rPr>
      <t>J3G   Administración Portuaria Integral de Salina Cruz, S.A. de C.V.</t>
    </r>
  </si>
  <si>
    <r>
      <rPr>
        <b/>
        <sz val="6"/>
        <rFont val="Montserrat"/>
      </rPr>
      <t>98.89</t>
    </r>
  </si>
  <si>
    <r>
      <rPr>
        <sz val="6"/>
        <rFont val="Montserrat"/>
      </rPr>
      <t>1709J3G0001</t>
    </r>
  </si>
  <si>
    <r>
      <rPr>
        <sz val="6"/>
        <rFont val="Montserrat"/>
      </rPr>
      <t xml:space="preserve">Mantenimiento de la Estructura y Sustitución de Techumbre en cobertizos de estacionamiento
</t>
    </r>
  </si>
  <si>
    <r>
      <rPr>
        <sz val="6"/>
        <rFont val="Montserrat"/>
      </rPr>
      <t xml:space="preserve">Consiste en dar mantenimiento a la estructura y techumbre mediante limpieza de las estructuras de soporte, sustitución de láminas, mantenimiento a los sistemas de anclaje, así como señalamiento horizontal en pisos de estacionamiento y su sistema de alumbrado.
</t>
    </r>
  </si>
  <si>
    <r>
      <rPr>
        <sz val="6"/>
        <rFont val="Montserrat"/>
      </rPr>
      <t>1909J3G0001</t>
    </r>
  </si>
  <si>
    <r>
      <rPr>
        <sz val="6"/>
        <rFont val="Montserrat"/>
      </rPr>
      <t xml:space="preserve">Estudios de preinversión para la conclusión de la Terminal Petrolera y el desarrollo del nuevo puerto industrial y comercial de Salina Cruz
</t>
    </r>
  </si>
  <si>
    <r>
      <rPr>
        <sz val="6"/>
        <rFont val="Montserrat"/>
      </rPr>
      <t xml:space="preserve">Los Estudios de preinversión para la conclusión de la Terminal Petrolera y el desarrollo del nuevo puerto industrial y comercial de Salina Cruz, constaran de: Anteproyecto de ingeniería para la conclusión y operación de la terminal petrolera de Salina Cruz; Anteproyecto de ingeniería para el desarrollo por etapas del nuevo puerto industrial y comercial de Salina Cruz. Dimensionamiento de la primera etapa; estudios de factibilidad Ambiental, Legal, Estudio de Mercado, y el Análisis de Costo Beneficios.
</t>
    </r>
  </si>
  <si>
    <r>
      <rPr>
        <sz val="6"/>
        <rFont val="Montserrat"/>
      </rPr>
      <t>1909J3G0002</t>
    </r>
  </si>
  <si>
    <r>
      <rPr>
        <sz val="6"/>
        <rFont val="Montserrat"/>
      </rPr>
      <t xml:space="preserve">Supervision y control de calidad, estudios de impacto ambiental
</t>
    </r>
  </si>
  <si>
    <r>
      <rPr>
        <sz val="6"/>
        <rFont val="Montserrat"/>
      </rPr>
      <t xml:space="preserve">Se realizará la supervisión y control de calidad, estudios de Impacto ambiental y vertimiento para las Obras de Modernización del Puerto de Salina Cruz, Oaxaca, la supervisión se realizará durante la ejecución de los trabajos y los estudios se realizaran de manera previa al inicio de los trabajos de modernización.
</t>
    </r>
  </si>
  <si>
    <r>
      <rPr>
        <sz val="6"/>
        <rFont val="Montserrat"/>
      </rPr>
      <t xml:space="preserve">E-004-Estudios técnicos para la construcción, conservación y operación de infraestructura de comunicaciones y transportes
</t>
    </r>
  </si>
  <si>
    <r>
      <rPr>
        <sz val="6"/>
        <rFont val="Montserrat"/>
      </rPr>
      <t>1909J3G0003</t>
    </r>
  </si>
  <si>
    <r>
      <rPr>
        <sz val="6"/>
        <rFont val="Montserrat"/>
      </rPr>
      <t xml:space="preserve">Proyectos Ejecutivos Puerto Actual, Puerto Petrolero - Comercial, F.F.C.C.
</t>
    </r>
  </si>
  <si>
    <r>
      <rPr>
        <sz val="6"/>
        <rFont val="Montserrat"/>
      </rPr>
      <t xml:space="preserve">Se obtendrán proyectos ejecutivos de los Puertos Actual, Petrolero - Comercial y F.F.C.C.
</t>
    </r>
  </si>
  <si>
    <r>
      <rPr>
        <sz val="6"/>
        <rFont val="Montserrat"/>
      </rPr>
      <t>1909J3G0004</t>
    </r>
  </si>
  <si>
    <r>
      <rPr>
        <sz val="6"/>
        <rFont val="Montserrat"/>
      </rPr>
      <t xml:space="preserve">Proyecto para conclusión del puerto petrolero y comercial de Salina Cruz, Oaxaca (primera etapa).
</t>
    </r>
  </si>
  <si>
    <r>
      <rPr>
        <sz val="6"/>
        <rFont val="Montserrat"/>
      </rPr>
      <t xml:space="preserve">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t>
    </r>
  </si>
  <si>
    <r>
      <rPr>
        <b/>
        <sz val="8"/>
        <color rgb="FFFFFFFF"/>
        <rFont val="Montserrat"/>
      </rPr>
      <t>J3L   Ferrocarril del Istmo de Tehuantepec, S.A. de C.V.</t>
    </r>
  </si>
  <si>
    <r>
      <rPr>
        <sz val="6"/>
        <rFont val="Montserrat"/>
      </rPr>
      <t>1409J3L0003</t>
    </r>
  </si>
  <si>
    <r>
      <rPr>
        <sz val="6"/>
        <rFont val="Montserrat"/>
      </rPr>
      <t xml:space="preserve">Programa de Inversión de Mantenimiento de las Vías Férreas Chiapas y Mayab, 2015-2018.
</t>
    </r>
  </si>
  <si>
    <r>
      <rPr>
        <sz val="6"/>
        <rFont val="Montserrat"/>
      </rPr>
      <t xml:space="preserve">Conservar y mantener en estado óptimo la infraestructura ferroviaria, mediante la sustitución de durmientes, rieles y material de fijación en mal estado, incentivando la eficiencia, seguridad y la calidad de los servicios en beneficio de los usuarios.
</t>
    </r>
  </si>
  <si>
    <r>
      <rPr>
        <sz val="6"/>
        <rFont val="Montserrat"/>
      </rPr>
      <t>Ferrocarriles</t>
    </r>
  </si>
  <si>
    <r>
      <rPr>
        <sz val="6"/>
        <rFont val="Montserrat"/>
      </rPr>
      <t xml:space="preserve">K-040-Proyectos de Infraestructura Ferroviaria
</t>
    </r>
  </si>
  <si>
    <r>
      <rPr>
        <sz val="6"/>
        <rFont val="Montserrat"/>
      </rPr>
      <t>1909J3L0001</t>
    </r>
  </si>
  <si>
    <r>
      <rPr>
        <sz val="6"/>
        <rFont val="Montserrat"/>
      </rPr>
      <t xml:space="preserve">Corrección, Pendiente y Conexión en la Línea Z
</t>
    </r>
  </si>
  <si>
    <r>
      <rPr>
        <sz val="6"/>
        <rFont val="Montserrat"/>
      </rPr>
      <t xml:space="preserve">Corrección de la curvatura y pendiente en 56 km de área de trabajo en la Línea Z, que van del km Z 186+000 en Mogoñé, al km Z 242+000 en La Mata,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t>
    </r>
  </si>
  <si>
    <r>
      <rPr>
        <b/>
        <sz val="8"/>
        <color rgb="FFFFFFFF"/>
        <rFont val="Montserrat"/>
      </rPr>
      <t>KCZ   Telecomunicaciones de México</t>
    </r>
  </si>
  <si>
    <r>
      <rPr>
        <sz val="6"/>
        <rFont val="Montserrat"/>
      </rPr>
      <t>1609KCZ0001</t>
    </r>
  </si>
  <si>
    <r>
      <rPr>
        <sz val="6"/>
        <rFont val="Montserrat"/>
      </rPr>
      <t xml:space="preserve">Compra de extintores
</t>
    </r>
  </si>
  <si>
    <r>
      <rPr>
        <sz val="6"/>
        <rFont val="Montserrat"/>
      </rPr>
      <t xml:space="preserve">Modernización del Equipo portátil contra incendio a nivel de gerencias estatales y regionales. Minimizar el riesgo al que el personal esta expuesto en caso de suscitarse un incendio y dar cumplimiento a la normatividad vigente en materia de protección emitida por la Secretaria de Gobernación.
</t>
    </r>
  </si>
  <si>
    <r>
      <rPr>
        <sz val="6"/>
        <rFont val="Montserrat"/>
      </rPr>
      <t>CDMX., Jal., Mex., NL., Son., Ver.</t>
    </r>
  </si>
  <si>
    <r>
      <rPr>
        <sz val="6"/>
        <rFont val="Montserrat"/>
      </rPr>
      <t>Telecomunicaciones</t>
    </r>
  </si>
  <si>
    <r>
      <rPr>
        <sz val="6"/>
        <rFont val="Montserrat"/>
      </rPr>
      <t xml:space="preserve">E-013-Servicios de telecomunicaciones, satelitales, telegráficos y de transferencia de fondos
</t>
    </r>
  </si>
  <si>
    <r>
      <rPr>
        <b/>
        <sz val="8"/>
        <color rgb="FFFFFFFF"/>
        <rFont val="Montserrat"/>
      </rPr>
      <t>KDH   Grupo Aeroportuario de la Ciudad de México, S.A. de C.V.</t>
    </r>
  </si>
  <si>
    <r>
      <rPr>
        <sz val="6"/>
        <rFont val="Montserrat"/>
      </rPr>
      <t>1409JZL0005</t>
    </r>
  </si>
  <si>
    <r>
      <rPr>
        <sz val="6"/>
        <rFont val="Montserrat"/>
      </rPr>
      <t xml:space="preserve">Nuevo Aeropuerto Internacional de la Ciudad de México
</t>
    </r>
  </si>
  <si>
    <r>
      <rPr>
        <sz val="6"/>
        <rFont val="Montserrat"/>
      </rPr>
      <t xml:space="preserve">Derivado de la urgencia y necesidad de corregir saturaciones se requiere construir infraestructura aeroportuaria que permita cubrir la demanda y necesidades de transporte aéreo
</t>
    </r>
  </si>
  <si>
    <r>
      <rPr>
        <b/>
        <sz val="8"/>
        <color rgb="FFFFFFFF"/>
        <rFont val="Montserrat"/>
      </rPr>
      <t>KDN   Aeropuerto Internacional de la Ciudad de México, S.A. de C.V.</t>
    </r>
  </si>
  <si>
    <r>
      <rPr>
        <b/>
        <sz val="6"/>
        <rFont val="Montserrat"/>
      </rPr>
      <t>95.88</t>
    </r>
  </si>
  <si>
    <r>
      <rPr>
        <sz val="6"/>
        <rFont val="Montserrat"/>
      </rPr>
      <t>1809KDN0001</t>
    </r>
  </si>
  <si>
    <r>
      <rPr>
        <sz val="6"/>
        <rFont val="Montserrat"/>
      </rPr>
      <t xml:space="preserve">REHABILITACION DE PISTA 05L-23R
</t>
    </r>
  </si>
  <si>
    <r>
      <rPr>
        <sz val="6"/>
        <rFont val="Montserrat"/>
      </rPr>
      <t xml:space="preserve">Mientras que entra en operación el Nuevo Aeropuerto Internacional de México, el AICM por razones de seguridad técnica aeroportuaria debe continuar con sus programas de mantenimiento en zonas operacionales, para atender la demanda de servicios así como para controlar y evitar riesgos de accidentes
</t>
    </r>
  </si>
  <si>
    <r>
      <rPr>
        <sz val="6"/>
        <rFont val="Montserrat"/>
      </rPr>
      <t>1909KDN0001</t>
    </r>
  </si>
  <si>
    <r>
      <rPr>
        <sz val="6"/>
        <rFont val="Montserrat"/>
      </rPr>
      <t xml:space="preserve">Estudios de preinversión para la rehabilitación, mantenimientos mayores y adecuaciones de infraestructura
</t>
    </r>
  </si>
  <si>
    <r>
      <rPr>
        <sz val="6"/>
        <rFont val="Montserrat"/>
      </rPr>
      <t xml:space="preserve">La principal responsabilidad del AIBJCM es mantener un adecuado funcionamiento del mismo, para ello debe mantener condiciones operacionales y de seguridad en toda su infraestructura, por lo cual, debe realizar los mantenimientos correctivos necesarios que permitan la rehabilitación, sustitución o ampliación de infraestructura según sea el caso para atender la demanda de los distintos servicios asociados a la operación del aeropuerto. En este sentido, la presente ficha busca atender las necesidades de proyectos de preinversión en materia de: 1) Pista y rodajes; 2) Posiciones de contacto; 3) infraestructura eléctrica; 4) Infraestructura sanitaria.
</t>
    </r>
  </si>
  <si>
    <r>
      <rPr>
        <sz val="6"/>
        <rFont val="Montserrat"/>
      </rPr>
      <t>1909KDN0002</t>
    </r>
  </si>
  <si>
    <r>
      <rPr>
        <sz val="6"/>
        <rFont val="Montserrat"/>
      </rPr>
      <t xml:space="preserve">Estudios de Preinversión Daños Estructurales T1 y T2
</t>
    </r>
  </si>
  <si>
    <r>
      <rPr>
        <sz val="6"/>
        <rFont val="Montserrat"/>
      </rPr>
      <t xml:space="preserve">Los ¿Dictámenes Estructurales del Estado Físico de los Edificios Terminales 1 y 2 del Aeropuerto Internacional Benito Juárez de la Ciudad de México¿ realizados en 2017 a raíz de los sismos de septiembre, señalaron además de las obras y acciones necesarias para mantener la funcionalidad de las terminales, la existencia de desplomes y sentamientos fuera de la tolerancia de la norma, los cuales en caso de no ser atendidos pueden generar problemas de seguridad estructural en las terminales. En este sentido, es necesario contar con estudios técnicos especializados que permitan diagnosticar de manera adecuada los problemas estructurales y las soluciones correctivas necesarias para que las terminales 1 y 2 mantengan un apropiado estado de conservación y operación que permita mantener el buen funcionamiento operacional de las mismas en el corto y mediano plazo.
</t>
    </r>
  </si>
  <si>
    <r>
      <rPr>
        <sz val="6"/>
        <rFont val="Montserrat"/>
      </rPr>
      <t>1909KDN0003</t>
    </r>
  </si>
  <si>
    <r>
      <rPr>
        <sz val="6"/>
        <rFont val="Montserrat"/>
      </rPr>
      <t xml:space="preserve">Rehabilitación de Infraestructura Sanitaria y Equipamiento de Baños en el AICM
</t>
    </r>
  </si>
  <si>
    <r>
      <rPr>
        <sz val="6"/>
        <rFont val="Montserrat"/>
      </rPr>
      <t xml:space="preserve">Rehabilitación de infraestructura sanitaria, equipamiento y redistribución de todos los baños en ambas terminales del AICM (100 núcleos), además de la construcción de 2 nuevos núcleos sanitarios.
</t>
    </r>
  </si>
  <si>
    <r>
      <rPr>
        <sz val="6"/>
        <rFont val="Montserrat"/>
      </rPr>
      <t>1909KDN0004</t>
    </r>
  </si>
  <si>
    <r>
      <rPr>
        <sz val="6"/>
        <rFont val="Montserrat"/>
      </rPr>
      <t xml:space="preserve">Programa de Mantenimiento de Vialidades de Zona Operacional y de Servicios en el Aeropuerto Internacional Benito Juárez de la Ciudad de México
</t>
    </r>
  </si>
  <si>
    <r>
      <rPr>
        <sz val="6"/>
        <rFont val="Montserrat"/>
      </rPr>
      <t xml:space="preserve">El proyecto contempla el programa de mantenimiento para 35 tramos de las vialidades de la zona de servicios y operacional, con lo cual proporcionará mejores condiciones de operación a los 15.61 kilómetros a atender
</t>
    </r>
  </si>
  <si>
    <r>
      <rPr>
        <sz val="6"/>
        <rFont val="Montserrat"/>
      </rPr>
      <t>1909KDN0005</t>
    </r>
  </si>
  <si>
    <r>
      <rPr>
        <sz val="6"/>
        <rFont val="Montserrat"/>
      </rPr>
      <t xml:space="preserve">Programa de adquisición de módulos de información
</t>
    </r>
  </si>
  <si>
    <r>
      <rPr>
        <sz val="6"/>
        <rFont val="Montserrat"/>
      </rPr>
      <t xml:space="preserve">Los servicios de información que debe proporcionar el AIBJCM se prestan a través de módulos de información distribuidos entre la T1 y T2, los cuales no cumplen con los estándares establecidos en la normatividad
</t>
    </r>
  </si>
  <si>
    <r>
      <rPr>
        <sz val="6"/>
        <rFont val="Montserrat"/>
      </rPr>
      <t xml:space="preserve">E-026-Conservación y operación de infraestructura aeroportuaria en la Ciudad de México
</t>
    </r>
  </si>
  <si>
    <r>
      <rPr>
        <sz val="6"/>
        <rFont val="Montserrat"/>
      </rPr>
      <t>1909KDN0006</t>
    </r>
  </si>
  <si>
    <r>
      <rPr>
        <sz val="6"/>
        <rFont val="Montserrat"/>
      </rPr>
      <t xml:space="preserve">Rehabilitación de Drenaje del Cárcamo 2, 3 y 6
</t>
    </r>
  </si>
  <si>
    <r>
      <rPr>
        <sz val="6"/>
        <rFont val="Montserrat"/>
      </rPr>
      <t xml:space="preserve">El Proyecto consiste en la implementación de una línea de drenaje alterna a la existente con 2 tubos de Polietileno de Alta Densidad (PEAD) corrugado de 150 cm de diámetro en toda la trayectoria de la línea del cárcamo 2 hasta el cárcamo 3. Se ampliarán las tinas contenedoras para proporcionar un gasto mayor de aguas negras. Además, se mantiene operativa la red de drenaje actual con tubería de concreto reforzado de 213 cm de diámetro, duplicando el área de flujo al pasar de 2.13 m de diámetro a 5.13 m de diámetro equivalentes.
</t>
    </r>
  </si>
  <si>
    <r>
      <rPr>
        <sz val="6"/>
        <rFont val="Montserrat"/>
      </rPr>
      <t>1909KDN0007</t>
    </r>
  </si>
  <si>
    <r>
      <rPr>
        <sz val="6"/>
        <rFont val="Montserrat"/>
      </rPr>
      <t xml:space="preserve">Estudios de preinversión para la construcción de la Terminal 3 en el Aeropuerto Internacional Benito Juárez de la Ciudad de México
</t>
    </r>
  </si>
  <si>
    <r>
      <rPr>
        <sz val="6"/>
        <rFont val="Montserrat"/>
      </rPr>
      <t xml:space="preserve">Se requiere de un informe del estado actual de la infraestructura existente, así como de la información de la Terminal 2 con el fin de referenciar la ubicación de la nueva Terminal 3.
</t>
    </r>
  </si>
  <si>
    <r>
      <rPr>
        <sz val="6"/>
        <rFont val="Montserrat"/>
      </rPr>
      <t>1909KDN0008</t>
    </r>
  </si>
  <si>
    <r>
      <rPr>
        <sz val="6"/>
        <rFont val="Montserrat"/>
      </rPr>
      <t xml:space="preserve">Mantenimiento de la Pista 05R-23L y de la calle de Rodaje Delta
</t>
    </r>
  </si>
  <si>
    <r>
      <rPr>
        <sz val="6"/>
        <rFont val="Montserrat"/>
      </rPr>
      <t xml:space="preserve">El Proyecto consiste en realizar trabajos esenciales como corte en frío de la carpeta asfáltica existente, limpieza de fisuras, hasta dejar las superficies sin obstáculos, reposición de carpeta asfáltica , renivelación de luces, transacciones con rodajes y reposición de señalamiento horizontal, teniendo en cuenta las pendientes necesarias para facilitar la evacuación del agua.
</t>
    </r>
  </si>
  <si>
    <r>
      <rPr>
        <sz val="6"/>
        <rFont val="Montserrat"/>
      </rPr>
      <t>1909KDN0009</t>
    </r>
  </si>
  <si>
    <r>
      <rPr>
        <sz val="6"/>
        <rFont val="Montserrat"/>
      </rPr>
      <t xml:space="preserve">Construcción del Pasillo L
</t>
    </r>
  </si>
  <si>
    <r>
      <rPr>
        <sz val="6"/>
        <rFont val="Montserrat"/>
      </rPr>
      <t xml:space="preserve">El Proyecto considera la transformación de las 7 posiciones remotas que actualmente dan servicio de abordaje y descenso de pasajeros para transformarla a posiciones de contacto mediante pasillo telescópico, para lo cual se construirá un edificio que incluye un pasillo, salas de abordaje, así como servicios complementarios. El pasillo resulta con una configuración en planta que se caracteriza por ser larga y angosta por lo cual se ha denominado pasillo ¿L¿ y servirá de conexión entre la sala 75 con las posiciones remotas 75 a la 81.
</t>
    </r>
  </si>
  <si>
    <r>
      <rPr>
        <sz val="6"/>
        <rFont val="Montserrat"/>
      </rPr>
      <t>1909KDN0010</t>
    </r>
  </si>
  <si>
    <r>
      <rPr>
        <sz val="6"/>
        <rFont val="Montserrat"/>
      </rPr>
      <t xml:space="preserve">Sustitución de Subestaciones Eléctricas
</t>
    </r>
  </si>
  <si>
    <r>
      <rPr>
        <sz val="6"/>
        <rFont val="Montserrat"/>
      </rPr>
      <t xml:space="preserve">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
</t>
    </r>
  </si>
  <si>
    <r>
      <rPr>
        <sz val="6"/>
        <rFont val="Montserrat"/>
      </rPr>
      <t>1909KDN0011</t>
    </r>
  </si>
  <si>
    <r>
      <rPr>
        <sz val="6"/>
        <rFont val="Montserrat"/>
      </rPr>
      <t xml:space="preserve">Bahía de salida (Cabecera 05L) y Prolongación de Rodaje B1
</t>
    </r>
  </si>
  <si>
    <r>
      <rPr>
        <sz val="6"/>
        <rFont val="Montserrat"/>
      </rPr>
      <t xml:space="preserve">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t>
    </r>
  </si>
  <si>
    <r>
      <rPr>
        <sz val="6"/>
        <rFont val="Montserrat"/>
      </rPr>
      <t>1909KDN0012</t>
    </r>
  </si>
  <si>
    <r>
      <rPr>
        <sz val="6"/>
        <rFont val="Montserrat"/>
      </rPr>
      <t xml:space="preserve">Rehabilitación de Rodaje Coca entre C3 y Módulo 11
</t>
    </r>
  </si>
  <si>
    <r>
      <rPr>
        <sz val="6"/>
        <rFont val="Montserrat"/>
      </rPr>
      <t xml:space="preserve">Se rehabilitará un área de 23 metros de ancho por 1,150 metros de largo, correspondientes a la sección del rodaje Coca emplazado entre las calles C3 y Módulo 11, el cual forma parte del sistema de calles rodamiento del AIBJCM. Los trabajos consistirán en la reestructuración del rodaje por medio de una carpeta de pavimento asfáltico (flexible), lo que incluye demolición de capas asfálticas, excavación de estructura, tendido de capa de arena, colado de losa de fondo, sub base, base hidráulica, impregnación, carpeta asfáltica y señalamiento horizontal, para restituir la capacidad de carga, y reestablecer las características geométricas y las condiciones físicas de todo el pavimento a fin de brindar las condiciones de seguridad a las operaciones.
</t>
    </r>
  </si>
  <si>
    <r>
      <rPr>
        <sz val="6"/>
        <rFont val="Montserrat"/>
      </rPr>
      <t>1909KDN0013</t>
    </r>
  </si>
  <si>
    <r>
      <rPr>
        <sz val="6"/>
        <rFont val="Montserrat"/>
      </rPr>
      <t xml:space="preserve">Estudios para determinar los requerimientos del proyecto para la recuperación de lluvia y agua tratada y abastecimiento de agua potable
</t>
    </r>
  </si>
  <si>
    <r>
      <rPr>
        <sz val="6"/>
        <rFont val="Montserrat"/>
      </rPr>
      <t xml:space="preserve">Se ha identificado como problemática central, el abastecimiento de agua potable con altos costos, ya que el abastecimiento provisto por la red de SACMEX cubre sólo el 8% de la demanda total, por lo que se tiene que recurrir al abastecimiento de agua transportada en pipas del 92% restante, lo cual implica altos costos para el AICM.
</t>
    </r>
  </si>
  <si>
    <r>
      <rPr>
        <sz val="6"/>
        <rFont val="Montserrat"/>
      </rPr>
      <t>1909KDN0014</t>
    </r>
  </si>
  <si>
    <r>
      <rPr>
        <sz val="6"/>
        <rFont val="Montserrat"/>
      </rPr>
      <t xml:space="preserve">Reubicación de las Instalaciones de SEDENA y SEMAR en el AICM
</t>
    </r>
  </si>
  <si>
    <r>
      <rPr>
        <sz val="6"/>
        <rFont val="Montserrat"/>
      </rPr>
      <t xml:space="preserve">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
</t>
    </r>
  </si>
  <si>
    <r>
      <rPr>
        <sz val="6"/>
        <rFont val="Montserrat"/>
      </rPr>
      <t>1909KDN0015</t>
    </r>
  </si>
  <si>
    <r>
      <rPr>
        <sz val="6"/>
        <rFont val="Montserrat"/>
      </rPr>
      <t xml:space="preserve">Estudios para determinar los requerimientos del proyecto para posiciones de pernocta y puente elevado
</t>
    </r>
  </si>
  <si>
    <r>
      <rPr>
        <sz val="6"/>
        <rFont val="Montserrat"/>
      </rPr>
      <t xml:space="preserve">Estudios de Preinversión para el proyecto de posiciones de pernocta y puente elevado que permita identificar las necesidades actuales y futuras de servicios de pernocta al interior del AICM, así como los estudios técnicos, ambientales, legales, de demanda y oferta de dichos servicios. Con la realización de dichos estudios se tendrán elementos para decidir que alternativa en la más conveniente para el AICM.
</t>
    </r>
  </si>
  <si>
    <r>
      <rPr>
        <b/>
        <sz val="8"/>
        <color rgb="FFFFFFFF"/>
        <rFont val="Montserrat"/>
      </rPr>
      <t>210   Dirección General de Carreteras</t>
    </r>
  </si>
  <si>
    <r>
      <rPr>
        <b/>
        <sz val="6"/>
        <rFont val="Montserrat"/>
      </rPr>
      <t>97.85</t>
    </r>
  </si>
  <si>
    <r>
      <rPr>
        <sz val="6"/>
        <rFont val="Montserrat"/>
      </rPr>
      <t>12092100007</t>
    </r>
  </si>
  <si>
    <r>
      <rPr>
        <sz val="6"/>
        <rFont val="Montserrat"/>
      </rPr>
      <t xml:space="preserve">Libramiento de Escuinapa
</t>
    </r>
  </si>
  <si>
    <r>
      <rPr>
        <sz val="6"/>
        <rFont val="Montserrat"/>
      </rPr>
      <t xml:space="preserve">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t>
    </r>
  </si>
  <si>
    <r>
      <rPr>
        <sz val="6"/>
        <rFont val="Montserrat"/>
      </rPr>
      <t xml:space="preserve">K-003-Proyectos de construcción de carreteras
</t>
    </r>
  </si>
  <si>
    <r>
      <rPr>
        <sz val="6"/>
        <rFont val="Montserrat"/>
      </rPr>
      <t xml:space="preserve">K-048-Servicios relacionados para la liberación del derecho de vía
</t>
    </r>
  </si>
  <si>
    <r>
      <rPr>
        <sz val="6"/>
        <rFont val="Montserrat"/>
      </rPr>
      <t>18092100001</t>
    </r>
  </si>
  <si>
    <r>
      <rPr>
        <sz val="6"/>
        <rFont val="Montserrat"/>
      </rPr>
      <t xml:space="preserve">Programa de Estudios y Proyectos de Caminos Rurales y Alimentadores 2019.
</t>
    </r>
  </si>
  <si>
    <r>
      <rPr>
        <sz val="6"/>
        <rFont val="Montserrat"/>
      </rPr>
      <t xml:space="preserve">Elaboración de Estudios y Proyectos de Caminos Rurales y Alimentadores en una longitud de 1,800.00 Km
</t>
    </r>
  </si>
  <si>
    <r>
      <rPr>
        <sz val="6"/>
        <rFont val="Montserrat"/>
      </rPr>
      <t>Caminos Rurales</t>
    </r>
  </si>
  <si>
    <r>
      <rPr>
        <sz val="6"/>
        <rFont val="Montserrat"/>
      </rPr>
      <t xml:space="preserve">K-039-Estudios y proyectos de construcción de caminos rurales y carreteras alimentadoras
</t>
    </r>
  </si>
  <si>
    <r>
      <rPr>
        <sz val="6"/>
        <rFont val="Montserrat"/>
      </rPr>
      <t>18092100002</t>
    </r>
  </si>
  <si>
    <r>
      <rPr>
        <sz val="6"/>
        <rFont val="Montserrat"/>
      </rPr>
      <t xml:space="preserve">Programa de Conservación de Infraestructura de Caminos Rurales y Carreteras 2019.
</t>
    </r>
  </si>
  <si>
    <r>
      <rPr>
        <sz val="6"/>
        <rFont val="Montserrat"/>
      </rPr>
      <t xml:space="preserve">Trabajos de conservación y reconstrucción de Caminos Rurales y Alimentadores, así como llevar a cabo el mejoramiento de la superficie de rodamiento de algunos caminos rurales.
</t>
    </r>
  </si>
  <si>
    <r>
      <rPr>
        <sz val="6"/>
        <rFont val="Montserrat"/>
      </rPr>
      <t xml:space="preserve">K-037-Conservación de infraestructura de caminos rurales y carreteras alimentadoras
</t>
    </r>
  </si>
  <si>
    <r>
      <rPr>
        <sz val="6"/>
        <rFont val="Montserrat"/>
      </rPr>
      <t>18092100003</t>
    </r>
  </si>
  <si>
    <r>
      <rPr>
        <sz val="6"/>
        <rFont val="Montserrat"/>
      </rPr>
      <t xml:space="preserve">Programa de estudios y proyectos de carreteras, 2019
</t>
    </r>
  </si>
  <si>
    <r>
      <rPr>
        <sz val="6"/>
        <rFont val="Montserrat"/>
      </rPr>
      <t xml:space="preserve">Realización de estudios y proyectos, para optimizar la construcción y/o modernización de las obras a cargo de la Dirección General de Carreteras, para el cumplimiento de la normatividad, a fin de evitar un incremento en el costo y tiempo de ejecución de obras de infraestructura carretera.
</t>
    </r>
  </si>
  <si>
    <r>
      <rPr>
        <sz val="6"/>
        <rFont val="Montserrat"/>
      </rPr>
      <t xml:space="preserve">K-033-Estudios y Proyectos para la construcción, ampliación, modernización, conservación y operación de infraestructura de comunicaciones y transportes
</t>
    </r>
  </si>
  <si>
    <r>
      <rPr>
        <sz val="6"/>
        <rFont val="Montserrat"/>
      </rPr>
      <t>18092100004</t>
    </r>
  </si>
  <si>
    <r>
      <rPr>
        <sz val="6"/>
        <rFont val="Montserrat"/>
      </rPr>
      <t xml:space="preserve">Liberación del derecho de vía 2019.
</t>
    </r>
  </si>
  <si>
    <r>
      <rPr>
        <sz val="6"/>
        <rFont val="Montserrat"/>
      </rPr>
      <t xml:space="preserve">Contempla pagos de avalúos y tabuladores del INDAABIN, pago de notarios e impuestos, bienes distintos a la tierra (construcciones, cosechas, árboles, pozos, cercas, bardas etc.), obras inducidas (mover torres de alta tensión de CFE, de tuberías de PEMEX, de CNA, etc.) e INAH (zonas arqueológicas).
</t>
    </r>
  </si>
  <si>
    <r>
      <rPr>
        <sz val="6"/>
        <rFont val="Montserrat"/>
      </rPr>
      <t>19092100001</t>
    </r>
  </si>
  <si>
    <r>
      <rPr>
        <sz val="6"/>
        <rFont val="Montserrat"/>
      </rPr>
      <t xml:space="preserve">Paso Inferior Vehicular Ocotoxco
</t>
    </r>
  </si>
  <si>
    <r>
      <rPr>
        <sz val="6"/>
        <rFont val="Montserrat"/>
      </rPr>
      <t xml:space="preserve">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
</t>
    </r>
  </si>
  <si>
    <r>
      <rPr>
        <sz val="6"/>
        <rFont val="Montserrat"/>
      </rPr>
      <t>19092100002</t>
    </r>
  </si>
  <si>
    <r>
      <rPr>
        <sz val="6"/>
        <rFont val="Montserrat"/>
      </rPr>
      <t xml:space="preserve">PROGRAMA CONTINGENTE DE LIBERACIÓN DEL DERECHO DE VÍA PARA CARRETERAS FEDERALES 2019
</t>
    </r>
  </si>
  <si>
    <r>
      <rPr>
        <sz val="6"/>
        <rFont val="Montserrat"/>
      </rPr>
      <t xml:space="preserve">Consiste en el pago de conceptos imprevistos vinculados al derecho de vía de carreteras Federales y que resultan necesarios para concluir el procedimiento de liberación de derecho de vía.
</t>
    </r>
  </si>
  <si>
    <r>
      <rPr>
        <sz val="6"/>
        <rFont val="Montserrat"/>
      </rPr>
      <t>19092100007</t>
    </r>
  </si>
  <si>
    <r>
      <rPr>
        <sz val="6"/>
        <rFont val="Montserrat"/>
      </rPr>
      <t xml:space="preserve">Libramiento Ajacuba - Tetepango - Tlaxcoapan
</t>
    </r>
  </si>
  <si>
    <r>
      <rPr>
        <sz val="6"/>
        <rFont val="Montserrat"/>
      </rPr>
      <t xml:space="preserve">Construcción de una vía de 12 metros de ancho de corona, para alojar dos carriles, uno por sentido de circulación de 3.5 metros y acotamientos laterales de 2.5 metros en una longitud total de 13.3 kilómetros.
</t>
    </r>
  </si>
  <si>
    <r>
      <rPr>
        <b/>
        <sz val="8"/>
        <color rgb="FFFFFFFF"/>
        <rFont val="Montserrat"/>
      </rPr>
      <t>211   Dirección General de Conservación de Carreteras</t>
    </r>
  </si>
  <si>
    <r>
      <rPr>
        <b/>
        <sz val="6"/>
        <rFont val="Montserrat"/>
      </rPr>
      <t>96.86</t>
    </r>
  </si>
  <si>
    <r>
      <rPr>
        <sz val="6"/>
        <rFont val="Montserrat"/>
      </rPr>
      <t>10092110010</t>
    </r>
  </si>
  <si>
    <r>
      <rPr>
        <sz val="6"/>
        <rFont val="Montserrat"/>
      </rPr>
      <t xml:space="preserve">PROGRAMA CONTRATOS PLURIANUALES DE CONSERVACION DE CARRETERAS EN EL ESTADO DE VERACRUZ (SUR).
</t>
    </r>
  </si>
  <si>
    <r>
      <rPr>
        <sz val="6"/>
        <rFont val="Montserrat"/>
      </rPr>
      <t xml:space="preserve">Reconstrucción de tramos y puentes; Conservación periódica; Conservación rutinaria en tramos y puentes y Servicios de vialidad; todos en un solo Contrato Plurianual de Conservación de Carreteras (CPCC), proyectándose trabajos para siete años.
</t>
    </r>
  </si>
  <si>
    <r>
      <rPr>
        <sz val="6"/>
        <rFont val="Montserrat"/>
      </rPr>
      <t>11092110001</t>
    </r>
  </si>
  <si>
    <r>
      <rPr>
        <sz val="6"/>
        <rFont val="Montserrat"/>
      </rPr>
      <t xml:space="preserve">Programa Contratos Plurianuales de Conservación de Carreteras en el Estado de Michoacán (CPCC Michoacán)
</t>
    </r>
  </si>
  <si>
    <r>
      <rPr>
        <sz val="6"/>
        <rFont val="Montserrat"/>
      </rPr>
      <t xml:space="preserve">Reconstrucción de tramos; Conservación periódica; Conservación rutinaria en tramos y Servicios de vialidad; todos en un solo Contrato Plurianual de Conservación de Carreteras (CPCC), proyectándose trabajos para siete años.
</t>
    </r>
  </si>
  <si>
    <r>
      <rPr>
        <sz val="6"/>
        <rFont val="Montserrat"/>
      </rPr>
      <t>11092110011</t>
    </r>
  </si>
  <si>
    <r>
      <rPr>
        <sz val="6"/>
        <rFont val="Montserrat"/>
      </rPr>
      <t xml:space="preserve">PROGRAMA CONTRATOS PLURIANUALES DE CONSERVACION DE CARRETERAS EN EL ESTADO DE SONORA.
</t>
    </r>
  </si>
  <si>
    <r>
      <rPr>
        <sz val="6"/>
        <rFont val="Montserrat"/>
      </rPr>
      <t xml:space="preserve">Reconstrucción de tramos y puentes; Conservación periódica; Conservación rutinaria en tramos y puentes y Servicios de vialidad; todos en un solo Contrato Plurianual de Conservación de Carreteras (CPCC).
</t>
    </r>
  </si>
  <si>
    <r>
      <rPr>
        <sz val="6"/>
        <rFont val="Montserrat"/>
      </rPr>
      <t>18092110001</t>
    </r>
  </si>
  <si>
    <r>
      <rPr>
        <sz val="6"/>
        <rFont val="Montserrat"/>
      </rPr>
      <t xml:space="preserve">Programa de Atención de Puntos de Conflicto y Seguridad Vial.
</t>
    </r>
  </si>
  <si>
    <r>
      <rPr>
        <sz val="6"/>
        <rFont val="Montserrat"/>
      </rPr>
      <t xml:space="preserve">Reducción de los índices de accidentes en los puntos detectados en la red federal de carreteras (800.0 MDP anuales, costo a reducir por accidentes, muertos y lesionados).
</t>
    </r>
  </si>
  <si>
    <r>
      <rPr>
        <sz val="6"/>
        <rFont val="Montserrat"/>
      </rPr>
      <t>18092110002</t>
    </r>
  </si>
  <si>
    <r>
      <rPr>
        <sz val="6"/>
        <rFont val="Montserrat"/>
      </rPr>
      <t xml:space="preserve">Programa de Conservación Periódica para el Ejercicio 2019.
</t>
    </r>
  </si>
  <si>
    <r>
      <rPr>
        <sz val="6"/>
        <rFont val="Montserrat"/>
      </rPr>
      <t xml:space="preserve">Restablecer las condiciones físicas originales de los tramos carreteros en mal estado, a fin de garantizar las comunicaciones entre las poblaciones beneficiadas.
</t>
    </r>
  </si>
  <si>
    <r>
      <rPr>
        <sz val="6"/>
        <rFont val="Montserrat"/>
      </rPr>
      <t>18092110003</t>
    </r>
  </si>
  <si>
    <r>
      <rPr>
        <sz val="6"/>
        <rFont val="Montserrat"/>
      </rPr>
      <t xml:space="preserve">Programa de Estudios y/o Proyectos.
</t>
    </r>
  </si>
  <si>
    <r>
      <rPr>
        <sz val="6"/>
        <rFont val="Montserrat"/>
      </rPr>
      <t xml:space="preserve">Elaborar los estudios y proyectos de reconstrucción y conservación de la obras, que nos permitan definir los trabajos de mantenimiento que requiere anualmente la red, a fin de garantizar a los usuarios condiciones adecuadas de operación, comodidad y seguridad.
</t>
    </r>
  </si>
  <si>
    <r>
      <rPr>
        <sz val="6"/>
        <rFont val="Montserrat"/>
      </rPr>
      <t>18092110004</t>
    </r>
  </si>
  <si>
    <r>
      <rPr>
        <sz val="6"/>
        <rFont val="Montserrat"/>
      </rPr>
      <t xml:space="preserve">Programa de Reconstrucción de Puentes
</t>
    </r>
  </si>
  <si>
    <r>
      <rPr>
        <sz val="6"/>
        <rFont val="Montserrat"/>
      </rPr>
      <t xml:space="preserve">Dar a los puentes las características geométricas y estructurales necesarias a fin de brindar seguridad a los usuarios de acuerdo a los vehículos que transitan por las carreteras.
</t>
    </r>
  </si>
  <si>
    <r>
      <rPr>
        <sz val="6"/>
        <rFont val="Montserrat"/>
      </rPr>
      <t>18092110005</t>
    </r>
  </si>
  <si>
    <r>
      <rPr>
        <sz val="6"/>
        <rFont val="Montserrat"/>
      </rPr>
      <t xml:space="preserve">PROGRAMA DE RECONSTRUCCIÓN DE TRAMOS PARA EL EJERCICIO 2019
</t>
    </r>
  </si>
  <si>
    <r>
      <rPr>
        <sz val="6"/>
        <rFont val="Montserrat"/>
      </rPr>
      <t xml:space="preserve">El programa consiste en atender 108.9 km de la red federal carretera libre, en los Edos de Chis, Gto, Gro, Hgo, Jal, Méx, Mich, Tab y Tlax, mediante trabajos de reconstrucción que comprende: Recuperar el pavimento y estabilizarlo; Construir Carpetas; Reparar drenaje e Instalar subdrenaje
</t>
    </r>
  </si>
  <si>
    <r>
      <rPr>
        <sz val="6"/>
        <rFont val="Montserrat"/>
      </rPr>
      <t>18092110006</t>
    </r>
  </si>
  <si>
    <r>
      <rPr>
        <sz val="6"/>
        <rFont val="Montserrat"/>
      </rPr>
      <t xml:space="preserve">Programa de Conservación Rutinaria de Tramos
</t>
    </r>
  </si>
  <si>
    <r>
      <rPr>
        <sz val="6"/>
        <rFont val="Montserrat"/>
      </rPr>
      <t xml:space="preserve">El programa consiste en atender 44,700.28 km de la red federal carretera libre de peaje, mediante trabajos de conservación rutinaria en las Terracerías, Obras de drenaje, Pavimentos, Señalamiento, Barreras de contención, Ingeniería y Supervisión.
</t>
    </r>
  </si>
  <si>
    <r>
      <rPr>
        <sz val="6"/>
        <rFont val="Montserrat"/>
      </rPr>
      <t>18092110007</t>
    </r>
  </si>
  <si>
    <r>
      <rPr>
        <sz val="6"/>
        <rFont val="Montserrat"/>
      </rPr>
      <t xml:space="preserve">Programa de Conservación Rutinaria de Puentes
</t>
    </r>
  </si>
  <si>
    <r>
      <rPr>
        <sz val="6"/>
        <rFont val="Montserrat"/>
      </rPr>
      <t xml:space="preserve">Aminorar el deterioro del estado físico de los puentes por efecto del tránsito pesado y del medio ambiente mediante trabajos de conservación rutinaria.
</t>
    </r>
  </si>
  <si>
    <r>
      <rPr>
        <b/>
        <sz val="8"/>
        <color rgb="FFFFFFFF"/>
        <rFont val="Montserrat"/>
      </rPr>
      <t>212   Dirección General de Servicios Técnicos</t>
    </r>
  </si>
  <si>
    <r>
      <rPr>
        <b/>
        <sz val="6"/>
        <rFont val="Montserrat"/>
      </rPr>
      <t>99.93</t>
    </r>
  </si>
  <si>
    <r>
      <rPr>
        <sz val="6"/>
        <rFont val="Montserrat"/>
      </rPr>
      <t>18092120001</t>
    </r>
  </si>
  <si>
    <r>
      <rPr>
        <sz val="6"/>
        <rFont val="Montserrat"/>
      </rPr>
      <t xml:space="preserve">Actualización de normas, manuales técnicos y Tabulador de Precios Unitarios 2019
</t>
    </r>
  </si>
  <si>
    <r>
      <rPr>
        <sz val="6"/>
        <rFont val="Montserrat"/>
      </rPr>
      <t xml:space="preserve">Elaborar normas y manuales para actualizar la Normativa para la Infraestructura del Transporte, actualizar el Tabulador de Precios Referenciales a Costo Directo y elaborar el tabulador de Costos Paramétricos.
</t>
    </r>
  </si>
  <si>
    <r>
      <rPr>
        <sz val="6"/>
        <rFont val="Montserrat"/>
      </rPr>
      <t>18092120002</t>
    </r>
  </si>
  <si>
    <r>
      <rPr>
        <sz val="6"/>
        <rFont val="Montserrat"/>
      </rPr>
      <t xml:space="preserve">Verificación de calidad de las obras de construcción, modernización y conservación de la Red Carretera Federal a cargo de la SCT en el año 2019
</t>
    </r>
  </si>
  <si>
    <r>
      <rPr>
        <sz val="6"/>
        <rFont val="Montserrat"/>
      </rPr>
      <t xml:space="preserve">Verificación de calidad en 5,500 km (1,300 tramos). Actualización del sistema de verificación para ubicar sitios de las muestras de materiales. Realización de ensayes y dictámenes a cementos asfálticos, terracerías, bases, carpetas asfálticas y neoprenos de obras que se ejecuten en 2019.
</t>
    </r>
  </si>
  <si>
    <r>
      <rPr>
        <sz val="6"/>
        <rFont val="Montserrat"/>
      </rPr>
      <t>18092120003</t>
    </r>
  </si>
  <si>
    <r>
      <rPr>
        <sz val="6"/>
        <rFont val="Montserrat"/>
      </rPr>
      <t xml:space="preserve">Programa de evaluación de los elementos funcionales, estructurales y de seguridad vial de la Red Carretera Federal en 2019, a través de su auscultación con equipos de alto rendimiento
</t>
    </r>
  </si>
  <si>
    <r>
      <rPr>
        <sz val="6"/>
        <rFont val="Montserrat"/>
      </rPr>
      <t xml:space="preserve">Evaluar la RCF mediante la obtención de indicadores funcionales, estructurales y de seguridad vial comparando los resultados con parámetros de aceptación-rechazo establecidos por la DGST, para determinar sus condiciones de estado bueno, regular y no aceptable.
</t>
    </r>
  </si>
  <si>
    <r>
      <rPr>
        <sz val="6"/>
        <rFont val="Montserrat"/>
      </rPr>
      <t>18092120004</t>
    </r>
  </si>
  <si>
    <r>
      <rPr>
        <sz val="6"/>
        <rFont val="Montserrat"/>
      </rPr>
      <t xml:space="preserve">Estudios y proyectos que demanda la infraestructura carretera para atender la planeación, construcción, modernización y conservación de la Red Carretera Federal en el ejercicio 2019
</t>
    </r>
  </si>
  <si>
    <r>
      <rPr>
        <sz val="6"/>
        <rFont val="Montserrat"/>
      </rPr>
      <t xml:space="preserve">Realizar los estudios para actualizar las estadísticas vial y de accidentes, actualizar manual de señalización vial y evaluar comportamiento estructural de 224 puentes de la región centro-oriente del país.
</t>
    </r>
  </si>
  <si>
    <r>
      <rPr>
        <b/>
        <sz val="8"/>
        <color rgb="FFFFFFFF"/>
        <rFont val="Montserrat"/>
      </rPr>
      <t>214   Dirección General de Desarrollo Carretero</t>
    </r>
  </si>
  <si>
    <r>
      <rPr>
        <b/>
        <sz val="6"/>
        <rFont val="Montserrat"/>
      </rPr>
      <t>90.71</t>
    </r>
  </si>
  <si>
    <r>
      <rPr>
        <sz val="6"/>
        <rFont val="Montserrat"/>
      </rPr>
      <t>18092140002</t>
    </r>
  </si>
  <si>
    <r>
      <rPr>
        <sz val="6"/>
        <rFont val="Montserrat"/>
      </rPr>
      <t xml:space="preserve">Programa de estudios y proyectos de desarrollo carretero 2019
</t>
    </r>
  </si>
  <si>
    <r>
      <rPr>
        <sz val="6"/>
        <rFont val="Montserrat"/>
      </rPr>
      <t xml:space="preserve">Realizar 109 estudios y proyectos necesarios para el desarrollo de infraestructura carretera, bajo esquemas de concesión y asociaciones público-privadas.
</t>
    </r>
  </si>
  <si>
    <r>
      <rPr>
        <sz val="6"/>
        <rFont val="Montserrat"/>
      </rPr>
      <t>18092140003</t>
    </r>
  </si>
  <si>
    <r>
      <rPr>
        <sz val="6"/>
        <rFont val="Montserrat"/>
      </rPr>
      <t xml:space="preserve">Programa de Liberación del Derecho de Vía para Autopistas a realizarse mediante Concesión o Asociación Público-Privada 2019
</t>
    </r>
  </si>
  <si>
    <r>
      <rPr>
        <sz val="6"/>
        <rFont val="Montserrat"/>
      </rPr>
      <t xml:space="preserve">Liberar el derecho de vía necesario para la construcción y/o modernización de autopistas a realizarse mediante esquemas de Concesiones o Asociaciones Público-Privadas (APP) durante el año 2019.
</t>
    </r>
  </si>
  <si>
    <r>
      <rPr>
        <b/>
        <sz val="8"/>
        <color rgb="FFFFFFFF"/>
        <rFont val="Montserrat"/>
      </rPr>
      <t>311   Dirección General de Desarrollo Ferroviario y Multimodal</t>
    </r>
  </si>
  <si>
    <r>
      <rPr>
        <b/>
        <sz val="6"/>
        <rFont val="Montserrat"/>
      </rPr>
      <t>98.17</t>
    </r>
  </si>
  <si>
    <r>
      <rPr>
        <sz val="6"/>
        <rFont val="Montserrat"/>
      </rPr>
      <t>13093110003</t>
    </r>
  </si>
  <si>
    <r>
      <rPr>
        <sz val="6"/>
        <rFont val="Montserrat"/>
      </rPr>
      <t xml:space="preserve">Ampliación Línea 12 Mixcoac - Observatorio.
</t>
    </r>
  </si>
  <si>
    <r>
      <rPr>
        <sz val="6"/>
        <rFont val="Montserrat"/>
      </rPr>
      <t xml:space="preserve">La ampliación de la Línea 12 del Metro para mejorar la conexión entre el sur-oriente y el poniente de la ciudad con un ahorro de tiempo de traslado y consiste en construir dos estaciones (Alta Tensión y Valentín Campa) y una terminal (Observatorio).
</t>
    </r>
  </si>
  <si>
    <r>
      <rPr>
        <sz val="6"/>
        <rFont val="Montserrat"/>
      </rPr>
      <t xml:space="preserve">K-041-Sistema de Transporte Colectivo
</t>
    </r>
  </si>
  <si>
    <r>
      <rPr>
        <sz val="6"/>
        <rFont val="Montserrat"/>
      </rPr>
      <t>13093110005</t>
    </r>
  </si>
  <si>
    <r>
      <rPr>
        <sz val="6"/>
        <rFont val="Montserrat"/>
      </rPr>
      <t xml:space="preserve">Ampliación del Sistema del Tren Eléctrico Urbano en la Zona Metropolitana de Guadalajara.
</t>
    </r>
  </si>
  <si>
    <r>
      <rPr>
        <sz val="6"/>
        <rFont val="Montserrat"/>
      </rPr>
      <t xml:space="preserve">El proyecto consiste en la construcción de la infraestructura y equipamiento necesarios para dar servicio de transporte masivo urbano de pasajeros mediante un Tren Ligero, en el corredor Zapopan - Guadalajara Tlaquepaque.
</t>
    </r>
  </si>
  <si>
    <r>
      <rPr>
        <sz val="6"/>
        <rFont val="Montserrat"/>
      </rPr>
      <t>13093110008</t>
    </r>
  </si>
  <si>
    <r>
      <rPr>
        <sz val="6"/>
        <rFont val="Montserrat"/>
      </rPr>
      <t xml:space="preserve">Construir el Tren Interurbano México-Toluca. Primera Etapa.
</t>
    </r>
  </si>
  <si>
    <r>
      <rPr>
        <sz val="6"/>
        <rFont val="Montserrat"/>
      </rPr>
      <t xml:space="preserve">El sistema masivo cuenta con 6 estaciones de las cuales 2 son terminales (Zinacantepec y Observatorio) y 4 intermedias (Terminal de Autobuses, Metepec, Lerma y Santa Fe).
</t>
    </r>
  </si>
  <si>
    <r>
      <rPr>
        <sz val="6"/>
        <rFont val="Montserrat"/>
      </rPr>
      <t>14093110002</t>
    </r>
  </si>
  <si>
    <r>
      <rPr>
        <sz val="6"/>
        <rFont val="Montserrat"/>
      </rPr>
      <t xml:space="preserve">BRT Corredor Troncal La Laguna
</t>
    </r>
  </si>
  <si>
    <r>
      <rPr>
        <sz val="6"/>
        <rFont val="Montserrat"/>
      </rPr>
      <t xml:space="preserve">Construcción de un sistema de transporte tipo BRT con una longitud de 34.10 km, El Corredor de transporte público inicia en Matamoros, recorre la Av. Cuauhtémoc, siguiendo el trayecto por la carretera Torreón-Matamoros, llegando a Blvd. Revolución en la ciudad de Torreón, ambos municipios pertenecientes al estado de Coahuila. El Corredor se dividió en 3 tramos. El primer tramo inicia en el municipio de Matamoros (km 0+000) y termina en el límite con el municipio de Torreón (km 9+060); el segundo tramo termina en la calzada Francisco Sarabia (km 16+160); y el tercero termina en el límite del municipio de Torreón (km 25+500). Los componentes físicos del proyecto son: ¿ Construcción de un Corredor de 34.10 kilómetros por sentido de circulación ¿ Construcción de terminales (1) ¿ Talleres (2) ¿ Centro de Control Operacional (2) ¿ Estación de gas comprimido (2) ¿ Construcción de pasos vehiculares a desnivel (2)
</t>
    </r>
  </si>
  <si>
    <r>
      <rPr>
        <sz val="6"/>
        <rFont val="Montserrat"/>
      </rPr>
      <t>Coah., Dgo.</t>
    </r>
  </si>
  <si>
    <r>
      <rPr>
        <sz val="6"/>
        <rFont val="Montserrat"/>
      </rPr>
      <t>14093110005</t>
    </r>
  </si>
  <si>
    <r>
      <rPr>
        <sz val="6"/>
        <rFont val="Montserrat"/>
      </rPr>
      <t xml:space="preserve">Tramo corto del ferrocarril Aguascalientes - Guadalajara (Proyecto Ferroviario Encarnación - El Castillo)
</t>
    </r>
  </si>
  <si>
    <r>
      <rPr>
        <sz val="6"/>
        <rFont val="Montserrat"/>
      </rPr>
      <t xml:space="preserve">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
</t>
    </r>
  </si>
  <si>
    <r>
      <rPr>
        <sz val="6"/>
        <rFont val="Montserrat"/>
      </rPr>
      <t>14093110010</t>
    </r>
  </si>
  <si>
    <r>
      <rPr>
        <sz val="6"/>
        <rFont val="Montserrat"/>
      </rPr>
      <t xml:space="preserve">CG-133 Establecer un Sistema de Transporte Masivo en el Oriente del Estado de México-Extensión de la Línea A del Sistema de Transporte Colectivo Metro: Chalco -La Paz
</t>
    </r>
  </si>
  <si>
    <r>
      <rPr>
        <sz val="6"/>
        <rFont val="Montserrat"/>
      </rPr>
      <t xml:space="preserve">Corredor de movilidad tipo Metro en la ruta La Paz- Chalco, con una longitud de recorrido de 12.985 kms y el desarrollo de una terminal con patio y taller, 6 estaciones intermedias y una flota de 7 trenes de 9 carros cada uno, adicionales a los 25 existentes en la actual Línea A.
</t>
    </r>
  </si>
  <si>
    <r>
      <rPr>
        <sz val="6"/>
        <rFont val="Montserrat"/>
      </rPr>
      <t>14093110014</t>
    </r>
  </si>
  <si>
    <r>
      <rPr>
        <sz val="6"/>
        <rFont val="Montserrat"/>
      </rPr>
      <t xml:space="preserve">Sistema Integrado de Transporte Metropolitano para la Ciudad de Aguascalientes, Aguascalientes.
</t>
    </r>
  </si>
  <si>
    <r>
      <rPr>
        <sz val="6"/>
        <rFont val="Montserrat"/>
      </rPr>
      <t xml:space="preserve">El proyecto consiste en la implementación del sistema de BRT (Bus Rapid Transit) para la Zona Metropolitana de Aguascalientes (ZMAGS), que incluye la reestructuración de las actuales Rutas del transporte público.
</t>
    </r>
  </si>
  <si>
    <r>
      <rPr>
        <sz val="6"/>
        <rFont val="Montserrat"/>
      </rPr>
      <t>14093110018</t>
    </r>
  </si>
  <si>
    <r>
      <rPr>
        <sz val="6"/>
        <rFont val="Montserrat"/>
      </rPr>
      <t xml:space="preserve">Libramiento Ferroviario de Culiacán, Sinaloa.
</t>
    </r>
  </si>
  <si>
    <r>
      <rPr>
        <sz val="6"/>
        <rFont val="Montserrat"/>
      </rPr>
      <t xml:space="preserve">Construcción del Libramiento ferroviario al sur de la ciudad de Culiacán, Sinaloa.
</t>
    </r>
  </si>
  <si>
    <r>
      <rPr>
        <sz val="6"/>
        <rFont val="Montserrat"/>
      </rPr>
      <t>15093110001</t>
    </r>
  </si>
  <si>
    <r>
      <rPr>
        <sz val="6"/>
        <rFont val="Montserrat"/>
      </rPr>
      <t xml:space="preserve">Extensión de la Línea 4 del STC Metro: Martín Carrera Tepexpan
</t>
    </r>
  </si>
  <si>
    <r>
      <rPr>
        <sz val="6"/>
        <rFont val="Montserrat"/>
      </rPr>
      <t xml:space="preserve">Extensión de la Línea 4 del STC Metro de Martín Carrera a Tepexpan con una longitud de recorrido de 24.520 kms y el desarrollo de una terminal con patio y taller, 19 estaciones intermedias y una flota de 24 trenes nuevos de 9 carros cada uno.
</t>
    </r>
  </si>
  <si>
    <r>
      <rPr>
        <sz val="6"/>
        <rFont val="Montserrat"/>
      </rPr>
      <t>15093110002</t>
    </r>
  </si>
  <si>
    <r>
      <rPr>
        <sz val="6"/>
        <rFont val="Montserrat"/>
      </rPr>
      <t xml:space="preserve">Transporte Masivo de San Luis Potosí
</t>
    </r>
  </si>
  <si>
    <r>
      <rPr>
        <sz val="6"/>
        <rFont val="Montserrat"/>
      </rPr>
      <t xml:space="preserve">2 corredores de transporte masivo con 80 km de carril preferente, 54 autobuses con capacidad de 100 pasajeros 2 terminales y 243 estaciones o parabuses.
</t>
    </r>
  </si>
  <si>
    <r>
      <rPr>
        <sz val="6"/>
        <rFont val="Montserrat"/>
      </rPr>
      <t>15093110004</t>
    </r>
  </si>
  <si>
    <r>
      <rPr>
        <sz val="6"/>
        <rFont val="Montserrat"/>
      </rPr>
      <t xml:space="preserve">Ampliación de la Línea 9 del STC, tramo Tacubaya Observatorio y su conexión con las Líneas 1 y 12 del Metro (AL9M)
</t>
    </r>
  </si>
  <si>
    <r>
      <rPr>
        <sz val="6"/>
        <rFont val="Montserrat"/>
      </rPr>
      <t xml:space="preserve">Construccion de la ampliación de la Línea 9, tramo Tacubaya-Observatorio , con una longitud de 1.46 km y la adecuación de las estaciones Tacubaya y Observatorio, asi como el área de maniobras y depósito
</t>
    </r>
  </si>
  <si>
    <r>
      <rPr>
        <sz val="6"/>
        <rFont val="Montserrat"/>
      </rPr>
      <t>16093110001</t>
    </r>
  </si>
  <si>
    <r>
      <rPr>
        <sz val="6"/>
        <rFont val="Montserrat"/>
      </rPr>
      <t xml:space="preserve">Sistema Integrado Peribús
</t>
    </r>
  </si>
  <si>
    <r>
      <rPr>
        <sz val="6"/>
        <rFont val="Montserrat"/>
      </rPr>
      <t xml:space="preserve">Ruta troncal sobre el corredor Periférico en la primera etapa del proyecto con una longitud de 41 km y 46 estaciones ubicadas en la parte central del eje, con acceso a los autobuses por ambos sentidos de la vialidad
</t>
    </r>
  </si>
  <si>
    <r>
      <rPr>
        <sz val="6"/>
        <rFont val="Montserrat"/>
      </rPr>
      <t>17093110002</t>
    </r>
  </si>
  <si>
    <r>
      <rPr>
        <sz val="6"/>
        <rFont val="Montserrat"/>
      </rPr>
      <t xml:space="preserve">Proyecto de Infraestructura de Transporte Masivo para la Zona Metropolitana de Cuernavaca (ZMC)
</t>
    </r>
  </si>
  <si>
    <r>
      <rPr>
        <sz val="6"/>
        <rFont val="Montserrat"/>
      </rPr>
      <t xml:space="preserve">Corredor abierto de 16.2 km, con una troncal tipo BRT y 4 rutas pretroncales, 18 estaciones centrales, 14 paraderos, 6 paletas especiales, 1 CETRAM y 1 terminal con Patio de Encierro.
</t>
    </r>
  </si>
  <si>
    <r>
      <rPr>
        <sz val="6"/>
        <rFont val="Montserrat"/>
      </rPr>
      <t>17093110003</t>
    </r>
  </si>
  <si>
    <r>
      <rPr>
        <sz val="6"/>
        <rFont val="Montserrat"/>
      </rPr>
      <t xml:space="preserve">CORREDORES TRONCALES 2 Y 3 DEL SISTEMA INTEGRADO DE TRANSPORTE PÚBLICO PARA LA CIUDAD DE CHIHUAHUA, CHIH., DENOMINADO VIVEBUS
</t>
    </r>
  </si>
  <si>
    <r>
      <rPr>
        <sz val="6"/>
        <rFont val="Montserrat"/>
      </rPr>
      <t xml:space="preserve">Ruta troncal sobre el corredor Avenida de la Juventud en la primera etapa del proyecto con una longitud de 40.59 km y 38 estaciones ubicadas en la parte central del eje, con acceso a los autobuses por ambos sentidos de la vialidad
</t>
    </r>
  </si>
  <si>
    <r>
      <rPr>
        <sz val="6"/>
        <rFont val="Montserrat"/>
      </rPr>
      <t>17093110004</t>
    </r>
  </si>
  <si>
    <r>
      <rPr>
        <sz val="6"/>
        <rFont val="Montserrat"/>
      </rPr>
      <t xml:space="preserve">Estudio Integral para el corredor de Transporte Público Corredor Tecnológico
</t>
    </r>
  </si>
  <si>
    <r>
      <rPr>
        <sz val="6"/>
        <rFont val="Montserrat"/>
      </rPr>
      <t xml:space="preserve">Construcción de corredor troncal de carril central preferencial para el transporte público de 31.8 km ambos sentidos, 2 terminales intermodales, 31 estaciones intermedias, 2 patios de servicio con talleres y oficinas y 1 centro de control y recaudo y obras adicionales.
</t>
    </r>
  </si>
  <si>
    <r>
      <rPr>
        <sz val="6"/>
        <rFont val="Montserrat"/>
      </rPr>
      <t>19093110001</t>
    </r>
  </si>
  <si>
    <r>
      <rPr>
        <sz val="6"/>
        <rFont val="Montserrat"/>
      </rPr>
      <t xml:space="preserve">Adquisición de vehículos Línea 2
</t>
    </r>
  </si>
  <si>
    <r>
      <rPr>
        <sz val="6"/>
        <rFont val="Montserrat"/>
      </rPr>
      <t xml:space="preserve">Adquisición, remanufactura, suministro, pruebas y puesta en marcha de 3 vehículos (equivalentes a 2 vehículos de 30 metros similares a los actuales) remanufacturados con capacidad de transportar 600 pasajeros cada uno, con una altura de techo a hongo de riel de 3.37 m, con rodadura férrea para transitar en vías con trocha de 1,435 mm, con motores eléctricos de tracción en corriente alterna y con regeneración de energía eléctrica.
</t>
    </r>
  </si>
  <si>
    <r>
      <rPr>
        <sz val="6"/>
        <rFont val="Montserrat"/>
      </rPr>
      <t xml:space="preserve">G-002-Supervisión, inspección y verificación del transporte terrestre, marítimo y aéreo
</t>
    </r>
  </si>
  <si>
    <r>
      <rPr>
        <sz val="6"/>
        <rFont val="Montserrat"/>
      </rPr>
      <t>19093110002</t>
    </r>
  </si>
  <si>
    <r>
      <rPr>
        <sz val="6"/>
        <rFont val="Montserrat"/>
      </rPr>
      <t xml:space="preserve">Estudios de Pre-Inversión Línea 4 Tren Ligero Guadalajara Línea 4
</t>
    </r>
  </si>
  <si>
    <r>
      <rPr>
        <sz val="6"/>
        <rFont val="Montserrat"/>
      </rPr>
      <t xml:space="preserve">Estudios para la implementación de un servicio de transporte masivo basado en un corredor Tronco-Alimentador, en modalidad de Tren Ligero; la cual contempla que inicie su trazo desde la estación ¿Circuito Sur¿ ubicada en el municipio de Tlajomulco de Zúñiga hasta la estación Fray Angélico, en la cual se pretende contar con un Centro de Transferencia Modal ¿CETRAM- con la Línea 1 de Macrobús. El proyecto incluye un derrotero de 19 km de longitud, correspondientes a una nueva construcción ¿ en el derecho de vía ferroviario, con tecnología moderna de trenes coches ligeros sobre vías con rieles, confinadas o exclusivas, electrificadas, con capacidad media y velocidad comercial de 40 km/hora, con estaciones a cada 1,000 metros en promedio y con prepago electrónico rápido a través de tarjetas inteligentes. El diseño del proyecto incorpora la información resultante de los estudios de movilidad y demanda, previa a la realización de los estudio.
</t>
    </r>
  </si>
  <si>
    <r>
      <rPr>
        <sz val="6"/>
        <rFont val="Montserrat"/>
      </rPr>
      <t>19093110003</t>
    </r>
  </si>
  <si>
    <r>
      <rPr>
        <sz val="6"/>
        <rFont val="Montserrat"/>
      </rPr>
      <t xml:space="preserve">Estudios de Preinversión para la Conectividad para el Sistema Aeropuertario Metropolitano del Valle de México
</t>
    </r>
  </si>
  <si>
    <r>
      <rPr>
        <sz val="6"/>
        <rFont val="Montserrat"/>
      </rPr>
      <t xml:space="preserve">Se proponen estudiar las siguientes propuestas: - Extensión de la Línea 1 del Sistema Mexibús. a) Terminal Ojo de Agua al AIFA (13.3 km aproximadamente). b) Terminal Mexipuerto Ciudad Azteca al AICM (14 km aproximadamente). - Extensión de la Línea 4 del Sistema Mexibús (en construcción). a) Terminal Tecámac al AIFA (17.2 km aproximadamente). - Conectividad del Aeropuerto Internacional de Toluca (AIT) con la Estación Tecnológico del Tren Interurbano México ¿ Toluca (8.7 km aproximadamente). Para lo cual se solicitan los siguientes estudios: Análisis, diagnóstico y caracterización de la situación actual del transporte terrestre e identificación de la problemática de las zonas de estudio. Cuantificación de la demanda de transporte terrestre de la zona de estudio. Diseño y selección de alternativas de rutas en las zonas de estudio. Impacto Ambiental, Social y Urbano. Modelado de Información (BIM).
</t>
    </r>
  </si>
  <si>
    <r>
      <rPr>
        <b/>
        <sz val="8"/>
        <color rgb="FFFFFFFF"/>
        <rFont val="Montserrat"/>
      </rPr>
      <t>313   Dirección General de Protección y Medicina Preventiva en el Transporte</t>
    </r>
  </si>
  <si>
    <r>
      <rPr>
        <sz val="6"/>
        <rFont val="Montserrat"/>
      </rPr>
      <t>19093130001</t>
    </r>
  </si>
  <si>
    <r>
      <rPr>
        <sz val="6"/>
        <rFont val="Montserrat"/>
      </rPr>
      <t xml:space="preserve">Programa de Adquisición de Equipos y mobiliario para Dirección General de Protección y Medicina Preventiva en el Transporte.
</t>
    </r>
  </si>
  <si>
    <r>
      <rPr>
        <sz val="6"/>
        <rFont val="Montserrat"/>
      </rPr>
      <t xml:space="preserve">"Para fortalecer la práctica de exámenes y la correcta evaluación psicofísica de quienes intervienen en la operación, conducción o auxilio de los diversos modos de transporte y sus servicios auxiliares, así como para satisfacer el incremento en la demanda de servicios de Exámenes Médicos en las diferentes clínicas de la SCT, en el contexto de que las clínicas de Terceros Autorizados desaparecen, la Dirección General de Protección y Medicina Preventiva en el Transporte (DGPMPT) va a adquirir equipo para fortalecer y ampliar las actividades y atribuciones que le fueron conferidas. Se van a adquirir tanto equipo médico como equipo y mobiliario dentro de las clínicas para la atención a los usuarios (operadores de diversos modos de transporte)"
</t>
    </r>
  </si>
  <si>
    <r>
      <rPr>
        <sz val="6"/>
        <rFont val="Montserrat"/>
      </rPr>
      <t xml:space="preserve">G-001-Regulación y supervisión del programa de protección y medicina preventiva en transporte multimodal
</t>
    </r>
  </si>
  <si>
    <r>
      <rPr>
        <b/>
        <sz val="8"/>
        <color rgb="FFFFFFFF"/>
        <rFont val="Montserrat"/>
      </rPr>
      <t>400   Subsecretaría de Comunicaciones</t>
    </r>
  </si>
  <si>
    <r>
      <rPr>
        <b/>
        <sz val="6"/>
        <rFont val="Montserrat"/>
      </rPr>
      <t>62.43</t>
    </r>
  </si>
  <si>
    <r>
      <rPr>
        <sz val="6"/>
        <rFont val="Montserrat"/>
      </rPr>
      <t>09094000001</t>
    </r>
  </si>
  <si>
    <r>
      <rPr>
        <sz val="6"/>
        <rFont val="Montserrat"/>
      </rPr>
      <t xml:space="preserve">SISTEMA SATELITAL PARA SEGURIDAD NACIONAL Y COBERTURA SOCIAL
</t>
    </r>
  </si>
  <si>
    <r>
      <rPr>
        <sz val="6"/>
        <rFont val="Montserrat"/>
      </rPr>
      <t xml:space="preserve">Fabricación del sistema satelital Mexicano para contar con infraestructura de comunicación que respalde el cumplimiento de funciones sustantivas de instancias de seguridad nacional en nuestro país.
</t>
    </r>
  </si>
  <si>
    <r>
      <rPr>
        <sz val="6"/>
        <rFont val="Montserrat"/>
      </rPr>
      <t xml:space="preserve">K-045-Sistema Satelital
</t>
    </r>
  </si>
  <si>
    <r>
      <rPr>
        <sz val="6"/>
        <rFont val="Montserrat"/>
      </rPr>
      <t>15094000001</t>
    </r>
  </si>
  <si>
    <r>
      <rPr>
        <sz val="6"/>
        <rFont val="Montserrat"/>
      </rPr>
      <t xml:space="preserve">Red Compartida
</t>
    </r>
  </si>
  <si>
    <r>
      <rPr>
        <sz val="6"/>
        <rFont val="Montserrat"/>
      </rPr>
      <t xml:space="preserve">Consiste en la instalación de una red pública compartida mayorista de telecomunicaciones de cobertura nacional, la cual contemplará el aprovechamiento de 90 MHz de la banda de frecuencias de 700 MHz del espectro radioeléctrico.
</t>
    </r>
  </si>
  <si>
    <r>
      <rPr>
        <b/>
        <sz val="8"/>
        <color rgb="FFFFFFFF"/>
        <rFont val="Montserrat"/>
      </rPr>
      <t>510   Dirección General de Puertos</t>
    </r>
  </si>
  <si>
    <r>
      <rPr>
        <sz val="6"/>
        <rFont val="Montserrat"/>
      </rPr>
      <t>08095100009</t>
    </r>
  </si>
  <si>
    <r>
      <rPr>
        <sz val="6"/>
        <rFont val="Montserrat"/>
      </rPr>
      <t xml:space="preserve">Realización de obras portuarias, Cambio de Trayectoria de Ferrocarril y Carretera para la Terminal de Gas Natural Licuado en Manzanillo.
</t>
    </r>
  </si>
  <si>
    <r>
      <rPr>
        <sz val="6"/>
        <rFont val="Montserrat"/>
      </rPr>
      <t xml:space="preserve">Incluye las obras portuarias para el recibo de buque tanques de GNL, como dragado de canal de navegación, construcción de 2 escolleras y de una dársena de ciaboga; desviación de la trayectoria del ferrocarril mediante un viaducto y túnel ferroviario y la desviación de la carretera con obras viales.
</t>
    </r>
  </si>
  <si>
    <r>
      <rPr>
        <sz val="6"/>
        <rFont val="Montserrat"/>
      </rPr>
      <t>1109J3G0005</t>
    </r>
  </si>
  <si>
    <r>
      <rPr>
        <sz val="6"/>
        <rFont val="Montserrat"/>
      </rPr>
      <t xml:space="preserve">Construcción de un muelle de usos múltiples.
</t>
    </r>
  </si>
  <si>
    <r>
      <rPr>
        <sz val="6"/>
        <rFont val="Montserrat"/>
      </rPr>
      <t xml:space="preserve">Construcción de un muelle de usos múltiples, con dimensiones de 275 metros de longitud sobre la escollera este a base de pilotes y superestructura de concreto armado.
</t>
    </r>
  </si>
  <si>
    <r>
      <rPr>
        <sz val="6"/>
        <rFont val="Montserrat"/>
      </rPr>
      <t>12095100003</t>
    </r>
  </si>
  <si>
    <r>
      <rPr>
        <sz val="6"/>
        <rFont val="Montserrat"/>
      </rPr>
      <t xml:space="preserve">Ampliación del Puerto de Isla del Carmen en el Estado de Campeche
</t>
    </r>
  </si>
  <si>
    <r>
      <rPr>
        <sz val="6"/>
        <rFont val="Montserrat"/>
      </rPr>
      <t xml:space="preserve">Con la ampliación del puerto se construyen 10 nuevas posiciones de atraque en una longitud de 826 m y se habilitan 160 m de muelle y12.2 Ha. de plataformas terrestre, lo que aumenta la capacidad. Una estructura de 1,180 m al Norte para protección del oleaje y una estructura al Sur de 782 m.
</t>
    </r>
  </si>
  <si>
    <r>
      <rPr>
        <sz val="6"/>
        <rFont val="Montserrat"/>
      </rPr>
      <t>12095100008</t>
    </r>
  </si>
  <si>
    <r>
      <rPr>
        <sz val="6"/>
        <rFont val="Montserrat"/>
      </rPr>
      <t xml:space="preserve">Home Port Puerto Peñasco
</t>
    </r>
  </si>
  <si>
    <r>
      <rPr>
        <sz val="6"/>
        <rFont val="Montserrat"/>
      </rPr>
      <t xml:space="preserve">El Proyecto consiste en la construcción de un puerto de origen y salidas cruceros en el desarrollo Sandy Beach, Puerto Peñasco. El Proyecto fortalecerá la actividad económica mejor infraestructura e imagen, lo que impulsará el comercio, inversión y el turismo de la zona.
</t>
    </r>
  </si>
  <si>
    <r>
      <rPr>
        <sz val="6"/>
        <rFont val="Montserrat"/>
      </rPr>
      <t>15095100001</t>
    </r>
  </si>
  <si>
    <r>
      <rPr>
        <sz val="6"/>
        <rFont val="Montserrat"/>
      </rPr>
      <t xml:space="preserve">Construcción de infraestructura portuaria pesquera San Pedro Ixcatlán, Oaxaca
</t>
    </r>
  </si>
  <si>
    <r>
      <rPr>
        <sz val="6"/>
        <rFont val="Montserrat"/>
      </rPr>
      <t xml:space="preserve">Construcción de una rampa de botado de 8 metros de ancho con 2 muelles a desnivel a cada costado de la rampa, 2 plataformas de maniobras y un muelle en el frente de la plataforma de maniobras 1, y revestimiento de vialidad de acceso
</t>
    </r>
  </si>
  <si>
    <r>
      <rPr>
        <sz val="6"/>
        <rFont val="Montserrat"/>
      </rPr>
      <t>15095100002</t>
    </r>
  </si>
  <si>
    <r>
      <rPr>
        <sz val="6"/>
        <rFont val="Montserrat"/>
      </rPr>
      <t xml:space="preserve">Otros servicios relacionados con la obra publica 2015
</t>
    </r>
  </si>
  <si>
    <r>
      <rPr>
        <sz val="6"/>
        <rFont val="Montserrat"/>
      </rPr>
      <t xml:space="preserve">Proyecto para la construcción de infraestructura portuaria pesquera en:1. Adolfo López Mateos, B.C.S.2. Playa Las Gatas en Ixtapa-Zihuatanejo, Gro.3. Chiquila, Q. Roo4. Isla Navidad, Jal.5. Rodolfo Sánchez Taboada, Son.6. Las Puentes, Sin.7. Tamiahua, Ver.
</t>
    </r>
  </si>
  <si>
    <r>
      <rPr>
        <sz val="6"/>
        <rFont val="Montserrat"/>
      </rPr>
      <t>15095100003</t>
    </r>
  </si>
  <si>
    <r>
      <rPr>
        <sz val="6"/>
        <rFont val="Montserrat"/>
      </rPr>
      <t xml:space="preserve">Conservación de Infraestructura Marítimo-Portuaria, Dragado de Mantenimiento y Obras Complementarias en la Región Pacifico Norte
</t>
    </r>
  </si>
  <si>
    <r>
      <rPr>
        <sz val="6"/>
        <rFont val="Montserrat"/>
      </rPr>
      <t xml:space="preserve">Dragado de mantenimiento del canal de navegación de acceso y dársena de maniobras, en Las Aguamitas, Paredones, y El Huitussi.
</t>
    </r>
  </si>
  <si>
    <r>
      <rPr>
        <sz val="6"/>
        <rFont val="Montserrat"/>
      </rPr>
      <t xml:space="preserve">K-036-Conservación de infraestructura marítimo-portuaria
</t>
    </r>
  </si>
  <si>
    <r>
      <rPr>
        <sz val="6"/>
        <rFont val="Montserrat"/>
      </rPr>
      <t>16095100001</t>
    </r>
  </si>
  <si>
    <r>
      <rPr>
        <sz val="6"/>
        <rFont val="Montserrat"/>
      </rPr>
      <t xml:space="preserve">Construcción de infraestructura portuaria pesquera en El Coloradito, Sin.
</t>
    </r>
  </si>
  <si>
    <r>
      <rPr>
        <sz val="6"/>
        <rFont val="Montserrat"/>
      </rPr>
      <t xml:space="preserve">la construcción Obras de Dragado y de infraestructura portuaria de atraque y de apoyo a las embarcaciones pesqueras que tienen su centro de operaciones en la comunidad de El Coloradito, Guasave, en el estado de Sinaloa.
</t>
    </r>
  </si>
  <si>
    <r>
      <rPr>
        <sz val="6"/>
        <rFont val="Montserrat"/>
      </rPr>
      <t>16095100002</t>
    </r>
  </si>
  <si>
    <r>
      <rPr>
        <sz val="6"/>
        <rFont val="Montserrat"/>
      </rPr>
      <t xml:space="preserve">Conservación de Infraestructura Marítimo-Portuaria, Dragado de Mantenimiento y Obras Complementarias en la Región Golfo Norte
</t>
    </r>
  </si>
  <si>
    <r>
      <rPr>
        <sz val="6"/>
        <rFont val="Montserrat"/>
      </rPr>
      <t xml:space="preserve">Dragado en la Región Golfo Norte, consiste en: el dragado de mantenimiento del canal de navegación de acceso de 40.0 m de ancho por una longitud aproximada de 1,400.0 m y fosa de captación de azolves de un área aproximada de 0.5 ha, en Tecolutla, Ver. y supervisión de control de obra.
</t>
    </r>
  </si>
  <si>
    <r>
      <rPr>
        <sz val="6"/>
        <rFont val="Montserrat"/>
      </rPr>
      <t>16095100003</t>
    </r>
  </si>
  <si>
    <r>
      <rPr>
        <sz val="6"/>
        <rFont val="Montserrat"/>
      </rPr>
      <t xml:space="preserve">Conservación de Infraestructura Marítimo-Portuaria, Dragado de Mantenimiento y Obras Complementarias en la Región Golfo Sureste y Caribe
</t>
    </r>
  </si>
  <si>
    <r>
      <rPr>
        <sz val="6"/>
        <rFont val="Montserrat"/>
      </rPr>
      <t xml:space="preserve">Dragado de Mantenimiento y Obras Complementarias en la Región Golfo Sureste y Caribe
</t>
    </r>
  </si>
  <si>
    <r>
      <rPr>
        <sz val="6"/>
        <rFont val="Montserrat"/>
      </rPr>
      <t>16095100004</t>
    </r>
  </si>
  <si>
    <r>
      <rPr>
        <sz val="6"/>
        <rFont val="Montserrat"/>
      </rPr>
      <t xml:space="preserve">Conservación y rehabilitación de Infraestructura Marítimo-Portuaria en la Región Golfo, Sureste y Caribe.
</t>
    </r>
  </si>
  <si>
    <r>
      <rPr>
        <sz val="6"/>
        <rFont val="Montserrat"/>
      </rPr>
      <t xml:space="preserve">Dar Mantenimiento a los Puertos Pesqueros de: Cuburná 544.7 mts; Sisal 660.0 mts; Telchac 372.8 mts; El Cuyo 633.58 mts; Celestún 985.0 mts y Dzilam de Bravo 711.9 mts en el Estado de Yucatán; en el Puerto de Chiquilá 278.3mts de longitud en el Estado de Quintana Roo.
</t>
    </r>
  </si>
  <si>
    <r>
      <rPr>
        <sz val="6"/>
        <rFont val="Montserrat"/>
      </rPr>
      <t>17095100001</t>
    </r>
  </si>
  <si>
    <r>
      <rPr>
        <sz val="6"/>
        <rFont val="Montserrat"/>
      </rPr>
      <t xml:space="preserve">Conservación y rehabilitación de Infraestructura Marítimo-Portuaria en la región Pacífico Sur
</t>
    </r>
  </si>
  <si>
    <r>
      <rPr>
        <sz val="6"/>
        <rFont val="Montserrat"/>
      </rPr>
      <t xml:space="preserve">Rehabilitación de protección longitudinal costera en Puerto Chiapás, Chis.
</t>
    </r>
  </si>
  <si>
    <r>
      <rPr>
        <sz val="6"/>
        <rFont val="Montserrat"/>
      </rPr>
      <t>18095100001</t>
    </r>
  </si>
  <si>
    <r>
      <rPr>
        <sz val="6"/>
        <rFont val="Montserrat"/>
      </rPr>
      <t xml:space="preserve">Rehabilitación del muelle pesquero y rampas de botado en San Felipe, Baja California
</t>
    </r>
  </si>
  <si>
    <r>
      <rPr>
        <sz val="6"/>
        <rFont val="Montserrat"/>
      </rPr>
      <t xml:space="preserve">Rehabilitación del muelle pesquero con una longitud de 127 metros, reparación de 1 rampa de botado y 2 escalinatas; mantenimiento y rehabilitación de muelle flotante.
</t>
    </r>
  </si>
  <si>
    <r>
      <rPr>
        <b/>
        <sz val="8"/>
        <color rgb="FFFFFFFF"/>
        <rFont val="Montserrat"/>
      </rPr>
      <t>621   Centro SCT Aguascalientes</t>
    </r>
  </si>
  <si>
    <r>
      <rPr>
        <b/>
        <sz val="6"/>
        <rFont val="Montserrat"/>
      </rPr>
      <t>92.89</t>
    </r>
  </si>
  <si>
    <r>
      <rPr>
        <sz val="6"/>
        <rFont val="Montserrat"/>
      </rPr>
      <t>12096210005</t>
    </r>
  </si>
  <si>
    <r>
      <rPr>
        <sz val="6"/>
        <rFont val="Montserrat"/>
      </rPr>
      <t xml:space="preserve">Milpillas de Arriba - Los Muñoz
</t>
    </r>
  </si>
  <si>
    <r>
      <rPr>
        <sz val="6"/>
        <rFont val="Montserrat"/>
      </rPr>
      <t xml:space="preserve">Modernización del camino con una longitud de 3.40 kilómetros, se ampliara el paso existente a 7.00 metros de ancho de calzada, para alojar dos carriles de circulación de 3.50 m. de ancho cada uno.
</t>
    </r>
  </si>
  <si>
    <r>
      <rPr>
        <sz val="6"/>
        <rFont val="Montserrat"/>
      </rPr>
      <t xml:space="preserve">K-031-Proyectos de construcción de carreteras alimentadoras y caminos rurales
</t>
    </r>
  </si>
  <si>
    <r>
      <rPr>
        <sz val="6"/>
        <rFont val="Montserrat"/>
      </rPr>
      <t>13096210002</t>
    </r>
  </si>
  <si>
    <r>
      <rPr>
        <sz val="6"/>
        <rFont val="Montserrat"/>
      </rPr>
      <t xml:space="preserve">Norias de Ojo caliente La Luz. a Secc. A2 1er Etapa.
</t>
    </r>
  </si>
  <si>
    <r>
      <rPr>
        <sz val="6"/>
        <rFont val="Montserrat"/>
      </rPr>
      <t xml:space="preserve">Modernización del camino en una longitud de 27.6 kilómetros, se ampliara el paso existente a 12.0 metros de ancho de sección, para alojar dos carriles de circulación de 3.5 m. de ancho cada uno y acotamientos laterales de 2.5 metros cada uno.
</t>
    </r>
  </si>
  <si>
    <r>
      <rPr>
        <sz val="6"/>
        <rFont val="Montserrat"/>
      </rPr>
      <t>14096210002</t>
    </r>
  </si>
  <si>
    <r>
      <rPr>
        <sz val="6"/>
        <rFont val="Montserrat"/>
      </rPr>
      <t xml:space="preserve">Soledad De Abajo - (E.C. Ojuelos - Aguascalientes)
</t>
    </r>
  </si>
  <si>
    <r>
      <rPr>
        <sz val="6"/>
        <rFont val="Montserrat"/>
      </rPr>
      <t xml:space="preserve">Modernización del camino en una longitud de 5.00 kilómetros, se ampliara el paso existente a 7.0 metros de ancho de calzada, para alojar dos carriles de circulación de 3.5 m. de ancho cada uno con acotamientos laterales de 1.0 metro por sentido.
</t>
    </r>
  </si>
  <si>
    <r>
      <rPr>
        <sz val="6"/>
        <rFont val="Montserrat"/>
      </rPr>
      <t>16096210001</t>
    </r>
  </si>
  <si>
    <r>
      <rPr>
        <sz val="6"/>
        <rFont val="Montserrat"/>
      </rPr>
      <t xml:space="preserve">El Sauz - El Zapote - Piedras Chinas.
</t>
    </r>
  </si>
  <si>
    <r>
      <rPr>
        <sz val="6"/>
        <rFont val="Montserrat"/>
      </rPr>
      <t xml:space="preserve">Modernización del camino en una longitud de 6.50 kilómetros, se ampliara el paso existente a 7.0 metros de ancho de calzada, para alojar dos carriles de circulación de 3.5 m. de ancho cada uno.
</t>
    </r>
  </si>
  <si>
    <r>
      <rPr>
        <sz val="6"/>
        <rFont val="Montserrat"/>
      </rPr>
      <t>19096210001</t>
    </r>
  </si>
  <si>
    <r>
      <rPr>
        <sz val="6"/>
        <rFont val="Montserrat"/>
      </rPr>
      <t xml:space="preserve">Puente Vehicular Bordo Santa Elena.
</t>
    </r>
  </si>
  <si>
    <r>
      <rPr>
        <sz val="6"/>
        <rFont val="Montserrat"/>
      </rPr>
      <t xml:space="preserve">Construcción de un Puente Vehicular con una longitud de 350.00 m. una sección tipo A4 con dos calzadas de 7.00 m., de ancho, para alojar 4 carriles de circulación de 3.50 m. de ancho cada uno.
</t>
    </r>
  </si>
  <si>
    <r>
      <rPr>
        <b/>
        <sz val="8"/>
        <color rgb="FFFFFFFF"/>
        <rFont val="Montserrat"/>
      </rPr>
      <t>622   Centro SCT Baja California</t>
    </r>
  </si>
  <si>
    <r>
      <rPr>
        <b/>
        <sz val="6"/>
        <rFont val="Montserrat"/>
      </rPr>
      <t>98.92</t>
    </r>
  </si>
  <si>
    <r>
      <rPr>
        <sz val="6"/>
        <rFont val="Montserrat"/>
      </rPr>
      <t>06096220004</t>
    </r>
  </si>
  <si>
    <r>
      <rPr>
        <sz val="6"/>
        <rFont val="Montserrat"/>
      </rPr>
      <t xml:space="preserve">(San Felipe-Laguna Chapala) Puertecitos - Laguna Chapala
</t>
    </r>
  </si>
  <si>
    <r>
      <rPr>
        <sz val="6"/>
        <rFont val="Montserrat"/>
      </rPr>
      <t xml:space="preserve">Ampliación de 133.8 km de longitud a una sección de 9 m para alojar 2 carriles de circulación de 3.5 m y acotamientos laterales de 1.0 m.
</t>
    </r>
  </si>
  <si>
    <r>
      <rPr>
        <sz val="6"/>
        <rFont val="Montserrat"/>
      </rPr>
      <t>07096220005</t>
    </r>
  </si>
  <si>
    <r>
      <rPr>
        <sz val="6"/>
        <rFont val="Montserrat"/>
      </rPr>
      <t xml:space="preserve">Libramiento de Ensenada
</t>
    </r>
  </si>
  <si>
    <r>
      <rPr>
        <sz val="6"/>
        <rFont val="Montserrat"/>
      </rPr>
      <t xml:space="preserve">Construcción de un Libramiento de 20.5 Km de longitud y cuenta con 2 entronques i. El proyecto considera una sección transversal tipo A2 con un ancho de corona de 12 metros, 2 carriles de circulación por sentido de 3.5 metros cada uno y acotamientos laterales de 2.5 metros.
</t>
    </r>
  </si>
  <si>
    <r>
      <rPr>
        <sz val="6"/>
        <rFont val="Montserrat"/>
      </rPr>
      <t>08096220002</t>
    </r>
  </si>
  <si>
    <r>
      <rPr>
        <sz val="6"/>
        <rFont val="Montserrat"/>
      </rPr>
      <t xml:space="preserve">Ensenada - Lázaro Cárdenas, Tramo: Maneadero - Punta Colnett
</t>
    </r>
  </si>
  <si>
    <r>
      <rPr>
        <sz val="6"/>
        <rFont val="Montserrat"/>
      </rPr>
      <t xml:space="preserve">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t>
    </r>
  </si>
  <si>
    <r>
      <rPr>
        <sz val="6"/>
        <rFont val="Montserrat"/>
      </rPr>
      <t>11096220002</t>
    </r>
  </si>
  <si>
    <r>
      <rPr>
        <sz val="6"/>
        <rFont val="Montserrat"/>
      </rPr>
      <t xml:space="preserve">San Felipe-Puertecitos (Tr: Poblado Ejido Delicias Campo los Olivos).
</t>
    </r>
  </si>
  <si>
    <r>
      <rPr>
        <sz val="6"/>
        <rFont val="Montserrat"/>
      </rPr>
      <t xml:space="preserve">Modernización del camino en una longitud de 22.6 kilómetros, se ampliara el paso existente a 9.00 m., de ancho de calzada, para alojar 2 carriles de circulación de 3.50 m de ancho cada uno (un carril de circulación por sentido) y acotamientos laterales de 1.0 m.
</t>
    </r>
  </si>
  <si>
    <r>
      <rPr>
        <sz val="6"/>
        <rFont val="Montserrat"/>
      </rPr>
      <t>12096220027</t>
    </r>
  </si>
  <si>
    <r>
      <rPr>
        <sz val="6"/>
        <rFont val="Montserrat"/>
      </rPr>
      <t xml:space="preserve">San Felipe-Puertecitos (Tr: Campo los Olivos - Puertecitos)
</t>
    </r>
  </si>
  <si>
    <r>
      <rPr>
        <sz val="6"/>
        <rFont val="Montserrat"/>
      </rPr>
      <t xml:space="preserve">Ampliación y modernización del camino alimentador en una longitud de 17.54 kilómetros, se ampliará el paso existente a 9.0 metros de ancho de corona, para alojar dos carriles de circulación de 3.5 m. de ancho cada uno y acotamientos laterales de 1.0 m de ancho cada uno.
</t>
    </r>
  </si>
  <si>
    <r>
      <rPr>
        <sz val="6"/>
        <rFont val="Montserrat"/>
      </rPr>
      <t>17096220001</t>
    </r>
  </si>
  <si>
    <r>
      <rPr>
        <sz val="6"/>
        <rFont val="Montserrat"/>
      </rPr>
      <t xml:space="preserve">Autopista Tijuana Ensenada (nuevo trazo).
</t>
    </r>
  </si>
  <si>
    <r>
      <rPr>
        <sz val="6"/>
        <rFont val="Montserrat"/>
      </rPr>
      <t xml:space="preserve">Construcción de un Bypass en la autopista Tijuana-Ensenada (nuevo trazo) de 23.5 Km. El cual será tipo A4 de 22.00 m. de corona, con acotamientos laterales de 3.0 m., y centrales de 0.50 m. incluye la construcción de 12 estructuras (4 puentes, 7 PIV y 1 bóveda), 3 entronques y 1 túnel.
</t>
    </r>
  </si>
  <si>
    <r>
      <rPr>
        <sz val="6"/>
        <rFont val="Montserrat"/>
      </rPr>
      <t>18096220001</t>
    </r>
  </si>
  <si>
    <r>
      <rPr>
        <sz val="6"/>
        <rFont val="Montserrat"/>
      </rPr>
      <t xml:space="preserve">Puentes Vehiculares del Cruce Fronterizo Mexicali-Río Nuevo
</t>
    </r>
  </si>
  <si>
    <r>
      <rPr>
        <sz val="6"/>
        <rFont val="Montserrat"/>
      </rPr>
      <t xml:space="preserve">Construcción de un puente elevado de 3 carriles de circulación con gasas de integración y un paso deprimido de 3 carriles de circulación bajo las vías del ferrocarril.
</t>
    </r>
  </si>
  <si>
    <r>
      <rPr>
        <sz val="6"/>
        <rFont val="Montserrat"/>
      </rPr>
      <t>19096220001</t>
    </r>
  </si>
  <si>
    <r>
      <rPr>
        <sz val="6"/>
        <rFont val="Montserrat"/>
      </rPr>
      <t xml:space="preserve">Modernización de la carretera federal MEX-001 Ensenada - Lázaro Cárdenas, tramo: Punta Colonet - Lázaro Cárdenas
</t>
    </r>
  </si>
  <si>
    <r>
      <rPr>
        <sz val="6"/>
        <rFont val="Montserrat"/>
      </rPr>
      <t xml:space="preserve">Modernización a un ancho de corona de 12 m en una longitud de 28 km y un ancho de corona a 22 m en una longitud de 41 km, para una longitud total de 69 km.
</t>
    </r>
  </si>
  <si>
    <r>
      <rPr>
        <sz val="6"/>
        <rFont val="Montserrat"/>
      </rPr>
      <t>19096220002</t>
    </r>
  </si>
  <si>
    <r>
      <rPr>
        <sz val="6"/>
        <rFont val="Montserrat"/>
      </rPr>
      <t xml:space="preserve">Construcción de 8 carriles de acceso al Puerto Fronterizo Puerta México/San Ysidro
</t>
    </r>
  </si>
  <si>
    <r>
      <rPr>
        <sz val="6"/>
        <rFont val="Montserrat"/>
      </rPr>
      <t xml:space="preserve">El proyecto consiste en la construcción de 8 carriles nuevos de 3.5 m de ancho cada uno, en una longitud de 205 m.
</t>
    </r>
  </si>
  <si>
    <r>
      <rPr>
        <sz val="6"/>
        <rFont val="Montserrat"/>
      </rPr>
      <t>19096220003</t>
    </r>
  </si>
  <si>
    <r>
      <rPr>
        <sz val="6"/>
        <rFont val="Montserrat"/>
      </rPr>
      <t xml:space="preserve">Km. 21.5 de la Carretera (Mexicali - San Luis Río Colorado) - Ejido Benito Juárez - Los Algodones
</t>
    </r>
  </si>
  <si>
    <r>
      <rPr>
        <sz val="6"/>
        <rFont val="Montserrat"/>
      </rPr>
      <t xml:space="preserve">Modernización del camino a una sección de 7 metros, para alojar 2 carriles de circulación de 3.5 metros de ancho.
</t>
    </r>
  </si>
  <si>
    <r>
      <rPr>
        <b/>
        <sz val="8"/>
        <color rgb="FFFFFFFF"/>
        <rFont val="Montserrat"/>
      </rPr>
      <t>623   Centro SCT Baja California Sur</t>
    </r>
  </si>
  <si>
    <r>
      <rPr>
        <b/>
        <sz val="6"/>
        <rFont val="Montserrat"/>
      </rPr>
      <t>90.93</t>
    </r>
  </si>
  <si>
    <r>
      <rPr>
        <sz val="6"/>
        <rFont val="Montserrat"/>
      </rPr>
      <t>07096230004</t>
    </r>
  </si>
  <si>
    <r>
      <rPr>
        <sz val="6"/>
        <rFont val="Montserrat"/>
      </rPr>
      <t xml:space="preserve">San Pedro-Cabo San Lucas Tramo: San Pedro-Cabo San Lucas y Libramiento de Todos los Santos
</t>
    </r>
  </si>
  <si>
    <r>
      <rPr>
        <sz val="6"/>
        <rFont val="Montserrat"/>
      </rPr>
      <t xml:space="preserve">El proyecto consta de 5 tramos: Ampliación la sección a 12 mts. en San Pedro-Todos Santos 47 Kms.; construcción de un libramiento de Todos Santos 8 Kms.; libramiento de Cabo San Lucas 63 Kms.; y la ampliación del tr. Todos Santos-Cabo San Lucas 11 kms.y Cabo San Lucas San-José del Cabo 21 kms..
</t>
    </r>
  </si>
  <si>
    <r>
      <rPr>
        <sz val="6"/>
        <rFont val="Montserrat"/>
      </rPr>
      <t>BCS.</t>
    </r>
  </si>
  <si>
    <r>
      <rPr>
        <sz val="6"/>
        <rFont val="Montserrat"/>
      </rPr>
      <t>09096230003</t>
    </r>
  </si>
  <si>
    <r>
      <rPr>
        <sz val="6"/>
        <rFont val="Montserrat"/>
      </rPr>
      <t xml:space="preserve">Cd. Insurgentes - La Purísima, Tramo: Cd. Insurgentes - Entr. Santo Domingo
</t>
    </r>
  </si>
  <si>
    <r>
      <rPr>
        <sz val="6"/>
        <rFont val="Montserrat"/>
      </rPr>
      <t xml:space="preserve">Ampliación de la sección transversal a una sección tipo A2, para alojar 2 carriles de circulación de 3.5 metros de ancho cada uno y acotamientos de 2.5 metros cada uno, en una longitud de 27.0 kilómetros.
</t>
    </r>
  </si>
  <si>
    <r>
      <rPr>
        <sz val="6"/>
        <rFont val="Montserrat"/>
      </rPr>
      <t>12096230004</t>
    </r>
  </si>
  <si>
    <r>
      <rPr>
        <sz val="6"/>
        <rFont val="Montserrat"/>
      </rPr>
      <t xml:space="preserve">La Paz-Ciudad Insurgentes, Tramo: km. 15+000 al Km. 209+000
</t>
    </r>
  </si>
  <si>
    <r>
      <rPr>
        <sz val="6"/>
        <rFont val="Montserrat"/>
      </rPr>
      <t xml:space="preserve">Modernización de 194.0 Km. el primer tramo es de 2.0 km. de longitud, ancho de corona de 21 m. 4 carriles, acotamientos laterales y un camellón central. El segundo tiene una longitud de 192.0 Km. ancho de corona de 12 m. con 2 carriles de 3.5 m. y acotamientos laterales.
</t>
    </r>
  </si>
  <si>
    <r>
      <rPr>
        <sz val="6"/>
        <rFont val="Montserrat"/>
      </rPr>
      <t>12096230005</t>
    </r>
  </si>
  <si>
    <r>
      <rPr>
        <sz val="6"/>
        <rFont val="Montserrat"/>
      </rPr>
      <t xml:space="preserve">Ampliación Puerto Escondido-Loreto
</t>
    </r>
  </si>
  <si>
    <r>
      <rPr>
        <sz val="6"/>
        <rFont val="Montserrat"/>
      </rPr>
      <t xml:space="preserve">El proyecto consiste en ampliar de dos a 4 carriles de circulación y la construcción de 2 PSVy 2 entronques.
</t>
    </r>
  </si>
  <si>
    <r>
      <rPr>
        <sz val="6"/>
        <rFont val="Montserrat"/>
      </rPr>
      <t>12096230006</t>
    </r>
  </si>
  <si>
    <r>
      <rPr>
        <sz val="6"/>
        <rFont val="Montserrat"/>
      </rPr>
      <t xml:space="preserve">Ampliación La Paz-Pichilingue Tramo : Del km 9+000 al 17+000
</t>
    </r>
  </si>
  <si>
    <r>
      <rPr>
        <sz val="6"/>
        <rFont val="Montserrat"/>
      </rPr>
      <t xml:space="preserve">El proyecto consiste en ampliar a 12 metros el ancho de corona y la construcción de un PSV.
</t>
    </r>
  </si>
  <si>
    <r>
      <rPr>
        <b/>
        <sz val="8"/>
        <color rgb="FFFFFFFF"/>
        <rFont val="Montserrat"/>
      </rPr>
      <t>624   Centro SCT Campeche</t>
    </r>
  </si>
  <si>
    <r>
      <rPr>
        <b/>
        <sz val="6"/>
        <rFont val="Montserrat"/>
      </rPr>
      <t>92.52</t>
    </r>
  </si>
  <si>
    <r>
      <rPr>
        <sz val="6"/>
        <rFont val="Montserrat"/>
      </rPr>
      <t>11096240002</t>
    </r>
  </si>
  <si>
    <r>
      <rPr>
        <sz val="6"/>
        <rFont val="Montserrat"/>
      </rPr>
      <t xml:space="preserve">Cd. del Carmen-Campeche, Tramo: Champotón-Villa Madero
</t>
    </r>
  </si>
  <si>
    <r>
      <rPr>
        <sz val="6"/>
        <rFont val="Montserrat"/>
      </rPr>
      <t xml:space="preserve">Construcción de los acotamientos externos e internos de 2.5 m y 1.0 m, respectivamente, para constituir una vía de tipo A4S (2 carriles por sentido) en una longitud de 16.5 km y 2 PSV.
</t>
    </r>
  </si>
  <si>
    <r>
      <rPr>
        <sz val="6"/>
        <rFont val="Montserrat"/>
      </rPr>
      <t>11096240003</t>
    </r>
  </si>
  <si>
    <r>
      <rPr>
        <sz val="6"/>
        <rFont val="Montserrat"/>
      </rPr>
      <t xml:space="preserve">Libramiento de Atasta.
</t>
    </r>
  </si>
  <si>
    <r>
      <rPr>
        <sz val="6"/>
        <rFont val="Montserrat"/>
      </rPr>
      <t xml:space="preserve">Construcción de un libramiento con una sección de 12.0 m , para alojar 2 carriles de circulación de 3.5 m y acotamientos de 2.5 m. Su longitud es de 14.7 km, en dónde 7.0 km corresponden a un viaducto elevado para cruzar la zona de laguna y mangle.
</t>
    </r>
  </si>
  <si>
    <r>
      <rPr>
        <sz val="6"/>
        <rFont val="Montserrat"/>
      </rPr>
      <t>16096240001</t>
    </r>
  </si>
  <si>
    <r>
      <rPr>
        <sz val="6"/>
        <rFont val="Montserrat"/>
      </rPr>
      <t xml:space="preserve">Modernización y Ampliación de la carretera Lubná Kikab Laguna Grande
</t>
    </r>
  </si>
  <si>
    <r>
      <rPr>
        <sz val="6"/>
        <rFont val="Montserrat"/>
      </rPr>
      <t xml:space="preserve">Modernización del camino en una longitud de 86.40 kilómetros, se ampliara el paso existente a 7.0 metros de ancho de calzada, para alojar dos carriles de circulación de 3.5 m.
</t>
    </r>
  </si>
  <si>
    <r>
      <rPr>
        <sz val="6"/>
        <rFont val="Montserrat"/>
      </rPr>
      <t>17096240001</t>
    </r>
  </si>
  <si>
    <r>
      <rPr>
        <sz val="6"/>
        <rFont val="Montserrat"/>
      </rPr>
      <t xml:space="preserve">Libramiento de Champotón
</t>
    </r>
  </si>
  <si>
    <r>
      <rPr>
        <sz val="6"/>
        <rFont val="Montserrat"/>
      </rPr>
      <t xml:space="preserve">Construcción de un libramiento de 16 km de longitud, con una sección de 12m para alojar 2 carriles de circulación de 3.5m y acotamientos de 2.5m, incluye 3 entronques a desnivel y 1 puente.
</t>
    </r>
  </si>
  <si>
    <r>
      <rPr>
        <sz val="6"/>
        <rFont val="Montserrat"/>
      </rPr>
      <t>17096240002</t>
    </r>
  </si>
  <si>
    <r>
      <rPr>
        <sz val="6"/>
        <rFont val="Montserrat"/>
      </rPr>
      <t xml:space="preserve">Modernización y ampliación de la Carretera Costera del golfo (Campeche-Mérida), Camino Real a Mérida, Tramo 0+000 al 5+800, en el estado de Campeche.
</t>
    </r>
  </si>
  <si>
    <r>
      <rPr>
        <sz val="6"/>
        <rFont val="Montserrat"/>
      </rPr>
      <t xml:space="preserve">Modernización y reconstrucción del actual ancho de corona de 21 metros, con un ancho de 10.5 m por cada cuerpo, con calzada de 7.0 m que aloja 2 carriles de circulación de 3.5 m cada uno y con acotamientos externos de 2.50 m. e internos de 1.0 metros, en una longitud de 5.8 km.
</t>
    </r>
  </si>
  <si>
    <r>
      <rPr>
        <sz val="6"/>
        <rFont val="Montserrat"/>
      </rPr>
      <t>17096240003</t>
    </r>
  </si>
  <si>
    <r>
      <rPr>
        <sz val="6"/>
        <rFont val="Montserrat"/>
      </rPr>
      <t xml:space="preserve">Acceso al Puerto Seybaplaya
</t>
    </r>
  </si>
  <si>
    <r>
      <rPr>
        <sz val="6"/>
        <rFont val="Montserrat"/>
      </rPr>
      <t xml:space="preserve">Modernización de 4 carriles, con ancho de corona de 22 mts a lo largo de 4.04 Km, sobre la carretera existente y la construcción de 2 Entronques a Desnivel;
</t>
    </r>
  </si>
  <si>
    <r>
      <rPr>
        <sz val="6"/>
        <rFont val="Montserrat"/>
      </rPr>
      <t>18096240001</t>
    </r>
  </si>
  <si>
    <r>
      <rPr>
        <sz val="6"/>
        <rFont val="Montserrat"/>
      </rPr>
      <t xml:space="preserve">Chiná-E.C.(Haltunchen-Cayal)
</t>
    </r>
  </si>
  <si>
    <r>
      <rPr>
        <sz val="6"/>
        <rFont val="Montserrat"/>
      </rPr>
      <t xml:space="preserve">Ampliación y modernización del camino alimentador en una longitud de 33.60 kilómetros, se ampliará el paso existente a 9.00 m. de ancho de corona, para alojar dos carriles de circulación de 3.50 m. de ancho cada uno y acotamientos laterales de 1.0 m. de ancho cada uno.
</t>
    </r>
  </si>
  <si>
    <r>
      <rPr>
        <sz val="6"/>
        <rFont val="Montserrat"/>
      </rPr>
      <t>18096240002</t>
    </r>
  </si>
  <si>
    <r>
      <rPr>
        <sz val="6"/>
        <rFont val="Montserrat"/>
      </rPr>
      <t xml:space="preserve">Libramiento de Ciudad del Carmen
</t>
    </r>
  </si>
  <si>
    <r>
      <rPr>
        <sz val="6"/>
        <rFont val="Montserrat"/>
      </rPr>
      <t xml:space="preserve">Construcción de un Libramiento en una longitud total de 6.5 km, un viaducto elevado, de sección transversal tipo A4, ancho de corona de 20.06 m, alojando 2 carriles de circulación por sentido de 3.5 m cada uno, acotamientos externos de 2.5 m e internos de 0.53 m, incluye 2 entronques
</t>
    </r>
  </si>
  <si>
    <r>
      <rPr>
        <b/>
        <sz val="8"/>
        <color rgb="FFFFFFFF"/>
        <rFont val="Montserrat"/>
      </rPr>
      <t>625   Centro SCT Coahuila</t>
    </r>
  </si>
  <si>
    <r>
      <rPr>
        <b/>
        <sz val="6"/>
        <rFont val="Montserrat"/>
      </rPr>
      <t>80.31</t>
    </r>
  </si>
  <si>
    <r>
      <rPr>
        <sz val="6"/>
        <rFont val="Montserrat"/>
      </rPr>
      <t>11096250001</t>
    </r>
  </si>
  <si>
    <r>
      <rPr>
        <sz val="6"/>
        <rFont val="Montserrat"/>
      </rPr>
      <t xml:space="preserve">Cuatro Ciénegas-San Pedro, del Km 82+000 al Km 263+500
</t>
    </r>
  </si>
  <si>
    <r>
      <rPr>
        <sz val="6"/>
        <rFont val="Montserrat"/>
      </rPr>
      <t xml:space="preserve">El proyecto consiste en una ampliación sección tipo A2 de 12 metros, para alojar 2 carriles de circulación, 1 por sentido, de 3.50 metros, con acotamientos laterales de 2.50 metros y la construcción de 1 puente.
</t>
    </r>
  </si>
  <si>
    <r>
      <rPr>
        <sz val="6"/>
        <rFont val="Montserrat"/>
      </rPr>
      <t>13096250003</t>
    </r>
  </si>
  <si>
    <r>
      <rPr>
        <sz val="6"/>
        <rFont val="Montserrat"/>
      </rPr>
      <t xml:space="preserve">San Buenaventura-Estación Hermanas.
</t>
    </r>
  </si>
  <si>
    <r>
      <rPr>
        <sz val="6"/>
        <rFont val="Montserrat"/>
      </rPr>
      <t xml:space="preserve">El proyecto consiste en modernizar y ampliar a una seccion de 12.0 m para alojar 2 carriles de circulacion de 3.5 m cada uno y acotamientos laterales de 2.5 m de la Carretera: San Buenaventura - Estación Hermanas.
</t>
    </r>
  </si>
  <si>
    <r>
      <rPr>
        <sz val="6"/>
        <rFont val="Montserrat"/>
      </rPr>
      <t>13096250007</t>
    </r>
  </si>
  <si>
    <r>
      <rPr>
        <sz val="6"/>
        <rFont val="Montserrat"/>
      </rPr>
      <t xml:space="preserve">Ampliación de la carretera Zacatecas-Saltillo del Km. 333+000 al Km. 343+400
</t>
    </r>
  </si>
  <si>
    <r>
      <rPr>
        <sz val="6"/>
        <rFont val="Montserrat"/>
      </rPr>
      <t xml:space="preserve">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
</t>
    </r>
  </si>
  <si>
    <r>
      <rPr>
        <sz val="6"/>
        <rFont val="Montserrat"/>
      </rPr>
      <t>14096250002</t>
    </r>
  </si>
  <si>
    <r>
      <rPr>
        <sz val="6"/>
        <rFont val="Montserrat"/>
      </rPr>
      <t xml:space="preserve">MODERNIZACIÓN DE LA CARRETERA FEDERAL N 57 MONCLOVA PIEDRAS NEGRAS.
</t>
    </r>
  </si>
  <si>
    <r>
      <rPr>
        <sz val="6"/>
        <rFont val="Montserrat"/>
      </rPr>
      <t xml:space="preserve">La Modernización consiste en el incremento general del ancho de corona del cuerpo actual, pasando de una sección de 7.0 metros (dos carriles de circulación de 3.50 m) a una sección de 12.0 m de ancho.
</t>
    </r>
  </si>
  <si>
    <r>
      <rPr>
        <sz val="6"/>
        <rFont val="Montserrat"/>
      </rPr>
      <t>17096250001</t>
    </r>
  </si>
  <si>
    <r>
      <rPr>
        <sz val="6"/>
        <rFont val="Montserrat"/>
      </rPr>
      <t xml:space="preserve">MODERNIZACIÓN DE LA CARRETERA FEDERAL N 40 LA CUCHILLA - SAN PEDRO DEL KM. 11+000 AL KM. 16+700
</t>
    </r>
  </si>
  <si>
    <r>
      <rPr>
        <sz val="6"/>
        <rFont val="Montserrat"/>
      </rPr>
      <t xml:space="preserve">Consiste en la ampliación del ancho de corona existente del camino, para pasar de una sección de 7.0 m de ancho tipo C2 a una de 12.0 m de clasificación A2, integrada por dos carriles de circulación de 3.50 m de ancho con acotamientos laterales pavimentados de 2.50 m.
</t>
    </r>
  </si>
  <si>
    <r>
      <rPr>
        <b/>
        <sz val="8"/>
        <color rgb="FFFFFFFF"/>
        <rFont val="Montserrat"/>
      </rPr>
      <t>626   Centro SCT Colima</t>
    </r>
  </si>
  <si>
    <r>
      <rPr>
        <sz val="6"/>
        <rFont val="Montserrat"/>
      </rPr>
      <t>16096260001</t>
    </r>
  </si>
  <si>
    <r>
      <rPr>
        <sz val="6"/>
        <rFont val="Montserrat"/>
      </rPr>
      <t xml:space="preserve">Camino Cofradía de Hidalgo - Las Cuatas.
</t>
    </r>
  </si>
  <si>
    <r>
      <rPr>
        <sz val="6"/>
        <rFont val="Montserrat"/>
      </rPr>
      <t xml:space="preserve">Modernización del camino con una longitud de 5.26 kilómetros, se ampliara el paso existente a 6.00 metros de ancho de calzada, para alojar dos carriles de circulación de 3.00 m. de ancho cada uno.
</t>
    </r>
  </si>
  <si>
    <r>
      <rPr>
        <sz val="6"/>
        <rFont val="Montserrat"/>
      </rPr>
      <t>17096260001</t>
    </r>
  </si>
  <si>
    <r>
      <rPr>
        <sz val="6"/>
        <rFont val="Montserrat"/>
      </rPr>
      <t xml:space="preserve">Puente el Huizcolote (Camotlán de Miraflores-El Huizcolote)
</t>
    </r>
  </si>
  <si>
    <r>
      <rPr>
        <sz val="6"/>
        <rFont val="Montserrat"/>
      </rPr>
      <t xml:space="preserve">Reconstrucción del puente con una longitud de 0.075 km, con un ancho de calzada de 7.0 m, para alojar dos carriles de circulación de 3.5 m. de ancho cada uno, banquetas y guarniciones de 1.0 m. cada una, con un ancho total de corona de 9.0 m.
</t>
    </r>
  </si>
  <si>
    <r>
      <rPr>
        <sz val="6"/>
        <rFont val="Montserrat"/>
      </rPr>
      <t>17096260002</t>
    </r>
  </si>
  <si>
    <r>
      <rPr>
        <sz val="6"/>
        <rFont val="Montserrat"/>
      </rPr>
      <t xml:space="preserve">Puente Las Conchas
</t>
    </r>
  </si>
  <si>
    <r>
      <rPr>
        <sz val="6"/>
        <rFont val="Montserrat"/>
      </rPr>
      <t xml:space="preserve">Construcción de puente en una longitud de 60 metros con un ancho de calzada de 6.0 metros, para alojar dos carriles de circulación de 3.0 metros cada uno, banquetas y guarniciones de 0.5 m., cada una con un ancho total de corona de 7.0 m.
</t>
    </r>
  </si>
  <si>
    <r>
      <rPr>
        <sz val="6"/>
        <rFont val="Montserrat"/>
      </rPr>
      <t>18096260001</t>
    </r>
  </si>
  <si>
    <r>
      <rPr>
        <sz val="6"/>
        <rFont val="Montserrat"/>
      </rPr>
      <t xml:space="preserve">Ixtlahuacán - Plan de Zapote
</t>
    </r>
  </si>
  <si>
    <r>
      <rPr>
        <sz val="6"/>
        <rFont val="Montserrat"/>
      </rPr>
      <t xml:space="preserve">Modernización del camino en una longitud de 18.00 kilómetros, se ampliara el paso existente a 6.0 metros de ancho de corona, para alojar dos carriles de circulación de 3.0 m. de ancho cada uno.
</t>
    </r>
  </si>
  <si>
    <r>
      <rPr>
        <sz val="6"/>
        <rFont val="Montserrat"/>
      </rPr>
      <t>19096260001</t>
    </r>
  </si>
  <si>
    <r>
      <rPr>
        <sz val="6"/>
        <rFont val="Montserrat"/>
      </rPr>
      <t xml:space="preserve">Modernización del Libramiento Manzanillo - El Naranjo
</t>
    </r>
  </si>
  <si>
    <r>
      <rPr>
        <sz val="6"/>
        <rFont val="Montserrat"/>
      </rPr>
      <t xml:space="preserve">Modernización del Libramiento Manzanillo-El Naranjo, con longitud de 13.5 km (del Km 91+500 al 105+000), ancho de corona de 24 m, cuatro carriles de circulación de 21 m, (3.5 m por carril de circulación), acotamientos exteriores por sentido de 3.0 m cada uno.
</t>
    </r>
  </si>
  <si>
    <r>
      <rPr>
        <b/>
        <sz val="8"/>
        <color rgb="FFFFFFFF"/>
        <rFont val="Montserrat"/>
      </rPr>
      <t>627   Centro SCT Chiapas</t>
    </r>
  </si>
  <si>
    <r>
      <rPr>
        <b/>
        <sz val="6"/>
        <rFont val="Montserrat"/>
      </rPr>
      <t>90.40</t>
    </r>
  </si>
  <si>
    <r>
      <rPr>
        <sz val="6"/>
        <rFont val="Montserrat"/>
      </rPr>
      <t>06096270013</t>
    </r>
  </si>
  <si>
    <r>
      <rPr>
        <sz val="6"/>
        <rFont val="Montserrat"/>
      </rPr>
      <t xml:space="preserve">Libramiento Sur de Tuxtla Gutiérrez
</t>
    </r>
  </si>
  <si>
    <r>
      <rPr>
        <sz val="6"/>
        <rFont val="Montserrat"/>
      </rPr>
      <t xml:space="preserve">Construcción de un Libramiento de 35.5 km de longitud con un ancho de corona de 12 metros y la construcción de 5 entronques a desnivel, 4 puentes, 7 PIVs y 4 PSVs.
</t>
    </r>
  </si>
  <si>
    <r>
      <rPr>
        <sz val="6"/>
        <rFont val="Montserrat"/>
      </rPr>
      <t>07096270003</t>
    </r>
  </si>
  <si>
    <r>
      <rPr>
        <sz val="6"/>
        <rFont val="Montserrat"/>
      </rPr>
      <t xml:space="preserve">Crucero Tonina-Crucero Montelibano
</t>
    </r>
  </si>
  <si>
    <r>
      <rPr>
        <sz val="6"/>
        <rFont val="Montserrat"/>
      </rPr>
      <t xml:space="preserve">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t>
    </r>
  </si>
  <si>
    <r>
      <rPr>
        <sz val="6"/>
        <rFont val="Montserrat"/>
      </rPr>
      <t>08096270011</t>
    </r>
  </si>
  <si>
    <r>
      <rPr>
        <sz val="6"/>
        <rFont val="Montserrat"/>
      </rPr>
      <t xml:space="preserve">Camino:Cojtomil-Jetja-El Diamante.
</t>
    </r>
  </si>
  <si>
    <r>
      <rPr>
        <sz val="6"/>
        <rFont val="Montserrat"/>
      </rPr>
      <t xml:space="preserve">Modernización del camino en una longitud de 86.00 kilómetros, se ampliara el paso existente a 7.0 metros de ancho de corona, para alojar dos carriles de circulación de 3.5 m. de ancho cada uno.
</t>
    </r>
  </si>
  <si>
    <r>
      <rPr>
        <sz val="6"/>
        <rFont val="Montserrat"/>
      </rPr>
      <t>11096270002</t>
    </r>
  </si>
  <si>
    <r>
      <rPr>
        <sz val="6"/>
        <rFont val="Montserrat"/>
      </rPr>
      <t xml:space="preserve">E.C. (Chicomuselo - Pablo L. Sidar) - Unión Buenavista; Tr: Nueva Morelia - Unión Buenavista.
</t>
    </r>
  </si>
  <si>
    <r>
      <rPr>
        <sz val="6"/>
        <rFont val="Montserrat"/>
      </rPr>
      <t xml:space="preserve">Modernización del camino en una longitud de 41.00 kilómetros, se ampliará el paso existente a 6.0 metros de ancho de corona, para alojar dos carriles de circulación de 3.0 m. de ancho cada uno.
</t>
    </r>
  </si>
  <si>
    <r>
      <rPr>
        <sz val="6"/>
        <rFont val="Montserrat"/>
      </rPr>
      <t>11096270035</t>
    </r>
  </si>
  <si>
    <r>
      <rPr>
        <sz val="6"/>
        <rFont val="Montserrat"/>
      </rPr>
      <t xml:space="preserve">Nuevo México - San Juan Carrizal
</t>
    </r>
  </si>
  <si>
    <r>
      <rPr>
        <sz val="6"/>
        <rFont val="Montserrat"/>
      </rPr>
      <t xml:space="preserve">Modernización del camino en una longitud de 17.00 kilómetros, se ampliara el paso existente a 7.0 metros de ancho de corona, para alojar dos carriles de circulación de 3.5 m. de ancho cada uno.
</t>
    </r>
  </si>
  <si>
    <r>
      <rPr>
        <sz val="6"/>
        <rFont val="Montserrat"/>
      </rPr>
      <t>11096270037</t>
    </r>
  </si>
  <si>
    <r>
      <rPr>
        <sz val="6"/>
        <rFont val="Montserrat"/>
      </rPr>
      <t xml:space="preserve">San Quintín - Rómulo Calzada, Tr: San Quintín - Santa Martha Corozal
</t>
    </r>
  </si>
  <si>
    <r>
      <rPr>
        <sz val="6"/>
        <rFont val="Montserrat"/>
      </rPr>
      <t xml:space="preserve">Modernización del camino en una longitud de 30.5 kilómetros, se ampliara el paso existente a 7.0 metros de ancho de calzada, para alojar dos carriles de circulación de 3.5 m. de ancho cada uno.
</t>
    </r>
  </si>
  <si>
    <r>
      <rPr>
        <sz val="6"/>
        <rFont val="Montserrat"/>
      </rPr>
      <t>11096270038</t>
    </r>
  </si>
  <si>
    <r>
      <rPr>
        <sz val="6"/>
        <rFont val="Montserrat"/>
      </rPr>
      <t xml:space="preserve">Rizo de Oro-La Concordia 2 Puentes
</t>
    </r>
  </si>
  <si>
    <r>
      <rPr>
        <sz val="6"/>
        <rFont val="Montserrat"/>
      </rPr>
      <t xml:space="preserve">Construcción de dos puentes con una superestructura formada por 7 claros, uno de 31 m, 4 de 48 m, uno de 35 m y un claro principal de 348 m
</t>
    </r>
  </si>
  <si>
    <r>
      <rPr>
        <sz val="6"/>
        <rFont val="Montserrat"/>
      </rPr>
      <t>11096270057</t>
    </r>
  </si>
  <si>
    <r>
      <rPr>
        <sz val="6"/>
        <rFont val="Montserrat"/>
      </rPr>
      <t xml:space="preserve">San Isidro - Isla San José.
</t>
    </r>
  </si>
  <si>
    <r>
      <rPr>
        <sz val="6"/>
        <rFont val="Montserrat"/>
      </rPr>
      <t xml:space="preserve">Modernización del camino en una longitud de 15.4 kilómetros, se ampliara el paso existente a 7.0 metros de ancho de calzada, para alojar dos carriles de circulación de 3.5 m. de ancho cada uno.
</t>
    </r>
  </si>
  <si>
    <r>
      <rPr>
        <sz val="6"/>
        <rFont val="Montserrat"/>
      </rPr>
      <t>12096270002</t>
    </r>
  </si>
  <si>
    <r>
      <rPr>
        <sz val="6"/>
        <rFont val="Montserrat"/>
      </rPr>
      <t xml:space="preserve">E.C. Libramiento Villaflores - Ejido Francisco Villa
</t>
    </r>
  </si>
  <si>
    <r>
      <rPr>
        <sz val="6"/>
        <rFont val="Montserrat"/>
      </rPr>
      <t xml:space="preserve">Modernización del camino en una longitud de 6.9677 kilómetros, se ampliará el paso existente a 7.0 metros de ancho de calzada, para alojar dos carriles de circulación de 3.5 m. de ancho cada uno.
</t>
    </r>
  </si>
  <si>
    <r>
      <rPr>
        <sz val="6"/>
        <rFont val="Montserrat"/>
      </rPr>
      <t>12096270014</t>
    </r>
  </si>
  <si>
    <r>
      <rPr>
        <sz val="6"/>
        <rFont val="Montserrat"/>
      </rPr>
      <t xml:space="preserve">E.C. (Tuxtla-Villaflores) - Roblada Grande
</t>
    </r>
  </si>
  <si>
    <r>
      <rPr>
        <sz val="6"/>
        <rFont val="Montserrat"/>
      </rPr>
      <t xml:space="preserve">Modernización del camino con longitud de 11.00 Km se ampliará el paso existente a 7.00 m. de ancho de corona, para alojar dos carriles de circulación de 3.50 m. de ancho cada uno.
</t>
    </r>
  </si>
  <si>
    <r>
      <rPr>
        <sz val="6"/>
        <rFont val="Montserrat"/>
      </rPr>
      <t>12096270016</t>
    </r>
  </si>
  <si>
    <r>
      <rPr>
        <sz val="6"/>
        <rFont val="Montserrat"/>
      </rPr>
      <t xml:space="preserve">El Rosario - Ojo de Agua - Berriozabal
</t>
    </r>
  </si>
  <si>
    <r>
      <rPr>
        <sz val="6"/>
        <rFont val="Montserrat"/>
      </rPr>
      <t xml:space="preserve">Modernización del camino en una longitud de 19.60 kilómetros, se ampliará el paso existente a 7.0 metros de ancho de corona, para alojar dos carriles de circulación de 3.5 m. de ancho cada uno.
</t>
    </r>
  </si>
  <si>
    <r>
      <rPr>
        <sz val="6"/>
        <rFont val="Montserrat"/>
      </rPr>
      <t>13096270008</t>
    </r>
  </si>
  <si>
    <r>
      <rPr>
        <sz val="6"/>
        <rFont val="Montserrat"/>
      </rPr>
      <t xml:space="preserve">Modernización Autopista a la Frontera desde Comitán (Primera Etapa)
</t>
    </r>
  </si>
  <si>
    <r>
      <rPr>
        <sz val="6"/>
        <rFont val="Montserrat"/>
      </rPr>
      <t xml:space="preserve">Modernización de la carretera federal MEX 190 Tuxtla Gutiérrez Cd. Cuauhtémoc, tramo La TrinitariaLas Champas, para pasar a una sección de 12.00 metros, para alojar 2 carriles circulación, 1 para cada sentido, de 3.50 metros cada uno, y acotamientos laterales de 2.50 metros.
</t>
    </r>
  </si>
  <si>
    <r>
      <rPr>
        <sz val="6"/>
        <rFont val="Montserrat"/>
      </rPr>
      <t>14096270033</t>
    </r>
  </si>
  <si>
    <r>
      <rPr>
        <sz val="6"/>
        <rFont val="Montserrat"/>
      </rPr>
      <t xml:space="preserve">Palenque-Catazajá,
</t>
    </r>
  </si>
  <si>
    <r>
      <rPr>
        <sz val="6"/>
        <rFont val="Montserrat"/>
      </rPr>
      <t xml:space="preserve">Ampliación del ancho de corona pasando de una sección de 7.0 m sin acotamientos a un ancho de corona de 12 metros
</t>
    </r>
  </si>
  <si>
    <r>
      <rPr>
        <sz val="6"/>
        <rFont val="Montserrat"/>
      </rPr>
      <t>15096270004</t>
    </r>
  </si>
  <si>
    <r>
      <rPr>
        <sz val="6"/>
        <rFont val="Montserrat"/>
      </rPr>
      <t xml:space="preserve">Modernización de la carretera Palenque - San Cristóbal de Las Casas.
</t>
    </r>
  </si>
  <si>
    <r>
      <rPr>
        <sz val="6"/>
        <rFont val="Montserrat"/>
      </rPr>
      <t xml:space="preserve">Modernización de 182.5 Km de carretera con un ancho de corona de 7 m, mediante trabajos de conservación, mejora de alineamiento y rectificación de curvas.
</t>
    </r>
  </si>
  <si>
    <r>
      <rPr>
        <sz val="6"/>
        <rFont val="Montserrat"/>
      </rPr>
      <t>17096270001</t>
    </r>
  </si>
  <si>
    <r>
      <rPr>
        <sz val="6"/>
        <rFont val="Montserrat"/>
      </rPr>
      <t xml:space="preserve">El Salvador - Loma Bonita - Embarcadero Jericó Km. 0+000 al Km. 17+200.
</t>
    </r>
  </si>
  <si>
    <r>
      <rPr>
        <sz val="6"/>
        <rFont val="Montserrat"/>
      </rPr>
      <t xml:space="preserve">Modernización del camino en una longitud de 17.20 kilómetros, se ampliará el paso existente a 6.0 metros de ancho de calzada, para alojar dos carriles de circulación de 3.0 m. de ancho cada uno.
</t>
    </r>
  </si>
  <si>
    <r>
      <rPr>
        <sz val="6"/>
        <rFont val="Montserrat"/>
      </rPr>
      <t>17096270002</t>
    </r>
  </si>
  <si>
    <r>
      <rPr>
        <sz val="6"/>
        <rFont val="Montserrat"/>
      </rPr>
      <t xml:space="preserve">Pesquería La Línea - E.C. (Arriaga - Tapanatepec) km. 0+000 al Km. 14+300
</t>
    </r>
  </si>
  <si>
    <r>
      <rPr>
        <sz val="6"/>
        <rFont val="Montserrat"/>
      </rPr>
      <t xml:space="preserve">Modernización del camino en una longitud de 14.30 kilómetros, se ampliara el paso existente a 6.0 metros de ancho de corona, para alojar dos carriles de circulación de 3.0 m. de ancho cada uno.
</t>
    </r>
  </si>
  <si>
    <r>
      <rPr>
        <sz val="6"/>
        <rFont val="Montserrat"/>
      </rPr>
      <t>18096270001</t>
    </r>
  </si>
  <si>
    <r>
      <rPr>
        <sz val="6"/>
        <rFont val="Montserrat"/>
      </rPr>
      <t xml:space="preserve">Chespal Viejo - Agua Caliente
</t>
    </r>
  </si>
  <si>
    <r>
      <rPr>
        <sz val="6"/>
        <rFont val="Montserrat"/>
      </rPr>
      <t xml:space="preserve">Modernización del camino en una longitud de 12.521 km, se ampliara a 6.0 m de ancho de calzada, para alojar dos carriles de circulación de 3.0 m. de ancho cada uno y construcción del puente vehicular con 0.047 Km con un ancho de corona de 8.0 m con dos carriles de 3.00 m, incluye banquetas.
</t>
    </r>
  </si>
  <si>
    <r>
      <rPr>
        <sz val="6"/>
        <rFont val="Montserrat"/>
      </rPr>
      <t>18096270002</t>
    </r>
  </si>
  <si>
    <r>
      <rPr>
        <sz val="6"/>
        <rFont val="Montserrat"/>
      </rPr>
      <t xml:space="preserve">E.C. (Simojovel - El Bosque) - Luis Espinosa
</t>
    </r>
  </si>
  <si>
    <r>
      <rPr>
        <sz val="6"/>
        <rFont val="Montserrat"/>
      </rPr>
      <t xml:space="preserve">Modernización del camino en una longitud de 4.20 kilómetros, se ampliará el paso existente a 6.0 metros de ancho de calzada, para alojar dos carriles de circulación de 3.0 m. de ancho cada uno.
</t>
    </r>
  </si>
  <si>
    <r>
      <rPr>
        <sz val="6"/>
        <rFont val="Montserrat"/>
      </rPr>
      <t>18096270003</t>
    </r>
  </si>
  <si>
    <r>
      <rPr>
        <sz val="6"/>
        <rFont val="Montserrat"/>
      </rPr>
      <t xml:space="preserve">San Pedro - La Tejería
</t>
    </r>
  </si>
  <si>
    <r>
      <rPr>
        <sz val="6"/>
        <rFont val="Montserrat"/>
      </rPr>
      <t xml:space="preserve">Modernización del camino en una longitud de 5.353 kilómetro, se ampliara el paso existente a 7.00 metros de ancho de calzada, para alojar dos carriles de circulación de 3.50 m. de ancho cada uno.
</t>
    </r>
  </si>
  <si>
    <r>
      <rPr>
        <sz val="6"/>
        <rFont val="Montserrat"/>
      </rPr>
      <t>18096270004</t>
    </r>
  </si>
  <si>
    <r>
      <rPr>
        <sz val="6"/>
        <rFont val="Montserrat"/>
      </rPr>
      <t xml:space="preserve">Pavimentación del Camino E.C. (Larrainzar-Puerto Cate) - Tres Puentes Tramo Km 0+000 al Km 1+820.63
</t>
    </r>
  </si>
  <si>
    <r>
      <rPr>
        <sz val="6"/>
        <rFont val="Montserrat"/>
      </rPr>
      <t xml:space="preserve">Modernización del camino en una longitud de 1.82 kilómetros, se ampliara el paso existente a 6.00 metros de ancho de corona, para alojar dos carriles de circulación de 3.00 m. de ancho cada uno.
</t>
    </r>
  </si>
  <si>
    <r>
      <rPr>
        <sz val="6"/>
        <rFont val="Montserrat"/>
      </rPr>
      <t>18096270005</t>
    </r>
  </si>
  <si>
    <r>
      <rPr>
        <sz val="6"/>
        <rFont val="Montserrat"/>
      </rPr>
      <t xml:space="preserve">E.C. (Bochil - Luis Espinosa) - Garrido Canaval (Chavarria)
</t>
    </r>
  </si>
  <si>
    <r>
      <rPr>
        <sz val="6"/>
        <rFont val="Montserrat"/>
      </rPr>
      <t xml:space="preserve">Modernización del camino en una longitud de 11.00 kilómetros, se ampliara el paso existente a 7.00 metros de ancho de corona, para alojar dos carriles de circulación de 3.50 m. de ancho cada uno.
</t>
    </r>
  </si>
  <si>
    <r>
      <rPr>
        <sz val="6"/>
        <rFont val="Montserrat"/>
      </rPr>
      <t>18096270006</t>
    </r>
  </si>
  <si>
    <r>
      <rPr>
        <sz val="6"/>
        <rFont val="Montserrat"/>
      </rPr>
      <t xml:space="preserve">E.C. (Simojovel - Huitiupan) - San Rafael, Tramo Km 0+000 al Km 12+500
</t>
    </r>
  </si>
  <si>
    <r>
      <rPr>
        <sz val="6"/>
        <rFont val="Montserrat"/>
      </rPr>
      <t xml:space="preserve">Modernización del camino en una longitud de 12.42 km, se ampliará a 6.0 m de ancho de calzada, para alojar dos carriles de circulación de 3.0 m. de ancho cada uno y construcción del Puente Vehicular con 0.080 km con una ancho de corona de 8.0 m con dos carriles de 3.00 m.
</t>
    </r>
  </si>
  <si>
    <r>
      <rPr>
        <sz val="6"/>
        <rFont val="Montserrat"/>
      </rPr>
      <t>18096270007</t>
    </r>
  </si>
  <si>
    <r>
      <rPr>
        <sz val="6"/>
        <rFont val="Montserrat"/>
      </rPr>
      <t xml:space="preserve">E.C. (Comitán - Teopisca) - Ejido Zaragoza de la Montaña
</t>
    </r>
  </si>
  <si>
    <r>
      <rPr>
        <sz val="6"/>
        <rFont val="Montserrat"/>
      </rPr>
      <t xml:space="preserve">Modernización del camino en una longitud de 7.80 kilómetros, se ampliará el paso existente a 6.0 metros de ancho de corona, para alojar dos carriles de circulación de 3.0 m. de ancho cada uno.
</t>
    </r>
  </si>
  <si>
    <r>
      <rPr>
        <sz val="6"/>
        <rFont val="Montserrat"/>
      </rPr>
      <t>18096270008</t>
    </r>
  </si>
  <si>
    <r>
      <rPr>
        <sz val="6"/>
        <rFont val="Montserrat"/>
      </rPr>
      <t xml:space="preserve">E.C. (Jitotol - San Andrés Duraznal) - Ejido Cálido - Plan Paredón, tramo: km. 0+000 al km. 8+534.
</t>
    </r>
  </si>
  <si>
    <r>
      <rPr>
        <sz val="6"/>
        <rFont val="Montserrat"/>
      </rPr>
      <t xml:space="preserve">Modernización del camino en una longitud de 8.534 kilómetros, se ampliará el paso existente a 6.00 m., de ancho de calzada, para alojar dos carriles de circulación de 3.00 m. de ancho cada uno.
</t>
    </r>
  </si>
  <si>
    <r>
      <rPr>
        <sz val="6"/>
        <rFont val="Montserrat"/>
      </rPr>
      <t>18096270009</t>
    </r>
  </si>
  <si>
    <r>
      <rPr>
        <sz val="6"/>
        <rFont val="Montserrat"/>
      </rPr>
      <t xml:space="preserve">E.C.(Huixtán - Oxchuc) - Los Ranchos
</t>
    </r>
  </si>
  <si>
    <r>
      <rPr>
        <sz val="6"/>
        <rFont val="Montserrat"/>
      </rPr>
      <t xml:space="preserve">Modernización del camino en una longitud de 4.94 kilómetros, se ampliará el paso existente a 7.0 metros de ancho de calzada, para alojar dos carriles de circulación de 3.5 m. de ancho cada uno.
</t>
    </r>
  </si>
  <si>
    <r>
      <rPr>
        <sz val="6"/>
        <rFont val="Montserrat"/>
      </rPr>
      <t>18096270010</t>
    </r>
  </si>
  <si>
    <r>
      <rPr>
        <sz val="6"/>
        <rFont val="Montserrat"/>
      </rPr>
      <t xml:space="preserve">Puente Vehicular Benito Juárez
</t>
    </r>
  </si>
  <si>
    <r>
      <rPr>
        <sz val="6"/>
        <rFont val="Montserrat"/>
      </rPr>
      <t xml:space="preserve">Construcción de un puente, con una sección de 9.0 m., con un ancho de calzada de 7.0 m, para alojar dos carriles de circulación de 3.5 m. cada uno, con banquetas de 1.0 m en ambos lados.
</t>
    </r>
  </si>
  <si>
    <r>
      <rPr>
        <b/>
        <sz val="8"/>
        <color rgb="FFFFFFFF"/>
        <rFont val="Montserrat"/>
      </rPr>
      <t>628   Centro SCT Chihuahua</t>
    </r>
  </si>
  <si>
    <r>
      <rPr>
        <b/>
        <sz val="6"/>
        <rFont val="Montserrat"/>
      </rPr>
      <t>81.03</t>
    </r>
  </si>
  <si>
    <r>
      <rPr>
        <sz val="6"/>
        <rFont val="Montserrat"/>
      </rPr>
      <t>06096280001</t>
    </r>
  </si>
  <si>
    <r>
      <rPr>
        <sz val="6"/>
        <rFont val="Montserrat"/>
      </rPr>
      <t xml:space="preserve">Modernización de la Carretera Palomas-Parral, del Km. 92+000 al Km. al Km. 180+000.
</t>
    </r>
  </si>
  <si>
    <r>
      <rPr>
        <sz val="6"/>
        <rFont val="Montserrat"/>
      </rPr>
      <t xml:space="preserve">Ampliación de la carretera federal Palomas Hidalgo del Parral, en los tramos que van del kilometro 92 al 180, a una sección tipo A2 de 12 metros de ancho de corona, con dos carriles de circulación de 3. 5 metros y acotamientos de 2.5 metros.
</t>
    </r>
  </si>
  <si>
    <r>
      <rPr>
        <sz val="6"/>
        <rFont val="Montserrat"/>
      </rPr>
      <t>08096280002</t>
    </r>
  </si>
  <si>
    <r>
      <rPr>
        <sz val="6"/>
        <rFont val="Montserrat"/>
      </rPr>
      <t xml:space="preserve">Juan Mata Ortiz - Mesa del Huracán.
</t>
    </r>
  </si>
  <si>
    <r>
      <rPr>
        <sz val="6"/>
        <rFont val="Montserrat"/>
      </rPr>
      <t xml:space="preserve">Modernización del camino en una longitud de 94.0 kilómetros, se ampliara el paso existente a 7.0 metros de ancho de corona, para alojar dos carriles de circulación de 3.5 m. de ancho cada uno y la construcción de un puente de 117.95 m de longitud y 11.80 m de ancho.
</t>
    </r>
  </si>
  <si>
    <r>
      <rPr>
        <sz val="6"/>
        <rFont val="Montserrat"/>
      </rPr>
      <t>08096280003</t>
    </r>
  </si>
  <si>
    <r>
      <rPr>
        <sz val="6"/>
        <rFont val="Montserrat"/>
      </rPr>
      <t xml:space="preserve">Camino: Guachochi-Yoquivo
</t>
    </r>
  </si>
  <si>
    <r>
      <rPr>
        <sz val="6"/>
        <rFont val="Montserrat"/>
      </rPr>
      <t xml:space="preserve">Modernización del camino en una longitud de 73.0 kilómetros, se ampliara el paso existente a 7.0 metros de ancho de calzada, para alojar dos carriles de circulación de 3.5 m. de ancho cada uno.
</t>
    </r>
  </si>
  <si>
    <r>
      <rPr>
        <sz val="6"/>
        <rFont val="Montserrat"/>
      </rPr>
      <t>08096280004</t>
    </r>
  </si>
  <si>
    <r>
      <rPr>
        <sz val="6"/>
        <rFont val="Montserrat"/>
      </rPr>
      <t xml:space="preserve">Jiménez-Chihuahua, Tramo Delicias -Chihuahua
</t>
    </r>
  </si>
  <si>
    <r>
      <rPr>
        <sz val="6"/>
        <rFont val="Montserrat"/>
      </rPr>
      <t xml:space="preserve">Ampliación de la sección transversal del tramo carretero Delicias-Chihuahua a una sección de 21 metros de ancho de corona, con dos cuerpos de 10.5 metros cada uno, además, se incluye la construcción de 2 entronques a desnivel y 6 pasos vehiculares.
</t>
    </r>
  </si>
  <si>
    <r>
      <rPr>
        <sz val="6"/>
        <rFont val="Montserrat"/>
      </rPr>
      <t>08096280008</t>
    </r>
  </si>
  <si>
    <r>
      <rPr>
        <sz val="6"/>
        <rFont val="Montserrat"/>
      </rPr>
      <t xml:space="preserve">Nuevo Casas Grandes - Puerto Palomas
</t>
    </r>
  </si>
  <si>
    <r>
      <rPr>
        <sz val="6"/>
        <rFont val="Montserrat"/>
      </rPr>
      <t xml:space="preserve">Ampliar la sección transversal del tramo carretero a una sección de 12 metros de ancho de corona, para alojar dos carriles de circulación, uno por sentido y acotamientos laterales de 2.5 metros.
</t>
    </r>
  </si>
  <si>
    <r>
      <rPr>
        <sz val="6"/>
        <rFont val="Montserrat"/>
      </rPr>
      <t>09096280004</t>
    </r>
  </si>
  <si>
    <r>
      <rPr>
        <sz val="6"/>
        <rFont val="Montserrat"/>
      </rPr>
      <t xml:space="preserve">Eje Interestatal Fronteriza del Norte, Tramo Ojinaga EL Porvenir del Km. 0+000 al Km. 40+000.
</t>
    </r>
  </si>
  <si>
    <r>
      <rPr>
        <sz val="6"/>
        <rFont val="Montserrat"/>
      </rPr>
      <t xml:space="preserve">Modernización del camino en una longitud de 40.0 kilómetros, se ampliara el paso existente a 7.0 metros de ancho de calzada, para alojar dos carriles de circulación de 3.5 m. de ancho cada uno.
</t>
    </r>
  </si>
  <si>
    <r>
      <rPr>
        <sz val="6"/>
        <rFont val="Montserrat"/>
      </rPr>
      <t>09096280008</t>
    </r>
  </si>
  <si>
    <r>
      <rPr>
        <sz val="6"/>
        <rFont val="Montserrat"/>
      </rPr>
      <t xml:space="preserve">E.C.E. (Guachochi Balleza) Metatitos Tecorichi El Tigre El Vergel.
</t>
    </r>
  </si>
  <si>
    <r>
      <rPr>
        <sz val="6"/>
        <rFont val="Montserrat"/>
      </rPr>
      <t xml:space="preserve">Modernización del camino en una longitud de 105.0 kilómetros, se ampliara el paso existente a 7.0 metros de ancho de calzada, para alojar dos carriles de circulación de 3.5 m. de ancho cada.
</t>
    </r>
  </si>
  <si>
    <r>
      <rPr>
        <sz val="6"/>
        <rFont val="Montserrat"/>
      </rPr>
      <t>09096280009</t>
    </r>
  </si>
  <si>
    <r>
      <rPr>
        <sz val="6"/>
        <rFont val="Montserrat"/>
      </rPr>
      <t xml:space="preserve">Libramiento Sur de Ciudad Cuauhtémoc
</t>
    </r>
  </si>
  <si>
    <r>
      <rPr>
        <sz val="6"/>
        <rFont val="Montserrat"/>
      </rPr>
      <t xml:space="preserve">Construcción de un libramiento de 25.16 km de longitud y 12 m de ancho de, incluye la construcción de 5 entronques a desnivel, 7 puentes vehiculares, 4 PIVs, y 1 PSV.
</t>
    </r>
  </si>
  <si>
    <r>
      <rPr>
        <sz val="6"/>
        <rFont val="Montserrat"/>
      </rPr>
      <t>10096280004</t>
    </r>
  </si>
  <si>
    <r>
      <rPr>
        <sz val="6"/>
        <rFont val="Montserrat"/>
      </rPr>
      <t xml:space="preserve">Carretera San Fernando - Hércules, Tramo: San Fernando - San Francisco, Mpio. Camargo
</t>
    </r>
  </si>
  <si>
    <r>
      <rPr>
        <sz val="6"/>
        <rFont val="Montserrat"/>
      </rPr>
      <t xml:space="preserve">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
</t>
    </r>
  </si>
  <si>
    <r>
      <rPr>
        <sz val="6"/>
        <rFont val="Montserrat"/>
      </rPr>
      <t>10096280005</t>
    </r>
  </si>
  <si>
    <r>
      <rPr>
        <sz val="6"/>
        <rFont val="Montserrat"/>
      </rPr>
      <t xml:space="preserve">Aeropuerto Regional Barrancas del Cobre Creel, Municipio de Bocoyna, Chihuahua.
</t>
    </r>
  </si>
  <si>
    <r>
      <rPr>
        <sz val="6"/>
        <rFont val="Montserrat"/>
      </rPr>
      <t xml:space="preserve">Construcción de un aeropuerto que contará con los siguientes componentes:Pista, Plataformas, Edificio Terminal, Instalaciones especiales (CREI, Zona de combustibles, Cercado perimetral, Torre de control, subestación eléctrica, cisterna y edificio de carga).
</t>
    </r>
  </si>
  <si>
    <r>
      <rPr>
        <sz val="6"/>
        <rFont val="Montserrat"/>
      </rPr>
      <t>11096280001</t>
    </r>
  </si>
  <si>
    <r>
      <rPr>
        <sz val="6"/>
        <rFont val="Montserrat"/>
      </rPr>
      <t xml:space="preserve">CHIHUAHUA PARRAL Tramo: Est. Palomas - San Francisco de Satevó km 0+000 al 48+500
</t>
    </r>
  </si>
  <si>
    <r>
      <rPr>
        <sz val="6"/>
        <rFont val="Montserrat"/>
      </rPr>
      <t xml:space="preserve">Ampliar en una longitud de 48.5 km mediante 2 cuerpos uno de 7 y otro de 11 metros, alojando dos carriles de circulación por sentido con una faja separadora variable de aproximadamente 20.00 m para alcanzar una carretera A4 s. Contempla la construcción de 6 puentes y un entronque a desnivel.
</t>
    </r>
  </si>
  <si>
    <r>
      <rPr>
        <sz val="6"/>
        <rFont val="Montserrat"/>
      </rPr>
      <t>12096280024</t>
    </r>
  </si>
  <si>
    <r>
      <rPr>
        <sz val="6"/>
        <rFont val="Montserrat"/>
      </rPr>
      <t xml:space="preserve">Libramiento de Cd. Juárez y Puente Internacional Guadalupe/Tornillo
</t>
    </r>
  </si>
  <si>
    <r>
      <rPr>
        <sz val="6"/>
        <rFont val="Montserrat"/>
      </rPr>
      <t xml:space="preserve">Construcción de un libramiento, al sureste de Cd. Juárez, tipo A2, con 12 metros de ancho de corona, para alojar 2 carriles de circulación y acotamientos de 2.5 m en ambos lados en una longitud de 32.0 km, 2 entronques a desnivel (Juárez y Guadalupe) y un puente fronterizo Guadalupe/Tornillo
</t>
    </r>
  </si>
  <si>
    <r>
      <rPr>
        <sz val="6"/>
        <rFont val="Montserrat"/>
      </rPr>
      <t>14096280001</t>
    </r>
  </si>
  <si>
    <r>
      <rPr>
        <sz val="6"/>
        <rFont val="Montserrat"/>
      </rPr>
      <t xml:space="preserve">Valerio - San José Del Sitio - Valle Del Rosario.
</t>
    </r>
  </si>
  <si>
    <r>
      <rPr>
        <sz val="6"/>
        <rFont val="Montserrat"/>
      </rPr>
      <t xml:space="preserve">Modernización de un camino, se ampliará la vía existente a 7.0 metros de ancho de corona, para alojar dos carriles de circulación de 3.5 metros de ancho cada uno.
</t>
    </r>
  </si>
  <si>
    <r>
      <rPr>
        <sz val="6"/>
        <rFont val="Montserrat"/>
      </rPr>
      <t>14096280002</t>
    </r>
  </si>
  <si>
    <r>
      <rPr>
        <sz val="6"/>
        <rFont val="Montserrat"/>
      </rPr>
      <t xml:space="preserve">Sisoguichi - Carichí.
</t>
    </r>
  </si>
  <si>
    <r>
      <rPr>
        <sz val="6"/>
        <rFont val="Montserrat"/>
      </rPr>
      <t xml:space="preserve">Modernización del camino en una longitud de 67.7 kilómetros, se ampliara el paso existente a 7.0 metros de ancho de calzada, para alojar dos carriles de circulación de 3.5 m. de ancho cada uno.
</t>
    </r>
  </si>
  <si>
    <r>
      <rPr>
        <b/>
        <sz val="8"/>
        <color rgb="FFFFFFFF"/>
        <rFont val="Montserrat"/>
      </rPr>
      <t>630   Centro SCT Durango</t>
    </r>
  </si>
  <si>
    <r>
      <rPr>
        <b/>
        <sz val="6"/>
        <rFont val="Montserrat"/>
      </rPr>
      <t>96.25</t>
    </r>
  </si>
  <si>
    <r>
      <rPr>
        <sz val="6"/>
        <rFont val="Montserrat"/>
      </rPr>
      <t>05096300002</t>
    </r>
  </si>
  <si>
    <r>
      <rPr>
        <sz val="6"/>
        <rFont val="Montserrat"/>
      </rPr>
      <t xml:space="preserve">Los Herrera - Tamazula.
</t>
    </r>
  </si>
  <si>
    <r>
      <rPr>
        <sz val="6"/>
        <rFont val="Montserrat"/>
      </rPr>
      <t xml:space="preserve">Construcción y modernización del camino en una longitud de 101.0 kilómetros, se ampliara el paso existente a 7.2 metros de ancho de calzada, para alojar dos carriles de circulación de 3.6 m. de ancho cada uno.
</t>
    </r>
  </si>
  <si>
    <r>
      <rPr>
        <sz val="6"/>
        <rFont val="Montserrat"/>
      </rPr>
      <t>06096300001</t>
    </r>
  </si>
  <si>
    <r>
      <rPr>
        <sz val="6"/>
        <rFont val="Montserrat"/>
      </rPr>
      <t xml:space="preserve">El Salto Pueblo Nuevo
</t>
    </r>
  </si>
  <si>
    <r>
      <rPr>
        <sz val="6"/>
        <rFont val="Montserrat"/>
      </rPr>
      <t xml:space="preserve">Modernización de un camino con longitud de 35.5 km., a una sección de 7 metros, para alojar 2 carriles de circulación de 3.5 metros de ancho.
</t>
    </r>
  </si>
  <si>
    <r>
      <rPr>
        <sz val="6"/>
        <rFont val="Montserrat"/>
      </rPr>
      <t>09096300004</t>
    </r>
  </si>
  <si>
    <r>
      <rPr>
        <sz val="6"/>
        <rFont val="Montserrat"/>
      </rPr>
      <t xml:space="preserve">La Flor Mimbres San Bernardino, Tramo del Km. 75+000 al Km. 110+000
</t>
    </r>
  </si>
  <si>
    <r>
      <rPr>
        <sz val="6"/>
        <rFont val="Montserrat"/>
      </rPr>
      <t xml:space="preserve">Modernización de un camino con longitud de 35.0 km., a una sección de 7 metros, para alojar 2 carriles de circulación de 3.5 metros de ancho.
</t>
    </r>
  </si>
  <si>
    <r>
      <rPr>
        <sz val="6"/>
        <rFont val="Montserrat"/>
      </rPr>
      <t>10096300008</t>
    </r>
  </si>
  <si>
    <r>
      <rPr>
        <sz val="6"/>
        <rFont val="Montserrat"/>
      </rPr>
      <t xml:space="preserve">Gómez Palacio - Gregorio García.
</t>
    </r>
  </si>
  <si>
    <r>
      <rPr>
        <sz val="6"/>
        <rFont val="Montserrat"/>
      </rPr>
      <t xml:space="preserve">Modernización del camino en una longitud de 20.0 kilómetros, se modernizara el paso existente a 22.0 metros de ancho de corona, para alojar dos carriles de circulación de 3.5 m. de ancho cada uno con 1 metroo de acotamiento y 3 metros de acotamiento lateral.
</t>
    </r>
  </si>
  <si>
    <r>
      <rPr>
        <sz val="6"/>
        <rFont val="Montserrat"/>
      </rPr>
      <t>11096300003</t>
    </r>
  </si>
  <si>
    <r>
      <rPr>
        <sz val="6"/>
        <rFont val="Montserrat"/>
      </rPr>
      <t xml:space="preserve">Carretera Durango-Hidalgo del Parral, Durango-Lím. Edos.Tramo: Guadalupe Aguilera-Ent. San Juan del Río del Km. 55+250 al Km. 105+871
</t>
    </r>
  </si>
  <si>
    <r>
      <rPr>
        <sz val="6"/>
        <rFont val="Montserrat"/>
      </rPr>
      <t xml:space="preserve">Ampliar la carretera actual de 6 a 12 metros de ancho de corona, para alojar 2 carriles de circulación; e incluye la construción de 5 puentes, un PIV, un entronque a nivel y el libramiento Donato Guerra.
</t>
    </r>
  </si>
  <si>
    <r>
      <rPr>
        <sz val="6"/>
        <rFont val="Montserrat"/>
      </rPr>
      <t>11096300004</t>
    </r>
  </si>
  <si>
    <r>
      <rPr>
        <sz val="6"/>
        <rFont val="Montserrat"/>
      </rPr>
      <t xml:space="preserve">Carretera Durango-Gómez PalacioTramo: Cuencamé-Gómez Palacio del Km. 218+000 al Km. 233+000
</t>
    </r>
  </si>
  <si>
    <r>
      <rPr>
        <sz val="6"/>
        <rFont val="Montserrat"/>
      </rPr>
      <t xml:space="preserve">Ampliar 15.0 km de la carretera Durango-Gómez de una sección de 7 m a 21 m, incluye un puente de dos carriles, paralelo al puente existente sobre la autopista Durango-Gómez.
</t>
    </r>
  </si>
  <si>
    <r>
      <rPr>
        <sz val="6"/>
        <rFont val="Montserrat"/>
      </rPr>
      <t>12096300009</t>
    </r>
  </si>
  <si>
    <r>
      <rPr>
        <sz val="6"/>
        <rFont val="Montserrat"/>
      </rPr>
      <t xml:space="preserve">La Rosilla - Cinega Larga.
</t>
    </r>
  </si>
  <si>
    <r>
      <rPr>
        <sz val="6"/>
        <rFont val="Montserrat"/>
      </rPr>
      <t xml:space="preserve">Modernización del camino en una longitud de 33.68 kilómetros, se modernizará el paso existente a 7.0 metros de ancho de corona, para alojar dos carriles de circulación de 3.5 m. de ancho cada uno.
</t>
    </r>
  </si>
  <si>
    <r>
      <rPr>
        <sz val="6"/>
        <rFont val="Montserrat"/>
      </rPr>
      <t>12096300011</t>
    </r>
  </si>
  <si>
    <r>
      <rPr>
        <sz val="6"/>
        <rFont val="Montserrat"/>
      </rPr>
      <t xml:space="preserve">DURANGO-PARRAL, tramo: T. San Juan del Río-Matamoros
</t>
    </r>
  </si>
  <si>
    <r>
      <rPr>
        <sz val="6"/>
        <rFont val="Montserrat"/>
      </rPr>
      <t xml:space="preserve">Modernización de la sección transversal a 12 m de ancho para alojar 2 carriles de circulación de 3.5 m de ancho cada uno, acotamientos exteriores de 2.5 m, en una longitud de 276.0 km.
</t>
    </r>
  </si>
  <si>
    <r>
      <rPr>
        <sz val="6"/>
        <rFont val="Montserrat"/>
      </rPr>
      <t>13096300010</t>
    </r>
  </si>
  <si>
    <r>
      <rPr>
        <sz val="6"/>
        <rFont val="Montserrat"/>
      </rPr>
      <t xml:space="preserve">Modernización del Segundo Periférico Gómez Palacio - Torreón
</t>
    </r>
  </si>
  <si>
    <r>
      <rPr>
        <sz val="6"/>
        <rFont val="Montserrat"/>
      </rPr>
      <t xml:space="preserve">Construcción de un nuevo tramo del km 5+700 al km 11+000,con un ancho de corona de 21 m.y construcción del Dist.vial el Vergel en el km 11+000, PSV Gregorio García en el km 2+600, Puente El Tajito en el km 0+000, Puente El Coconal en el km 6+560 y el PIV PIPS en el km 9+954.
</t>
    </r>
  </si>
  <si>
    <r>
      <rPr>
        <sz val="6"/>
        <rFont val="Montserrat"/>
      </rPr>
      <t>14096300003</t>
    </r>
  </si>
  <si>
    <r>
      <rPr>
        <sz val="6"/>
        <rFont val="Montserrat"/>
      </rPr>
      <t xml:space="preserve">Paso Superior Vehicular Getsemaní
</t>
    </r>
  </si>
  <si>
    <r>
      <rPr>
        <sz val="6"/>
        <rFont val="Montserrat"/>
      </rPr>
      <t xml:space="preserve">El proyecto consiste en la construcción de un Paso Superior Vehicular (PSV) con longitud de 1.30 km sobre el entronque actual.
</t>
    </r>
  </si>
  <si>
    <r>
      <rPr>
        <sz val="6"/>
        <rFont val="Montserrat"/>
      </rPr>
      <t>15096300001</t>
    </r>
  </si>
  <si>
    <r>
      <rPr>
        <sz val="6"/>
        <rFont val="Montserrat"/>
      </rPr>
      <t xml:space="preserve">San Juan de Guadalupe-El Floreño.
</t>
    </r>
  </si>
  <si>
    <r>
      <rPr>
        <sz val="6"/>
        <rFont val="Montserrat"/>
      </rPr>
      <t xml:space="preserve">Modernización de un camino alimentador en una longitud de 38.96 kilómetros, en un paso existente a 7.0 metros de ancho de corona, para alojar dos carriles de circulación de 3.5 m. de ancho cada uno.
</t>
    </r>
  </si>
  <si>
    <r>
      <rPr>
        <sz val="6"/>
        <rFont val="Montserrat"/>
      </rPr>
      <t>15096300002</t>
    </r>
  </si>
  <si>
    <r>
      <rPr>
        <sz val="6"/>
        <rFont val="Montserrat"/>
      </rPr>
      <t xml:space="preserve">Cuencamé - Santa Cruz de la Cuchilla - General Simón Bolívar.
</t>
    </r>
  </si>
  <si>
    <r>
      <rPr>
        <sz val="6"/>
        <rFont val="Montserrat"/>
      </rPr>
      <t xml:space="preserve">Modernización del camino en una longitud de 63.0 kilómetros, se ampliara el paso existente a 7.0 metros de ancho de calzada, para alojar dos carriles de circulación de 3.5 m. de ancho cada uno.
</t>
    </r>
  </si>
  <si>
    <r>
      <rPr>
        <b/>
        <sz val="8"/>
        <color rgb="FFFFFFFF"/>
        <rFont val="Montserrat"/>
      </rPr>
      <t>631   Centro SCT Guanajuato</t>
    </r>
  </si>
  <si>
    <r>
      <rPr>
        <b/>
        <sz val="6"/>
        <rFont val="Montserrat"/>
      </rPr>
      <t>90.01</t>
    </r>
  </si>
  <si>
    <r>
      <rPr>
        <sz val="6"/>
        <rFont val="Montserrat"/>
      </rPr>
      <t>05096310003</t>
    </r>
  </si>
  <si>
    <r>
      <rPr>
        <sz val="6"/>
        <rFont val="Montserrat"/>
      </rPr>
      <t xml:space="preserve">San Luis de la Paz- Rió Verde, Tramo: Chupadero-Mesas de Jesús-el Realito
</t>
    </r>
  </si>
  <si>
    <r>
      <rPr>
        <sz val="6"/>
        <rFont val="Montserrat"/>
      </rPr>
      <t>11096310008</t>
    </r>
  </si>
  <si>
    <r>
      <rPr>
        <sz val="6"/>
        <rFont val="Montserrat"/>
      </rPr>
      <t xml:space="preserve">Carretera San Diego de la Unión-San Felipe.
</t>
    </r>
  </si>
  <si>
    <r>
      <rPr>
        <sz val="6"/>
        <rFont val="Montserrat"/>
      </rPr>
      <t xml:space="preserve">Ampliación y pavimentación de la sección de 3 m de ancho a una sección de 9 m con 2 carriles de circulación de 3.5 m y acotamientos laterales de 1 m. con una longitud de 26.2 km.
</t>
    </r>
  </si>
  <si>
    <r>
      <rPr>
        <sz val="6"/>
        <rFont val="Montserrat"/>
      </rPr>
      <t>11096310010</t>
    </r>
  </si>
  <si>
    <r>
      <rPr>
        <sz val="6"/>
        <rFont val="Montserrat"/>
      </rPr>
      <t xml:space="preserve">Cuarto Cinturón Vial de Irapuato
</t>
    </r>
  </si>
  <si>
    <r>
      <rPr>
        <sz val="6"/>
        <rFont val="Montserrat"/>
      </rPr>
      <t xml:space="preserve">Construcción dede 8.61 km de vialidad con sección de 31.0 m, con tres carriles por sentido, banquetas de 3.0 m y camellón central de 4.0 m, con nueve estructuras y 5 entronque semaforizados.
</t>
    </r>
  </si>
  <si>
    <r>
      <rPr>
        <sz val="6"/>
        <rFont val="Montserrat"/>
      </rPr>
      <t>11096310013</t>
    </r>
  </si>
  <si>
    <r>
      <rPr>
        <sz val="6"/>
        <rFont val="Montserrat"/>
      </rPr>
      <t xml:space="preserve">Modernización Doctor Mora-Carr. Fed. 57
</t>
    </r>
  </si>
  <si>
    <r>
      <rPr>
        <sz val="6"/>
        <rFont val="Montserrat"/>
      </rPr>
      <t xml:space="preserve">Modernización a 12 m del tramo carretero de 21 km de longitud, construcción de un PSV sobre las vías del FFCC y ampliación del puente sobre Río Salitre
</t>
    </r>
  </si>
  <si>
    <r>
      <rPr>
        <sz val="6"/>
        <rFont val="Montserrat"/>
      </rPr>
      <t>12096310012</t>
    </r>
  </si>
  <si>
    <r>
      <rPr>
        <sz val="6"/>
        <rFont val="Montserrat"/>
      </rPr>
      <t xml:space="preserve">Eje Sur Oriente de Celaya
</t>
    </r>
  </si>
  <si>
    <r>
      <rPr>
        <sz val="6"/>
        <rFont val="Montserrat"/>
      </rPr>
      <t xml:space="preserve">Construcción del Arco Sur Oriente para interconectar el oriente con el poniente y el sur con el norte de la Ciudad de Celaya, mediante un tramo carretero con una longitud de 4.1 km, ancho de 25 m para alojar seis carriles de circulación.
</t>
    </r>
  </si>
  <si>
    <r>
      <rPr>
        <sz val="6"/>
        <rFont val="Montserrat"/>
      </rPr>
      <t>12096310020</t>
    </r>
  </si>
  <si>
    <r>
      <rPr>
        <sz val="6"/>
        <rFont val="Montserrat"/>
      </rPr>
      <t xml:space="preserve">Lagunilla de Mogotes - Cerro Blanco
</t>
    </r>
  </si>
  <si>
    <r>
      <rPr>
        <sz val="6"/>
        <rFont val="Montserrat"/>
      </rPr>
      <t xml:space="preserve">Modernización del camino en una longitud de 7.36 kilómetros, se modernizará el paso existente a 7.0 metros de ancho de corona, para alojar dos carriles de circulación de 3.5 m. de ancho cada uno.
</t>
    </r>
  </si>
  <si>
    <r>
      <rPr>
        <sz val="6"/>
        <rFont val="Montserrat"/>
      </rPr>
      <t>13096310021</t>
    </r>
  </si>
  <si>
    <r>
      <rPr>
        <sz val="6"/>
        <rFont val="Montserrat"/>
      </rPr>
      <t xml:space="preserve">Vía Rápida Bicentenario en León
</t>
    </r>
  </si>
  <si>
    <r>
      <rPr>
        <sz val="6"/>
        <rFont val="Montserrat"/>
      </rPr>
      <t xml:space="preserve">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
</t>
    </r>
  </si>
  <si>
    <r>
      <rPr>
        <sz val="6"/>
        <rFont val="Montserrat"/>
      </rPr>
      <t>14096310009</t>
    </r>
  </si>
  <si>
    <r>
      <rPr>
        <sz val="6"/>
        <rFont val="Montserrat"/>
      </rPr>
      <t xml:space="preserve">Camino Del Crucero Chico A La Purísima.
</t>
    </r>
  </si>
  <si>
    <r>
      <rPr>
        <sz val="6"/>
        <rFont val="Montserrat"/>
      </rPr>
      <t xml:space="preserve">Modernización del camino en una longitud de 8.184 kilómetros, se ampliara el paso existente a 7.0 metros de ancho de corona, para alojar dos carriles de circulación de 3.5 m. de ancho cada uno.
</t>
    </r>
  </si>
  <si>
    <r>
      <rPr>
        <sz val="6"/>
        <rFont val="Montserrat"/>
      </rPr>
      <t>14096310014</t>
    </r>
  </si>
  <si>
    <r>
      <rPr>
        <sz val="6"/>
        <rFont val="Montserrat"/>
      </rPr>
      <t xml:space="preserve">La Lagunita - San Juan de Dios - Los Álamos.
</t>
    </r>
  </si>
  <si>
    <r>
      <rPr>
        <sz val="6"/>
        <rFont val="Montserrat"/>
      </rPr>
      <t xml:space="preserve">Modernización de 23.66 kilómetros a una sección de 7 metros, para alojar 2 carriles de circulación de 3.5 metros de ancho y la construccion de 3 puentes.
</t>
    </r>
  </si>
  <si>
    <r>
      <rPr>
        <sz val="6"/>
        <rFont val="Montserrat"/>
      </rPr>
      <t>16096310006</t>
    </r>
  </si>
  <si>
    <r>
      <rPr>
        <sz val="6"/>
        <rFont val="Montserrat"/>
      </rPr>
      <t xml:space="preserve">Paso Superior Vehicular Paseo del Bajío en el Km 50+900 de la Carretera Federal N 45.
</t>
    </r>
  </si>
  <si>
    <r>
      <rPr>
        <sz val="6"/>
        <rFont val="Montserrat"/>
      </rPr>
      <t xml:space="preserve">Construcción de un PSV en la Carr. Fed. 45 en el Km 50+900, con una longitud de 540 metros, y un ancho total de 18 metros cuatro carriles de 3.50 m, camellón central de 1 m y acotamientos a cada lado de 1 m, más parapetos.
</t>
    </r>
  </si>
  <si>
    <r>
      <rPr>
        <sz val="6"/>
        <rFont val="Montserrat"/>
      </rPr>
      <t>16096310007</t>
    </r>
  </si>
  <si>
    <r>
      <rPr>
        <sz val="6"/>
        <rFont val="Montserrat"/>
      </rPr>
      <t xml:space="preserve">Estrucutura en km 15+000 E.C. Ramal a Cuerámaro en el Municipio de Irapuato, Gto. Parque Industrial Guanajuato (HELLA), en Irapuato.
</t>
    </r>
  </si>
  <si>
    <r>
      <rPr>
        <sz val="6"/>
        <rFont val="Montserrat"/>
      </rPr>
      <t xml:space="preserve">Construcción de una estructura a desnivel de 5.75 m de galibo vertical y 14.8 de galibo horizontal, quedando a nivel la carretera Irapuato-Cuerámaro, consta de 1 carril por sentido de 3.5 m de ancho y acotamientos de 2.5 m. Contará con muros de retención de material que permiten el paso a desnivel.
</t>
    </r>
  </si>
  <si>
    <r>
      <rPr>
        <sz val="6"/>
        <rFont val="Montserrat"/>
      </rPr>
      <t>16096310008</t>
    </r>
  </si>
  <si>
    <r>
      <rPr>
        <sz val="6"/>
        <rFont val="Montserrat"/>
      </rPr>
      <t xml:space="preserve">Modernización de la Carretera Dolores Hidalgo-San Luis de la Paz.
</t>
    </r>
  </si>
  <si>
    <r>
      <rPr>
        <sz val="6"/>
        <rFont val="Montserrat"/>
      </rPr>
      <t xml:space="preserve">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t>
    </r>
  </si>
  <si>
    <r>
      <rPr>
        <sz val="6"/>
        <rFont val="Montserrat"/>
      </rPr>
      <t>16096310011</t>
    </r>
  </si>
  <si>
    <r>
      <rPr>
        <sz val="6"/>
        <rFont val="Montserrat"/>
      </rPr>
      <t xml:space="preserve">Modernizacion de Acamabaro - Salvatierra
</t>
    </r>
  </si>
  <si>
    <r>
      <rPr>
        <sz val="6"/>
        <rFont val="Montserrat"/>
      </rPr>
      <t xml:space="preserve">Modernización de la sección transversal en una longitud total de 30 kilómetros, del km 56+000 al km 65+100 a una tipo C4 ancho de corona de 25 m; del km 65+100 al km 86+000 a una tipo A2 con ancho de corona de 12.0 m
</t>
    </r>
  </si>
  <si>
    <r>
      <rPr>
        <sz val="6"/>
        <rFont val="Montserrat"/>
      </rPr>
      <t>17096310001</t>
    </r>
  </si>
  <si>
    <r>
      <rPr>
        <sz val="6"/>
        <rFont val="Montserrat"/>
      </rPr>
      <t xml:space="preserve">Paso Superior Vehiucalr en el km 12+000 de la Carretera Federal 45D
</t>
    </r>
  </si>
  <si>
    <r>
      <rPr>
        <sz val="6"/>
        <rFont val="Montserrat"/>
      </rPr>
      <t xml:space="preserve">Construcción de un PIV en el km 12+000 de la Aut. 45D Ent. tipo trébol, 4 gasas, 2 de salida hacia la carretera 45D y 2 a la autopista 45D. También cuentoará con una vialidad tipo B con ancho de corona de 10m y acotamientos de 1m. El PIV tendrá 4 carriles de circulación con ancho de corona de 22 m
</t>
    </r>
  </si>
  <si>
    <r>
      <rPr>
        <sz val="6"/>
        <rFont val="Montserrat"/>
      </rPr>
      <t>17096310002</t>
    </r>
  </si>
  <si>
    <r>
      <rPr>
        <sz val="6"/>
        <rFont val="Montserrat"/>
      </rPr>
      <t xml:space="preserve">Ramal a Mariscala
</t>
    </r>
  </si>
  <si>
    <r>
      <rPr>
        <sz val="6"/>
        <rFont val="Montserrat"/>
      </rPr>
      <t xml:space="preserve">Modernización y Ampliación de Ramal con 3.40 Km a 22.0 m de ancho de corona con 4 carriles de circulación y acotamientos; Incluye Puente y PSF. Ampliación de Acceso con 1.20 Km a 9.0 m de ancho de corona con 2 carriles de circulación y acotamientos.
</t>
    </r>
  </si>
  <si>
    <r>
      <rPr>
        <sz val="6"/>
        <rFont val="Montserrat"/>
      </rPr>
      <t>17096310003</t>
    </r>
  </si>
  <si>
    <r>
      <rPr>
        <sz val="6"/>
        <rFont val="Montserrat"/>
      </rPr>
      <t xml:space="preserve">PSV Caleras de Ameche
</t>
    </r>
  </si>
  <si>
    <r>
      <rPr>
        <sz val="6"/>
        <rFont val="Montserrat"/>
      </rPr>
      <t xml:space="preserve">Ampliación del PSV, 2 claros de 30.70 m, para 4 carriles superiores y 2 inferiores más retornos; superestructura de losa de concreto hidráulico sobre trabes de concreto presforzadas; muro mecánicamente estabilizado, estructura del puente; cabezales de concreto reforzado y pilas de cimentación.
</t>
    </r>
  </si>
  <si>
    <r>
      <rPr>
        <sz val="6"/>
        <rFont val="Montserrat"/>
      </rPr>
      <t>17096310004</t>
    </r>
  </si>
  <si>
    <r>
      <rPr>
        <sz val="6"/>
        <rFont val="Montserrat"/>
      </rPr>
      <t xml:space="preserve">Distribuidor de Acceso a la Comunidad del Castillo en Apaseo El Grande, Gto.
</t>
    </r>
  </si>
  <si>
    <r>
      <rPr>
        <sz val="6"/>
        <rFont val="Montserrat"/>
      </rPr>
      <t xml:space="preserve">Construcción de un Distribuidor de acceso a la comunidad del Castillo en el Km 23+000 del Lib. Santa Rosa, claros de 34.6m, 34.82m, 29.6m, 34.6 y 31.73m, 2 carriles de circulación y ancho de calzada de 11m., incluye construcción de un acceso a 2 carriles tipo B ancho de calzada de 9 m. en 2.77 km.
</t>
    </r>
  </si>
  <si>
    <r>
      <rPr>
        <sz val="6"/>
        <rFont val="Montserrat"/>
      </rPr>
      <t>17096310006</t>
    </r>
  </si>
  <si>
    <r>
      <rPr>
        <sz val="6"/>
        <rFont val="Montserrat"/>
      </rPr>
      <t xml:space="preserve">Construcción de la estructura en San Diego de Alejandría en el Municipio de Purísima del Rincón, Gto
</t>
    </r>
  </si>
  <si>
    <r>
      <rPr>
        <sz val="6"/>
        <rFont val="Montserrat"/>
      </rPr>
      <t xml:space="preserve">Construcción de Paso Inferior Vehicular en una longitud de 0.035 kilómetros, con sección de 14.40 m. de ancho, para alojar dos carriles de circulación de 3.5 m. de ancho cada uno. A los extremos se colocarán parapetos de 1.2m. y acotamientos de 2.5 m. a cada lado.
</t>
    </r>
  </si>
  <si>
    <r>
      <rPr>
        <sz val="6"/>
        <rFont val="Montserrat"/>
      </rPr>
      <t>17096310014</t>
    </r>
  </si>
  <si>
    <r>
      <rPr>
        <sz val="6"/>
        <rFont val="Montserrat"/>
      </rPr>
      <t xml:space="preserve">Modernización de la Carretera Purísima del Rincón - Jalpa de Cánovas - Manuel Doblado
</t>
    </r>
  </si>
  <si>
    <r>
      <rPr>
        <sz val="6"/>
        <rFont val="Montserrat"/>
      </rPr>
      <t xml:space="preserve">Modernización del camino en una longitud de 5.128 kilómetros, se ampliará el paso existente a 12.0 metros de ancho de corona, para alojar dos carriles de circulación de 3.5 m. de ancho cada uno y acotamientos laterales de 2.5 m. cada uno.
</t>
    </r>
  </si>
  <si>
    <r>
      <rPr>
        <sz val="6"/>
        <rFont val="Montserrat"/>
      </rPr>
      <t>18096310001</t>
    </r>
  </si>
  <si>
    <r>
      <rPr>
        <sz val="6"/>
        <rFont val="Montserrat"/>
      </rPr>
      <t xml:space="preserve">Pavimentación del Camino Rural Las Cruces- Santa Rosa Tejocote
</t>
    </r>
  </si>
  <si>
    <r>
      <rPr>
        <sz val="6"/>
        <rFont val="Montserrat"/>
      </rPr>
      <t xml:space="preserve">Modernización del camino en una longitud de 3.50 kilómetros, se ampliará el paso existente a 6.0 metros de ancho de calzada, para alojar dos carriles de circulación de 3.0 m. de ancho cada uno.
</t>
    </r>
  </si>
  <si>
    <r>
      <rPr>
        <b/>
        <sz val="8"/>
        <color rgb="FFFFFFFF"/>
        <rFont val="Montserrat"/>
      </rPr>
      <t>632   Centro SCT Guerrero</t>
    </r>
  </si>
  <si>
    <r>
      <rPr>
        <b/>
        <sz val="6"/>
        <rFont val="Montserrat"/>
      </rPr>
      <t>97.91</t>
    </r>
  </si>
  <si>
    <r>
      <rPr>
        <sz val="6"/>
        <rFont val="Montserrat"/>
      </rPr>
      <t>05096320001</t>
    </r>
  </si>
  <si>
    <r>
      <rPr>
        <sz val="6"/>
        <rFont val="Montserrat"/>
      </rPr>
      <t xml:space="preserve">Acapulco-Huatulco Tramo: El Cayaco-San Marcos
</t>
    </r>
  </si>
  <si>
    <r>
      <rPr>
        <sz val="6"/>
        <rFont val="Montserrat"/>
      </rPr>
      <t xml:space="preserve">Ampliar Del km 4+580 al km 20+300 (15.72 kilómetros)a 21.0 metros y Del km 20+300 al km 52+700 (32.4 kilómetros) ampliar a 12 m y la construcción de 6 estructuras
</t>
    </r>
  </si>
  <si>
    <r>
      <rPr>
        <sz val="6"/>
        <rFont val="Montserrat"/>
      </rPr>
      <t>05096320004</t>
    </r>
  </si>
  <si>
    <r>
      <rPr>
        <sz val="6"/>
        <rFont val="Montserrat"/>
      </rPr>
      <t xml:space="preserve">Acapulco-Huatulco Tramo: Blv. Las Vigas-San Marcos
</t>
    </r>
  </si>
  <si>
    <r>
      <rPr>
        <sz val="6"/>
        <rFont val="Montserrat"/>
      </rPr>
      <t xml:space="preserve">Construcción de un Blv. de 25 metros de ancho de corona en 2.4 kms. y ampliación de 7 a 12 metros de ancho de corona para 2 carriles de circulación en 25.9 Kms.
</t>
    </r>
  </si>
  <si>
    <r>
      <rPr>
        <sz val="6"/>
        <rFont val="Montserrat"/>
      </rPr>
      <t>08096320007</t>
    </r>
  </si>
  <si>
    <r>
      <rPr>
        <sz val="6"/>
        <rFont val="Montserrat"/>
      </rPr>
      <t xml:space="preserve">Camino: Petatlán-San José de los Olivos
</t>
    </r>
  </si>
  <si>
    <r>
      <rPr>
        <sz val="6"/>
        <rFont val="Montserrat"/>
      </rPr>
      <t xml:space="preserve">Modernización del camino en una longitud de 58.00 kilómetros, se ampliara el paso existente a 7.0 metros de ancho de corona, para alojar dos carriles de circulación de 3.5 m. de ancho cada uno.
</t>
    </r>
  </si>
  <si>
    <r>
      <rPr>
        <sz val="6"/>
        <rFont val="Montserrat"/>
      </rPr>
      <t>08096320009</t>
    </r>
  </si>
  <si>
    <r>
      <rPr>
        <sz val="6"/>
        <rFont val="Montserrat"/>
      </rPr>
      <t xml:space="preserve">Técpan - El Balcón.
</t>
    </r>
  </si>
  <si>
    <r>
      <rPr>
        <sz val="6"/>
        <rFont val="Montserrat"/>
      </rPr>
      <t xml:space="preserve">Modernización del camino en una longitud de 122.00 kilómetros, se ampliara el paso existente a 7.0 metros de ancho de calzada, para alojar dos carriles de circulación de 3.50 m. de ancho cada uno.
</t>
    </r>
  </si>
  <si>
    <r>
      <rPr>
        <sz val="6"/>
        <rFont val="Montserrat"/>
      </rPr>
      <t>08096320020</t>
    </r>
  </si>
  <si>
    <r>
      <rPr>
        <sz val="6"/>
        <rFont val="Montserrat"/>
      </rPr>
      <t xml:space="preserve">Acapulco-Zihuatanejo
</t>
    </r>
  </si>
  <si>
    <r>
      <rPr>
        <sz val="6"/>
        <rFont val="Montserrat"/>
      </rPr>
      <t xml:space="preserve">Ampliación y rectificación del tramo Ent. Coyuca II-Ent. Libramiento Tecpan 59.7 km, Ampliación y rectificación del tramo Ent. Libramiento de Tecpan II-Entr. Brisas del Mar, de 41.3 km., y Construcción de un tramo nuevo del Ent. Brisas del Mar al Ent. Aeropuerto de Zihuatanejo 65 km.
</t>
    </r>
  </si>
  <si>
    <r>
      <rPr>
        <sz val="6"/>
        <rFont val="Montserrat"/>
      </rPr>
      <t>10096320005</t>
    </r>
  </si>
  <si>
    <r>
      <rPr>
        <sz val="6"/>
        <rFont val="Montserrat"/>
      </rPr>
      <t xml:space="preserve">Tlalixtaquilla-Santa Cruz
</t>
    </r>
  </si>
  <si>
    <r>
      <rPr>
        <sz val="6"/>
        <rFont val="Montserrat"/>
      </rPr>
      <t xml:space="preserve">Modernización del camino en una longitud de 14.00 kilómetros, se modernizara el paso existente a 7.0 metros de ancho de corona, para alojar dos carriles de circulación de 3.5 m. de ancho cada uno.
</t>
    </r>
  </si>
  <si>
    <r>
      <rPr>
        <sz val="6"/>
        <rFont val="Montserrat"/>
      </rPr>
      <t>10096320012</t>
    </r>
  </si>
  <si>
    <r>
      <rPr>
        <sz val="6"/>
        <rFont val="Montserrat"/>
      </rPr>
      <t xml:space="preserve">E.C.(San Pedro El Coyol)-Rincón de Chamacua
</t>
    </r>
  </si>
  <si>
    <r>
      <rPr>
        <sz val="6"/>
        <rFont val="Montserrat"/>
      </rPr>
      <t xml:space="preserve">Modernización del camino en una longitud de 5.50 kilómetros, se ampliara el paso existente a 7.0 metros de ancho de calzada, para alojar dos carriles de circulación de 3.5 m. de ancho cada uno.
</t>
    </r>
  </si>
  <si>
    <r>
      <rPr>
        <sz val="6"/>
        <rFont val="Montserrat"/>
      </rPr>
      <t>11096320003</t>
    </r>
  </si>
  <si>
    <r>
      <rPr>
        <sz val="6"/>
        <rFont val="Montserrat"/>
      </rPr>
      <t xml:space="preserve">Tecoyo - Mexquititlán
</t>
    </r>
  </si>
  <si>
    <r>
      <rPr>
        <sz val="6"/>
        <rFont val="Montserrat"/>
      </rPr>
      <t xml:space="preserve">Modernización del camino con una longitud de 5.0 kilómetros, se ampliara el paso existente a 7.00 metros de ancho de calzada, para alojar dos carriles de circulación de 3.50 m. de ancho cada uno.
</t>
    </r>
  </si>
  <si>
    <r>
      <rPr>
        <sz val="6"/>
        <rFont val="Montserrat"/>
      </rPr>
      <t>12096320001</t>
    </r>
  </si>
  <si>
    <r>
      <rPr>
        <sz val="6"/>
        <rFont val="Montserrat"/>
      </rPr>
      <t xml:space="preserve">E.C (Carretera Nacional Copala - Marquelia) - Bahía de Agua Dulce
</t>
    </r>
  </si>
  <si>
    <r>
      <rPr>
        <sz val="6"/>
        <rFont val="Montserrat"/>
      </rPr>
      <t xml:space="preserve">Modernización del Camino con 4.00 kilómetros y Ramal de 1.90 kilómetros, se ampliara el paso existente a 7.00 metros de ancho de calzada, para alojar dos carriles de circulación de 3.50 m. de ancho cada uno.
</t>
    </r>
  </si>
  <si>
    <r>
      <rPr>
        <sz val="6"/>
        <rFont val="Montserrat"/>
      </rPr>
      <t>12096320029</t>
    </r>
  </si>
  <si>
    <r>
      <rPr>
        <sz val="6"/>
        <rFont val="Montserrat"/>
      </rPr>
      <t xml:space="preserve">Joya Real - Cochoapa
</t>
    </r>
  </si>
  <si>
    <r>
      <rPr>
        <sz val="6"/>
        <rFont val="Montserrat"/>
      </rPr>
      <t xml:space="preserve">Modernización del camino en una longitud de 23.80 kilómetros, se ampliara el paso existente a 7.0 metros de ancho de corona, para alojar dos carriles de circulación de 3.5 m. de ancho cada uno.
</t>
    </r>
  </si>
  <si>
    <r>
      <rPr>
        <sz val="6"/>
        <rFont val="Montserrat"/>
      </rPr>
      <t>13096320014</t>
    </r>
  </si>
  <si>
    <r>
      <rPr>
        <sz val="6"/>
        <rFont val="Montserrat"/>
      </rPr>
      <t xml:space="preserve">Iguala - Teloloapan - Arcelia.
</t>
    </r>
  </si>
  <si>
    <r>
      <rPr>
        <sz val="6"/>
        <rFont val="Montserrat"/>
      </rPr>
      <t xml:space="preserve">Ampliación de la Carretera a una sección de 12 metros de corona, que alojara a 2 carriles de circulación uno por sentido de 3.5 m de ancho y acotamientos laterales de 2.5 m, en una longitud de 68.85 Km.
</t>
    </r>
  </si>
  <si>
    <r>
      <rPr>
        <sz val="6"/>
        <rFont val="Montserrat"/>
      </rPr>
      <t>14096320014</t>
    </r>
  </si>
  <si>
    <r>
      <rPr>
        <sz val="6"/>
        <rFont val="Montserrat"/>
      </rPr>
      <t xml:space="preserve">Modernización De La Carretera Cutzamala Arroyo Grande (Tramo Nuevo Galeana-Arroyo Grande).
</t>
    </r>
  </si>
  <si>
    <r>
      <rPr>
        <sz val="6"/>
        <rFont val="Montserrat"/>
      </rPr>
      <t xml:space="preserve">Modernización del camino en una longitud de 18.70 kilómetros, se ampliara el paso existente a 7.0 metros de ancho de calzada, para alojar dos carriles de circulación de 3.5 m. de ancho cada uno.
</t>
    </r>
  </si>
  <si>
    <r>
      <rPr>
        <sz val="6"/>
        <rFont val="Montserrat"/>
      </rPr>
      <t>14096320033</t>
    </r>
  </si>
  <si>
    <r>
      <rPr>
        <sz val="6"/>
        <rFont val="Montserrat"/>
      </rPr>
      <t xml:space="preserve">Modernización Del Camino Olinalá-Temalacatzingo-Zontecomatlán-Huehuetecatzingo-Totolapa-Huamuxtitlán.
</t>
    </r>
  </si>
  <si>
    <r>
      <rPr>
        <sz val="6"/>
        <rFont val="Montserrat"/>
      </rPr>
      <t xml:space="preserve">Modernización del camino en una longitud de 44.30 kilómetros, se ampliara el paso existente a 7.0 metros de ancho de calzada, para alojar dos carriles de circulación de 3.5 m. de ancho cada uno.
</t>
    </r>
  </si>
  <si>
    <r>
      <rPr>
        <sz val="6"/>
        <rFont val="Montserrat"/>
      </rPr>
      <t>15096320008</t>
    </r>
  </si>
  <si>
    <r>
      <rPr>
        <sz val="6"/>
        <rFont val="Montserrat"/>
      </rPr>
      <t xml:space="preserve">Puente Santa Rosa ubicado en el municipio de Ajuchitlán del Progreso.
</t>
    </r>
  </si>
  <si>
    <r>
      <rPr>
        <sz val="6"/>
        <rFont val="Montserrat"/>
      </rPr>
      <t xml:space="preserve">Construcción de puente en una longitud de 0.060 kilómetros, con una seccion de 10 mts, para alojar dos carriles de circulación de 3.5 m. de ancho cada uno y 1.50 m de acotamientos laterales para alojar banquetas, parapetos y guarniciones.
</t>
    </r>
  </si>
  <si>
    <r>
      <rPr>
        <sz val="6"/>
        <rFont val="Montserrat"/>
      </rPr>
      <t>15096320016</t>
    </r>
  </si>
  <si>
    <r>
      <rPr>
        <sz val="6"/>
        <rFont val="Montserrat"/>
      </rPr>
      <t xml:space="preserve">Construcción del Camino Bajos del Ejido - Tixtlancingo en el Mpio. Coyuca de Benitez.
</t>
    </r>
  </si>
  <si>
    <r>
      <rPr>
        <sz val="6"/>
        <rFont val="Montserrat"/>
      </rPr>
      <t xml:space="preserve">Modernización del camino en una longitud de 1.78 kilómetros, se ampliara el paso existente a 7.0 metros de ancho de calzada, para alojar dos carriles de circulación de 3.5 m. de ancho cada uno.
</t>
    </r>
  </si>
  <si>
    <r>
      <rPr>
        <sz val="6"/>
        <rFont val="Montserrat"/>
      </rPr>
      <t>15096320021</t>
    </r>
  </si>
  <si>
    <r>
      <rPr>
        <sz val="6"/>
        <rFont val="Montserrat"/>
      </rPr>
      <t xml:space="preserve">Tepetixtla - La Felicidad de Los Rosales.
</t>
    </r>
  </si>
  <si>
    <r>
      <rPr>
        <sz val="6"/>
        <rFont val="Montserrat"/>
      </rPr>
      <t xml:space="preserve">Modernización del camino en una longitud de 11.85 kilómetros, se ampliará el paso existente a 7.0 metros de ancho de corona, para alojar dos carriles de circulación de 3.5 m. de ancho cada uno.
</t>
    </r>
  </si>
  <si>
    <r>
      <rPr>
        <sz val="6"/>
        <rFont val="Montserrat"/>
      </rPr>
      <t>15096320022</t>
    </r>
  </si>
  <si>
    <r>
      <rPr>
        <sz val="6"/>
        <rFont val="Montserrat"/>
      </rPr>
      <t xml:space="preserve">Las Lomitas - Huertecillas.
</t>
    </r>
  </si>
  <si>
    <r>
      <rPr>
        <sz val="6"/>
        <rFont val="Montserrat"/>
      </rPr>
      <t xml:space="preserve">Modernización del camino en una longitud de 12.0 kilómetros, se ampliara el paso existente a 7.0 metros de ancho de calzada, para alojar dos carriles de circulación de 3.5 m. de ancho cada uno.
</t>
    </r>
  </si>
  <si>
    <r>
      <rPr>
        <sz val="6"/>
        <rFont val="Montserrat"/>
      </rPr>
      <t>15096320023</t>
    </r>
  </si>
  <si>
    <r>
      <rPr>
        <sz val="6"/>
        <rFont val="Montserrat"/>
      </rPr>
      <t xml:space="preserve">Puerto de Gallo - Galeras, tramo del Km. 83+000 al Km. 97+000.
</t>
    </r>
  </si>
  <si>
    <r>
      <rPr>
        <sz val="6"/>
        <rFont val="Montserrat"/>
      </rPr>
      <t xml:space="preserve">Modernización del camino en una longitud de 14.00 kilómetros, se ampliara el paso existente a 7.0 metros de ancho de calzada, para alojar dos carriles de circulación de 3.5 m. de ancho cada uno.
</t>
    </r>
  </si>
  <si>
    <r>
      <rPr>
        <sz val="6"/>
        <rFont val="Montserrat"/>
      </rPr>
      <t>16096320001</t>
    </r>
  </si>
  <si>
    <r>
      <rPr>
        <sz val="6"/>
        <rFont val="Montserrat"/>
      </rPr>
      <t xml:space="preserve">E.C. (Tlapa - Chilapa) - Ayotzinapa.
</t>
    </r>
  </si>
  <si>
    <r>
      <rPr>
        <sz val="6"/>
        <rFont val="Montserrat"/>
      </rPr>
      <t xml:space="preserve">Modernización del camino en una longitud de 3.62 kilómetros, se ampliara el paso existente a 7.0 metros de ancho de calzada, para alojar dos carriles de circulación de 3.5 m. de ancho cada uno.
</t>
    </r>
  </si>
  <si>
    <r>
      <rPr>
        <sz val="6"/>
        <rFont val="Montserrat"/>
      </rPr>
      <t>16096320003</t>
    </r>
  </si>
  <si>
    <r>
      <rPr>
        <sz val="6"/>
        <rFont val="Montserrat"/>
      </rPr>
      <t xml:space="preserve">San Jeronimito - La Palma - Potrerillos
</t>
    </r>
  </si>
  <si>
    <r>
      <rPr>
        <sz val="6"/>
        <rFont val="Montserrat"/>
      </rPr>
      <t xml:space="preserve">Modernización del camino en una longitud de 12.50 kilómetros, se ampliara el paso existente a 7.0 metros de ancho de calzada, para alojar dos carriles de circulación de 3.5 m. de ancho cada uno.
</t>
    </r>
  </si>
  <si>
    <r>
      <rPr>
        <sz val="6"/>
        <rFont val="Montserrat"/>
      </rPr>
      <t>16096320004</t>
    </r>
  </si>
  <si>
    <r>
      <rPr>
        <sz val="6"/>
        <rFont val="Montserrat"/>
      </rPr>
      <t xml:space="preserve">E.C. (Tlapa - Metlatonoc) - Cochoapa El Grande.
</t>
    </r>
  </si>
  <si>
    <r>
      <rPr>
        <sz val="6"/>
        <rFont val="Montserrat"/>
      </rPr>
      <t xml:space="preserve">Modernización del camino en una longitud de 5.50 kilómetros, se ampliara el paso existente a 7.00 metros de ancho de corona, para alojar dos carriles de circulación de 3.50 m. de ancho cada uno.
</t>
    </r>
  </si>
  <si>
    <r>
      <rPr>
        <sz val="6"/>
        <rFont val="Montserrat"/>
      </rPr>
      <t>16096320005</t>
    </r>
  </si>
  <si>
    <r>
      <rPr>
        <sz val="6"/>
        <rFont val="Montserrat"/>
      </rPr>
      <t xml:space="preserve">Tlacoachistlahuaca - San Cristóbal - San Jerónimo.
</t>
    </r>
  </si>
  <si>
    <r>
      <rPr>
        <sz val="6"/>
        <rFont val="Montserrat"/>
      </rPr>
      <t xml:space="preserve">Modernización del camino en una longitud de 9.95 kilómetros, se ampliara el paso existente a 7.00 metros de ancho de corona, para alojar dos carriles de circulación de 3.5 m. de ancho cada uno.
</t>
    </r>
  </si>
  <si>
    <r>
      <rPr>
        <sz val="6"/>
        <rFont val="Montserrat"/>
      </rPr>
      <t>16096320006</t>
    </r>
  </si>
  <si>
    <r>
      <rPr>
        <sz val="6"/>
        <rFont val="Montserrat"/>
      </rPr>
      <t xml:space="preserve">Rancho Viejo - Santa Cruz Yucucani.
</t>
    </r>
  </si>
  <si>
    <r>
      <rPr>
        <sz val="6"/>
        <rFont val="Montserrat"/>
      </rPr>
      <t xml:space="preserve">Modernización del camino en una longitud de 25.70 kilómetros, se ampliara el paso existente a 7.0 metros de ancho de calzada, para alojar dos carriles de circulación de 3.5 m. de ancho cada uno.
</t>
    </r>
  </si>
  <si>
    <r>
      <rPr>
        <sz val="6"/>
        <rFont val="Montserrat"/>
      </rPr>
      <t>17096320002</t>
    </r>
  </si>
  <si>
    <r>
      <rPr>
        <sz val="6"/>
        <rFont val="Montserrat"/>
      </rPr>
      <t xml:space="preserve">Llano Real - Magueyes.
</t>
    </r>
  </si>
  <si>
    <r>
      <rPr>
        <sz val="6"/>
        <rFont val="Montserrat"/>
      </rPr>
      <t xml:space="preserve">Modernización del camino en una longitud de 6.28 kilómetro, se ampliara el paso existente a 6.00 metros de ancho de calzada, para alojar dos carriles de circulación de 3.00 m. de ancho cada uno.
</t>
    </r>
  </si>
  <si>
    <r>
      <rPr>
        <sz val="6"/>
        <rFont val="Montserrat"/>
      </rPr>
      <t>17096320003</t>
    </r>
  </si>
  <si>
    <r>
      <rPr>
        <sz val="6"/>
        <rFont val="Montserrat"/>
      </rPr>
      <t xml:space="preserve">Santa Cruz - Ocotitlán - Coacoyul
</t>
    </r>
  </si>
  <si>
    <r>
      <rPr>
        <sz val="6"/>
        <rFont val="Montserrat"/>
      </rPr>
      <t xml:space="preserve">Modernización del camino en una longitud de 34.60 kilómetros, se ampliara el paso existente a 7.0 metros de ancho de corona, para alojar dos carriles de circulación de 3.5 m. de ancho cada uno.
</t>
    </r>
  </si>
  <si>
    <r>
      <rPr>
        <sz val="6"/>
        <rFont val="Montserrat"/>
      </rPr>
      <t>17096320004</t>
    </r>
  </si>
  <si>
    <r>
      <rPr>
        <sz val="6"/>
        <rFont val="Montserrat"/>
      </rPr>
      <t xml:space="preserve">Jicayan del Tovar - El Limón Guadalupe
</t>
    </r>
  </si>
  <si>
    <r>
      <rPr>
        <sz val="6"/>
        <rFont val="Montserrat"/>
      </rPr>
      <t xml:space="preserve">Modernización del camino en una longitud de 2.10 kilómetros, se ampliará el paso existente a 6.0 metros de ancho de calzada, para alojar dos carriles de circulación de 3.0 m. de ancho cada uno.
</t>
    </r>
  </si>
  <si>
    <r>
      <rPr>
        <sz val="6"/>
        <rFont val="Montserrat"/>
      </rPr>
      <t>19096320001</t>
    </r>
  </si>
  <si>
    <r>
      <rPr>
        <sz val="6"/>
        <rFont val="Montserrat"/>
      </rPr>
      <t xml:space="preserve">E.C. (Tlapa-Marquelia) - Iliatenco
</t>
    </r>
  </si>
  <si>
    <r>
      <rPr>
        <sz val="6"/>
        <rFont val="Montserrat"/>
      </rPr>
      <t xml:space="preserve">Modernización de un camino, se ampliará el paso existente a 7.00 metros de ancho de calzada, para alojar dos carriles de circulación de 3.50 m. de ancho cada uno.
</t>
    </r>
  </si>
  <si>
    <r>
      <rPr>
        <b/>
        <sz val="8"/>
        <color rgb="FFFFFFFF"/>
        <rFont val="Montserrat"/>
      </rPr>
      <t>633   Centro SCT Hidalgo</t>
    </r>
  </si>
  <si>
    <r>
      <rPr>
        <b/>
        <sz val="6"/>
        <rFont val="Montserrat"/>
      </rPr>
      <t>96.43</t>
    </r>
  </si>
  <si>
    <r>
      <rPr>
        <sz val="6"/>
        <rFont val="Montserrat"/>
      </rPr>
      <t>05096330026</t>
    </r>
  </si>
  <si>
    <r>
      <rPr>
        <sz val="6"/>
        <rFont val="Montserrat"/>
      </rPr>
      <t xml:space="preserve">Huehuetla - San Lorenzo - Lim. Ixhuatlán de Madero, Puebla
</t>
    </r>
  </si>
  <si>
    <r>
      <rPr>
        <sz val="6"/>
        <rFont val="Montserrat"/>
      </rPr>
      <t xml:space="preserve">Modernización del camino en una longitud de 67.97 kilómetros, se ampliara el paso existente a 7.0 metros de ancho de calzada, para alojar dos carriles de circulación de 3.5 m. de ancho cada uno.
</t>
    </r>
  </si>
  <si>
    <r>
      <rPr>
        <sz val="6"/>
        <rFont val="Montserrat"/>
      </rPr>
      <t>07096330006</t>
    </r>
  </si>
  <si>
    <r>
      <rPr>
        <sz val="6"/>
        <rFont val="Montserrat"/>
      </rPr>
      <t xml:space="preserve">Actopan-Atotonilco
</t>
    </r>
  </si>
  <si>
    <r>
      <rPr>
        <sz val="6"/>
        <rFont val="Montserrat"/>
      </rPr>
      <t xml:space="preserve">Modernización de un camino con longitud de 50.0 km., a una sección de 7 metros, para alojar 2 carriles de circulación de 3.5 metros de ancho.
</t>
    </r>
  </si>
  <si>
    <r>
      <rPr>
        <sz val="6"/>
        <rFont val="Montserrat"/>
      </rPr>
      <t>08096330027</t>
    </r>
  </si>
  <si>
    <r>
      <rPr>
        <sz val="6"/>
        <rFont val="Montserrat"/>
      </rPr>
      <t xml:space="preserve">Tepejí del Río - Tula
</t>
    </r>
  </si>
  <si>
    <r>
      <rPr>
        <sz val="6"/>
        <rFont val="Montserrat"/>
      </rPr>
      <t xml:space="preserve">Modernización de la carretera Tepeji del Río-Tula consiste en la ampliación en 15 kilómetros de 2 a 4 carriles de circulación (2 por sentido) de 3.5 metros cada uno, con acotamientos externos de 2.5 metros, internos de 1.0 metro cada uno y faja separadora central.
</t>
    </r>
  </si>
  <si>
    <r>
      <rPr>
        <sz val="6"/>
        <rFont val="Montserrat"/>
      </rPr>
      <t>08096330029</t>
    </r>
  </si>
  <si>
    <r>
      <rPr>
        <sz val="6"/>
        <rFont val="Montserrat"/>
      </rPr>
      <t xml:space="preserve">Ciudad Sahagún-Calpulalpan
</t>
    </r>
  </si>
  <si>
    <r>
      <rPr>
        <sz val="6"/>
        <rFont val="Montserrat"/>
      </rPr>
      <t xml:space="preserve">Consiste en la ampliación de la carretera de 2 a 4 carriles en 14.5 km de longitud, con dos carriles por sentido de 3.5 metros cada uno, acotamientos interiores de 1.0 metro y exteriores de 2.5 metros.
</t>
    </r>
  </si>
  <si>
    <r>
      <rPr>
        <sz val="6"/>
        <rFont val="Montserrat"/>
      </rPr>
      <t>Hgo., Tlax.</t>
    </r>
  </si>
  <si>
    <r>
      <rPr>
        <sz val="6"/>
        <rFont val="Montserrat"/>
      </rPr>
      <t>08096330030</t>
    </r>
  </si>
  <si>
    <r>
      <rPr>
        <sz val="6"/>
        <rFont val="Montserrat"/>
      </rPr>
      <t xml:space="preserve">Portezuelo Palmillas
</t>
    </r>
  </si>
  <si>
    <r>
      <rPr>
        <sz val="6"/>
        <rFont val="Montserrat"/>
      </rPr>
      <t xml:space="preserve">Ampliar la carretera a 21 metros el ancho de corona y la construcción de 4 entronques.
</t>
    </r>
  </si>
  <si>
    <r>
      <rPr>
        <sz val="6"/>
        <rFont val="Montserrat"/>
      </rPr>
      <t>11096330002</t>
    </r>
  </si>
  <si>
    <r>
      <rPr>
        <sz val="6"/>
        <rFont val="Montserrat"/>
      </rPr>
      <t xml:space="preserve">Atotonilco-Zacualtipán. Tramo: Atotonilco-Cerro Colorado.
</t>
    </r>
  </si>
  <si>
    <r>
      <rPr>
        <sz val="6"/>
        <rFont val="Montserrat"/>
      </rPr>
      <t xml:space="preserve">Ampliar 6.3 Km de 9 a 21 metros para alojar 4 carriles de circulación con acotamientos laterales y ampliar 13.7 Km de 7 m a 28 m para alojar cuatro carriles de circulación con acotamientos y faja separadora de 7 m.
</t>
    </r>
  </si>
  <si>
    <r>
      <rPr>
        <sz val="6"/>
        <rFont val="Montserrat"/>
      </rPr>
      <t>11096330021</t>
    </r>
  </si>
  <si>
    <r>
      <rPr>
        <sz val="6"/>
        <rFont val="Montserrat"/>
      </rPr>
      <t xml:space="preserve">Boulevard Las Torres
</t>
    </r>
  </si>
  <si>
    <r>
      <rPr>
        <sz val="6"/>
        <rFont val="Montserrat"/>
      </rPr>
      <t xml:space="preserve">Ampliación de la sección tipo bloulevard para alojar 4 carriles de circulación y andadores peatonales, en una longitud de 6.7 kilómetros.
</t>
    </r>
  </si>
  <si>
    <r>
      <rPr>
        <sz val="6"/>
        <rFont val="Montserrat"/>
      </rPr>
      <t>12096330014</t>
    </r>
  </si>
  <si>
    <r>
      <rPr>
        <sz val="6"/>
        <rFont val="Montserrat"/>
      </rPr>
      <t xml:space="preserve">Vialidad en el Encauzamiento La Paz - Los Tuzos
</t>
    </r>
  </si>
  <si>
    <r>
      <rPr>
        <sz val="6"/>
        <rFont val="Montserrat"/>
      </rPr>
      <t xml:space="preserve">Construcción del boulevard en una longitud de 5.12 kilómetros, se ampliara el paso existente a 36.0 metros de ancho de corona, para alojar ocho carriles de circulación de 3.5 m. de ancho cada uno.
</t>
    </r>
  </si>
  <si>
    <r>
      <rPr>
        <sz val="6"/>
        <rFont val="Montserrat"/>
      </rPr>
      <t>12096330030</t>
    </r>
  </si>
  <si>
    <r>
      <rPr>
        <sz val="6"/>
        <rFont val="Montserrat"/>
      </rPr>
      <t xml:space="preserve">Construcción de la Carretera Real del Monte - Ent. Huasca
</t>
    </r>
  </si>
  <si>
    <r>
      <rPr>
        <sz val="6"/>
        <rFont val="Montserrat"/>
      </rPr>
      <t xml:space="preserve">Construcción de un trazo de 9.6 km ,con una sección tipo A4S de 21 m de ancho,se incluye la construcción de 4 túneles,5 viaductos,2 entronques a desnivel,1 puente y 1 PIV
</t>
    </r>
  </si>
  <si>
    <r>
      <rPr>
        <sz val="6"/>
        <rFont val="Montserrat"/>
      </rPr>
      <t>14096330006</t>
    </r>
  </si>
  <si>
    <r>
      <rPr>
        <sz val="6"/>
        <rFont val="Montserrat"/>
      </rPr>
      <t xml:space="preserve">Cuesta Colorada - La Cienega.
</t>
    </r>
  </si>
  <si>
    <r>
      <rPr>
        <sz val="6"/>
        <rFont val="Montserrat"/>
      </rPr>
      <t xml:space="preserve">Modernización del camino en una longitud de 10.7 kilómetros, se ampliara el paso existente a 7.0 metros de ancho de calzada, para alojar dos carriles de circulación de 3.5 m. de ancho cada uno.
</t>
    </r>
  </si>
  <si>
    <r>
      <rPr>
        <sz val="6"/>
        <rFont val="Montserrat"/>
      </rPr>
      <t>14096330016</t>
    </r>
  </si>
  <si>
    <r>
      <rPr>
        <sz val="6"/>
        <rFont val="Montserrat"/>
      </rPr>
      <t xml:space="preserve">La Misión - Puerto de los Naranjos.
</t>
    </r>
  </si>
  <si>
    <r>
      <rPr>
        <sz val="6"/>
        <rFont val="Montserrat"/>
      </rPr>
      <t xml:space="preserve">Modernización del camino en una longitud de 6.50 kilómetros, se ampliara el paso existente a 7.0 metros de ancho de calzada, para alojar dos carriles de circulación de 3.5 m. de ancho cada.
</t>
    </r>
  </si>
  <si>
    <r>
      <rPr>
        <sz val="6"/>
        <rFont val="Montserrat"/>
      </rPr>
      <t>14096330020</t>
    </r>
  </si>
  <si>
    <r>
      <rPr>
        <sz val="6"/>
        <rFont val="Montserrat"/>
      </rPr>
      <t xml:space="preserve">Distribuidor Vial La Huasteca
</t>
    </r>
  </si>
  <si>
    <r>
      <rPr>
        <sz val="6"/>
        <rFont val="Montserrat"/>
      </rPr>
      <t xml:space="preserve">El proyecto consiste en la construcción de un PSV, con con 4 carriles de circulación (2 por sentido) de 3.5 m.
</t>
    </r>
  </si>
  <si>
    <r>
      <rPr>
        <sz val="6"/>
        <rFont val="Montserrat"/>
      </rPr>
      <t>15096330001</t>
    </r>
  </si>
  <si>
    <r>
      <rPr>
        <sz val="6"/>
        <rFont val="Montserrat"/>
      </rPr>
      <t xml:space="preserve">Modernización de la Carretera Tizayuca-Pachuca
</t>
    </r>
  </si>
  <si>
    <r>
      <rPr>
        <sz val="6"/>
        <rFont val="Montserrat"/>
      </rPr>
      <t xml:space="preserve">El proyecto consiste en modernizar la carretera México-Pachuca en su tramo Ent. Tizayuca-Pachuca a 6 carriles con acotamiento en 23.0 kilómetros de longitud del km. 61+000 al km. 84+000 y la construcción de 5 entronques a desnivel.
</t>
    </r>
  </si>
  <si>
    <r>
      <rPr>
        <sz val="6"/>
        <rFont val="Montserrat"/>
      </rPr>
      <t>17096330001</t>
    </r>
  </si>
  <si>
    <r>
      <rPr>
        <sz val="6"/>
        <rFont val="Montserrat"/>
      </rPr>
      <t xml:space="preserve">Modernización de la Carretera Federal Pachuca-Tempoal, tramo: Tehuetlán- Huejutla de Reyes
</t>
    </r>
  </si>
  <si>
    <r>
      <rPr>
        <sz val="6"/>
        <rFont val="Montserrat"/>
      </rPr>
      <t xml:space="preserve">Consiste en la ampliación de 2 a 4 carriles en una longitud de 15 kilómetros, para atender al tránsito de largo recorrido, que circula entre Pachuca y en los estados de Veracruz y Tamaulipas.
</t>
    </r>
  </si>
  <si>
    <r>
      <rPr>
        <sz val="6"/>
        <rFont val="Montserrat"/>
      </rPr>
      <t>17096330002</t>
    </r>
  </si>
  <si>
    <r>
      <rPr>
        <sz val="6"/>
        <rFont val="Montserrat"/>
      </rPr>
      <t xml:space="preserve">E.C. Cardonal - Cerro Colorado
</t>
    </r>
  </si>
  <si>
    <r>
      <rPr>
        <sz val="6"/>
        <rFont val="Montserrat"/>
      </rPr>
      <t xml:space="preserve">Modernización del camino en una longitud de 4.12 kilómetros, a un paso existente de 6.0 metros de ancho de calzada, para alojar dos carriles de circulación de 3.0 m. de ancho cada uno.
</t>
    </r>
  </si>
  <si>
    <r>
      <rPr>
        <sz val="6"/>
        <rFont val="Montserrat"/>
      </rPr>
      <t>17096330003</t>
    </r>
  </si>
  <si>
    <r>
      <rPr>
        <sz val="6"/>
        <rFont val="Montserrat"/>
      </rPr>
      <t xml:space="preserve">Portezuelo-Ciudad Valles, tramo: Portezuelo-Tasquillo.
</t>
    </r>
  </si>
  <si>
    <r>
      <rPr>
        <sz val="6"/>
        <rFont val="Montserrat"/>
      </rPr>
      <t xml:space="preserve">Ampliación a corona de 22.0 metros de la carretera Portezuelo-Ciudad Valles, tramo Portezuelo-Tasquillo, para alojar cuatro carriles, dos por sentido de circulación de 3.5 metros, acotamientos externos de 3.0 metros e internos de 1.0 metro en una longitud total de 11.4 kilómetros.
</t>
    </r>
  </si>
  <si>
    <r>
      <rPr>
        <sz val="6"/>
        <rFont val="Montserrat"/>
      </rPr>
      <t>18096330001</t>
    </r>
  </si>
  <si>
    <r>
      <rPr>
        <sz val="6"/>
        <rFont val="Montserrat"/>
      </rPr>
      <t xml:space="preserve">La Estación - San Pedro Capula
</t>
    </r>
  </si>
  <si>
    <r>
      <rPr>
        <sz val="6"/>
        <rFont val="Montserrat"/>
      </rPr>
      <t xml:space="preserve">Modernización del camino en una longitud de 0.746 kilómetros, se ampliará el paso existente a 6.0 metros de ancho de corona, para alojar dos carriles de circulación de 3.0 m. de ancho cada uno.
</t>
    </r>
  </si>
  <si>
    <r>
      <rPr>
        <sz val="6"/>
        <rFont val="Montserrat"/>
      </rPr>
      <t>18096330002</t>
    </r>
  </si>
  <si>
    <r>
      <rPr>
        <sz val="6"/>
        <rFont val="Montserrat"/>
      </rPr>
      <t xml:space="preserve">C.R. E.C.F. (Pachuca-Tampico), Acatempa - San Salvador.
</t>
    </r>
  </si>
  <si>
    <r>
      <rPr>
        <sz val="6"/>
        <rFont val="Montserrat"/>
      </rPr>
      <t xml:space="preserve">Modernización del camino en una longitud de 4.60 kilómetros, se ampliará el paso existente a 6.0 metros de ancho de calzada, para alojar dos carriles de circulación de 3.0 m. de ancho cada uno.
</t>
    </r>
  </si>
  <si>
    <r>
      <rPr>
        <sz val="6"/>
        <rFont val="Montserrat"/>
      </rPr>
      <t>19096330001</t>
    </r>
  </si>
  <si>
    <r>
      <rPr>
        <sz val="6"/>
        <rFont val="Montserrat"/>
      </rPr>
      <t xml:space="preserve">Entronque Autopista Arco Norte - Cd. Sahagún
</t>
    </r>
  </si>
  <si>
    <r>
      <rPr>
        <sz val="6"/>
        <rFont val="Montserrat"/>
      </rPr>
      <t xml:space="preserve">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
</t>
    </r>
  </si>
  <si>
    <r>
      <rPr>
        <sz val="6"/>
        <rFont val="Montserrat"/>
      </rPr>
      <t>Hgo., Mex.</t>
    </r>
  </si>
  <si>
    <r>
      <rPr>
        <sz val="6"/>
        <rFont val="Montserrat"/>
      </rPr>
      <t>19096330002</t>
    </r>
  </si>
  <si>
    <r>
      <rPr>
        <sz val="6"/>
        <rFont val="Montserrat"/>
      </rPr>
      <t xml:space="preserve">Camino Bethí - Cerro del Corazón
</t>
    </r>
  </si>
  <si>
    <r>
      <rPr>
        <sz val="6"/>
        <rFont val="Montserrat"/>
      </rPr>
      <t xml:space="preserve">Modernización del camino con una longitud de 3.26 kilómetros; se ampliará el paso existente a 7.00 m., de ancho de calzada, para alojar dos carriles de circulación de 3.50 m. de ancho cada uno.
</t>
    </r>
  </si>
  <si>
    <r>
      <rPr>
        <b/>
        <sz val="8"/>
        <color rgb="FFFFFFFF"/>
        <rFont val="Montserrat"/>
      </rPr>
      <t>634   Centro SCT Jalisco</t>
    </r>
  </si>
  <si>
    <r>
      <rPr>
        <b/>
        <sz val="6"/>
        <rFont val="Montserrat"/>
      </rPr>
      <t>89.38</t>
    </r>
  </si>
  <si>
    <r>
      <rPr>
        <sz val="6"/>
        <rFont val="Montserrat"/>
      </rPr>
      <t>06096340002</t>
    </r>
  </si>
  <si>
    <r>
      <rPr>
        <sz val="6"/>
        <rFont val="Montserrat"/>
      </rPr>
      <t xml:space="preserve">Villa Hidalgo-Las Flores
</t>
    </r>
  </si>
  <si>
    <r>
      <rPr>
        <sz val="6"/>
        <rFont val="Montserrat"/>
      </rPr>
      <t xml:space="preserve">Reconstrucción de carretera con longitud de 27.0 km. de 7 metros de calzada, que albergaran 2 carriles de 3.5 m de ancho cada uno.
</t>
    </r>
  </si>
  <si>
    <r>
      <rPr>
        <sz val="6"/>
        <rFont val="Montserrat"/>
      </rPr>
      <t>06096340009</t>
    </r>
  </si>
  <si>
    <r>
      <rPr>
        <sz val="6"/>
        <rFont val="Montserrat"/>
      </rPr>
      <t xml:space="preserve">Carretera: Santa Rosa-La Barca Santa Rosa-Ocotlán-La Barca
</t>
    </r>
  </si>
  <si>
    <r>
      <rPr>
        <sz val="6"/>
        <rFont val="Montserrat"/>
      </rPr>
      <t xml:space="preserve">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
</t>
    </r>
  </si>
  <si>
    <r>
      <rPr>
        <sz val="6"/>
        <rFont val="Montserrat"/>
      </rPr>
      <t>09096340017</t>
    </r>
  </si>
  <si>
    <r>
      <rPr>
        <sz val="6"/>
        <rFont val="Montserrat"/>
      </rPr>
      <t xml:space="preserve">Chimaltitán - Florencia.
</t>
    </r>
  </si>
  <si>
    <r>
      <rPr>
        <sz val="6"/>
        <rFont val="Montserrat"/>
      </rPr>
      <t xml:space="preserve">Modernización del camino en una longitud de 85.0 kilómetros, se ampliara el paso existente a 7.0 metros de ancho de calzada, para alojar dos carriles de circulación de 3.5 m. cada uno.
</t>
    </r>
  </si>
  <si>
    <r>
      <rPr>
        <sz val="6"/>
        <rFont val="Montserrat"/>
      </rPr>
      <t>10096340016</t>
    </r>
  </si>
  <si>
    <r>
      <rPr>
        <sz val="6"/>
        <rFont val="Montserrat"/>
      </rPr>
      <t xml:space="preserve">Entronque Ameca-Tequila, Tramo: Entronque Ameca-El Arenal
</t>
    </r>
  </si>
  <si>
    <r>
      <rPr>
        <sz val="6"/>
        <rFont val="Montserrat"/>
      </rPr>
      <t xml:space="preserve">Ampliar a 21.0 m el ancho de corona y la construcción de un PSFFFCC en el km 0+000, un entronque en el km 6+547 y un puente en km 2+800.
</t>
    </r>
  </si>
  <si>
    <r>
      <rPr>
        <sz val="6"/>
        <rFont val="Montserrat"/>
      </rPr>
      <t>11096340001</t>
    </r>
  </si>
  <si>
    <r>
      <rPr>
        <sz val="6"/>
        <rFont val="Montserrat"/>
      </rPr>
      <t xml:space="preserve">Carretera 15 Jiquilpan - Guadalajara, Tramo: Tizapán El Alto - Jocotepec.
</t>
    </r>
  </si>
  <si>
    <r>
      <rPr>
        <sz val="6"/>
        <rFont val="Montserrat"/>
      </rPr>
      <t xml:space="preserve">Ampliar la carretera actual de 7 a 12 metros de ancho de corona, además se ampliará 4 puentes y la construcción de 2 entronques a desnives y el Libramiento de Soyatlán.
</t>
    </r>
  </si>
  <si>
    <r>
      <rPr>
        <sz val="6"/>
        <rFont val="Montserrat"/>
      </rPr>
      <t>11096340005</t>
    </r>
  </si>
  <si>
    <r>
      <rPr>
        <sz val="6"/>
        <rFont val="Montserrat"/>
      </rPr>
      <t xml:space="preserve">El Tuito-Melaque
</t>
    </r>
  </si>
  <si>
    <r>
      <rPr>
        <sz val="6"/>
        <rFont val="Montserrat"/>
      </rPr>
      <t xml:space="preserve">Ampliar la carretera de 7 a 12 y 21 metros el ancho de corona
</t>
    </r>
  </si>
  <si>
    <r>
      <rPr>
        <sz val="6"/>
        <rFont val="Montserrat"/>
      </rPr>
      <t>11096340013</t>
    </r>
  </si>
  <si>
    <r>
      <rPr>
        <sz val="6"/>
        <rFont val="Montserrat"/>
      </rPr>
      <t xml:space="preserve">Acatlán-Ciudad Guzmán Tramo: Acatlán - Crucero a Tapalpa
</t>
    </r>
  </si>
  <si>
    <r>
      <rPr>
        <sz val="6"/>
        <rFont val="Montserrat"/>
      </rPr>
      <t xml:space="preserve">Ampliar la sección transversal del tramo a una sección de 12.0 metros de ancho, para alojar 2 carriles de circulación (1 por sentido) de 3.5 m. cada uno y acotamientos de 2.5 m, en una longitud de 54 kilómetros
</t>
    </r>
  </si>
  <si>
    <r>
      <rPr>
        <sz val="6"/>
        <rFont val="Montserrat"/>
      </rPr>
      <t>12096340032</t>
    </r>
  </si>
  <si>
    <r>
      <rPr>
        <sz val="6"/>
        <rFont val="Montserrat"/>
      </rPr>
      <t xml:space="preserve">Mechoacanejo - El Rosario
</t>
    </r>
  </si>
  <si>
    <r>
      <rPr>
        <sz val="6"/>
        <rFont val="Montserrat"/>
      </rPr>
      <t xml:space="preserve">Modernización del camino en una longitud de 21.0 kilómetros, se ampliara el paso existente a 7.0 metros de ancho de calzada, para alojar dos carriles de circulación de 3.5 m. cada uno.
</t>
    </r>
  </si>
  <si>
    <r>
      <rPr>
        <sz val="6"/>
        <rFont val="Montserrat"/>
      </rPr>
      <t>13096340014</t>
    </r>
  </si>
  <si>
    <r>
      <rPr>
        <sz val="6"/>
        <rFont val="Montserrat"/>
      </rPr>
      <t xml:space="preserve">PASO SUPERIOR VEHICULAR LA PRIMAVERA EN ZAPOPAN
</t>
    </r>
  </si>
  <si>
    <r>
      <rPr>
        <sz val="6"/>
        <rFont val="Montserrat"/>
      </rPr>
      <t xml:space="preserve">El proyecto consiste en la construcción de un PSV en la Autopista Federal No 15 Carretera a Nogales km 20+500 con 6 carriles de circulación.
</t>
    </r>
  </si>
  <si>
    <r>
      <rPr>
        <sz val="6"/>
        <rFont val="Montserrat"/>
      </rPr>
      <t>14096340001</t>
    </r>
  </si>
  <si>
    <r>
      <rPr>
        <sz val="6"/>
        <rFont val="Montserrat"/>
      </rPr>
      <t xml:space="preserve">Boulevard de la Carretera Federal No. 23 Guadalajara - Zacatecas Tramo 0+000 entronque Tesistán al 15+000.
</t>
    </r>
  </si>
  <si>
    <r>
      <rPr>
        <sz val="6"/>
        <rFont val="Montserrat"/>
      </rPr>
      <t xml:space="preserve">Modernización de la Carretera con longitud de 15.0 km; se ampliara el paso existente a 21.0 m., de ancho de corona, para alojar 4 carriles de circulación de 3.5 m. de ancho cada uno (2 carriles por sentido), con acotamientos laterales de 2.50 m cada uno y franja separadora de 2.0 m.
</t>
    </r>
  </si>
  <si>
    <r>
      <rPr>
        <sz val="6"/>
        <rFont val="Montserrat"/>
      </rPr>
      <t>15096340002</t>
    </r>
  </si>
  <si>
    <r>
      <rPr>
        <sz val="6"/>
        <rFont val="Montserrat"/>
      </rPr>
      <t xml:space="preserve">Modernización del Camino Jesús María-San José de la Paz, tramo Los Veneros.
</t>
    </r>
  </si>
  <si>
    <r>
      <rPr>
        <sz val="6"/>
        <rFont val="Montserrat"/>
      </rPr>
      <t xml:space="preserve">Modernización del camino en una longitud de 8.0 kilómetros, se ampliara el paso existente a 7.0 metros de ancho de corona, para alojar dos carriles de circulación de 3.5 m. de ancho cada uno.
</t>
    </r>
  </si>
  <si>
    <r>
      <rPr>
        <sz val="6"/>
        <rFont val="Montserrat"/>
      </rPr>
      <t>17096340001</t>
    </r>
  </si>
  <si>
    <r>
      <rPr>
        <sz val="6"/>
        <rFont val="Montserrat"/>
      </rPr>
      <t xml:space="preserve">Construcción del Libramiento Vehicular de Puerto Vallarta
</t>
    </r>
  </si>
  <si>
    <r>
      <rPr>
        <sz val="6"/>
        <rFont val="Montserrat"/>
      </rPr>
      <t xml:space="preserve">Construcción de un libramiento formado por un tramo tipo A2 de 2 carriles de circulación, de 10 km de longitud y dos tramos tipo B3 de 3 carriles de circulación, de 12.98 y 2.8 km de longitud, respectivamente. Incluye 4 entronques, 2 túneles y 7 viaductos.
</t>
    </r>
  </si>
  <si>
    <r>
      <rPr>
        <sz val="6"/>
        <rFont val="Montserrat"/>
      </rPr>
      <t>18096340001</t>
    </r>
  </si>
  <si>
    <r>
      <rPr>
        <sz val="6"/>
        <rFont val="Montserrat"/>
      </rPr>
      <t xml:space="preserve">Las Higuerillas-E.C. Est. 307 (Ent. La Parada)
</t>
    </r>
  </si>
  <si>
    <r>
      <rPr>
        <sz val="6"/>
        <rFont val="Montserrat"/>
      </rPr>
      <t xml:space="preserve">Modernización del camino en una longitud de 4.00 kilómetros, se ampliara el paso existente a 6.00 m., de ancho de calzada, para alojar dos carriles de circulación de 3.00 m. de ancho cada uno.
</t>
    </r>
  </si>
  <si>
    <r>
      <rPr>
        <b/>
        <sz val="8"/>
        <color rgb="FFFFFFFF"/>
        <rFont val="Montserrat"/>
      </rPr>
      <t>635   Centro SCT México</t>
    </r>
  </si>
  <si>
    <r>
      <rPr>
        <b/>
        <sz val="6"/>
        <rFont val="Montserrat"/>
      </rPr>
      <t>97.50</t>
    </r>
  </si>
  <si>
    <r>
      <rPr>
        <sz val="6"/>
        <rFont val="Montserrat"/>
      </rPr>
      <t>05096350001</t>
    </r>
  </si>
  <si>
    <r>
      <rPr>
        <sz val="6"/>
        <rFont val="Montserrat"/>
      </rPr>
      <t xml:space="preserve">Modernización de la carretera Santa Barbara-Izucar de Matamoros Tramo: Chalco-Cuautla Subtramo: Km. 6+000 Al Km. 64+000
</t>
    </r>
  </si>
  <si>
    <r>
      <rPr>
        <sz val="6"/>
        <rFont val="Montserrat"/>
      </rPr>
      <t xml:space="preserve">El proyecto consiste consiste en la ampliación de la sección transversal de la carretera de 7.0 metros a una sección tipo A4 de 21.0 metros, para alojar 4 carriles de circulación, dos por sentido.
</t>
    </r>
  </si>
  <si>
    <r>
      <rPr>
        <sz val="6"/>
        <rFont val="Montserrat"/>
      </rPr>
      <t>Mex., Pue.</t>
    </r>
  </si>
  <si>
    <r>
      <rPr>
        <sz val="6"/>
        <rFont val="Montserrat"/>
      </rPr>
      <t>05096350006</t>
    </r>
  </si>
  <si>
    <r>
      <rPr>
        <sz val="6"/>
        <rFont val="Montserrat"/>
      </rPr>
      <t xml:space="preserve">Carretera Federal MEX 055 Toluca - PalmillasTramo: Km 62+000 al 132+000
</t>
    </r>
  </si>
  <si>
    <r>
      <rPr>
        <sz val="6"/>
        <rFont val="Montserrat"/>
      </rPr>
      <t xml:space="preserve">Ampliación de la carretera federal MEX 055, Toluca - Palmillas, en el tramo km 62+000 al km 132+000, pasando de una sección tipo C2 de 7.00 metros a una sección tipo A4 de 21.00 metros, de pavimento asfáltico, 41 estructura y , 4 entronques.
</t>
    </r>
  </si>
  <si>
    <r>
      <rPr>
        <sz val="6"/>
        <rFont val="Montserrat"/>
      </rPr>
      <t>Mex., Qro.</t>
    </r>
  </si>
  <si>
    <r>
      <rPr>
        <sz val="6"/>
        <rFont val="Montserrat"/>
      </rPr>
      <t>10096350045</t>
    </r>
  </si>
  <si>
    <r>
      <rPr>
        <sz val="6"/>
        <rFont val="Montserrat"/>
      </rPr>
      <t xml:space="preserve">Av. Nopaltepec (Viaducto Poniente Bicentenario)
</t>
    </r>
  </si>
  <si>
    <r>
      <rPr>
        <sz val="6"/>
        <rFont val="Montserrat"/>
      </rPr>
      <t xml:space="preserve">Construcción de l Avenida Nopaltepec Viaducto Poniente Bicentenario Tramo: Av. Insurgentes Av. Del Jacal. con 4 carriles, 2 por sentido de circulación . Y la construcción de 3 PSV.
</t>
    </r>
  </si>
  <si>
    <r>
      <rPr>
        <sz val="6"/>
        <rFont val="Montserrat"/>
      </rPr>
      <t>12096350033</t>
    </r>
  </si>
  <si>
    <r>
      <rPr>
        <sz val="6"/>
        <rFont val="Montserrat"/>
      </rPr>
      <t xml:space="preserve">Viaducto conexión interlomas-Nueva. Aut. Naucalpan-Toluca
</t>
    </r>
  </si>
  <si>
    <r>
      <rPr>
        <sz val="6"/>
        <rFont val="Montserrat"/>
      </rPr>
      <t xml:space="preserve">Construcción de 9.3 km. Incluye Construcción de Distribuidor Palma Criolla, construcción de 2 tuneles , una estructua doble voladizo, 2 pte metalicos, 2 deprimidos, y construcción de vialidad a 6 carriles.
</t>
    </r>
  </si>
  <si>
    <r>
      <rPr>
        <sz val="6"/>
        <rFont val="Montserrat"/>
      </rPr>
      <t>12096350036</t>
    </r>
  </si>
  <si>
    <r>
      <rPr>
        <sz val="6"/>
        <rFont val="Montserrat"/>
      </rPr>
      <t xml:space="preserve">Distribuidor Vial Av. Alfredo del Mazo-Av. José López Portillo 1ra. Etapa
</t>
    </r>
  </si>
  <si>
    <r>
      <rPr>
        <sz val="6"/>
        <rFont val="Montserrat"/>
      </rPr>
      <t xml:space="preserve">Construcción de un Distribuidor Vial en la intersección de la Av. Alfredo del Mazo y la Av. J. López Portillo, formado por una estructura con dos gasas en un primer nivel y tres estructuras en un segundo nivel
</t>
    </r>
  </si>
  <si>
    <r>
      <rPr>
        <sz val="6"/>
        <rFont val="Montserrat"/>
      </rPr>
      <t>12096350041</t>
    </r>
  </si>
  <si>
    <r>
      <rPr>
        <sz val="6"/>
        <rFont val="Montserrat"/>
      </rPr>
      <t xml:space="preserve">Construcción de la Segunda Etapa de la Carretera Zumpahuacán Tonatico.
</t>
    </r>
  </si>
  <si>
    <r>
      <rPr>
        <sz val="6"/>
        <rFont val="Montserrat"/>
      </rPr>
      <t xml:space="preserve">Modernización del camino en una longitud de 5.8 kilómetros, se ampliara el paso existente a 7.0 metros de ancho de calzada, para alojar dos carriles de circulación de 3.5 m. de ancho cada uno, así como la construcción de 2 puentes con longitudes de 0.140 kilómetros respectivamente.
</t>
    </r>
  </si>
  <si>
    <r>
      <rPr>
        <sz val="6"/>
        <rFont val="Montserrat"/>
      </rPr>
      <t>13096350048</t>
    </r>
  </si>
  <si>
    <r>
      <rPr>
        <sz val="6"/>
        <rFont val="Montserrat"/>
      </rPr>
      <t xml:space="preserve">Distribuidor Vial en el cruce Boulevard Aeropuerto y Carretera Federal Toluca Naucalpan.
</t>
    </r>
  </si>
  <si>
    <r>
      <rPr>
        <sz val="6"/>
        <rFont val="Montserrat"/>
      </rPr>
      <t xml:space="preserve">Construcción de un Distribuidor Vial sobre nivel en la intersección de las vialidades Boulevard Aeropuerto con la Av. José López Portillo (Carretera Méx-134, Toluca - Naucalpan).
</t>
    </r>
  </si>
  <si>
    <r>
      <rPr>
        <sz val="6"/>
        <rFont val="Montserrat"/>
      </rPr>
      <t>13096350067</t>
    </r>
  </si>
  <si>
    <r>
      <rPr>
        <sz val="6"/>
        <rFont val="Montserrat"/>
      </rPr>
      <t xml:space="preserve">Parque Ecoturístico Xocotepetl - Las Torres.
</t>
    </r>
  </si>
  <si>
    <r>
      <rPr>
        <sz val="6"/>
        <rFont val="Montserrat"/>
      </rPr>
      <t xml:space="preserve">Modernización del camino en una longitud de 16.50 kilómetros, se ampliara el paso existente a 7.0 metros de ancho de calzada, para alojar dos carriles de circulación de 3.5 m. de ancho cada uno.
</t>
    </r>
  </si>
  <si>
    <r>
      <rPr>
        <sz val="6"/>
        <rFont val="Montserrat"/>
      </rPr>
      <t>13096410031</t>
    </r>
  </si>
  <si>
    <r>
      <rPr>
        <sz val="6"/>
        <rFont val="Montserrat"/>
      </rPr>
      <t xml:space="preserve">MODERNIZACIÓN DE LA CARRETERA IXTLAHUACA - JILOTEPEC
</t>
    </r>
  </si>
  <si>
    <r>
      <rPr>
        <sz val="6"/>
        <rFont val="Montserrat"/>
      </rPr>
      <t xml:space="preserve">El proyecto consiste en ampliar de 7 a 21 metros el ancho de corona de la carretera Santo Domingo - T. C. (México - Querétaro) en el tramo del km 0+000 al 63+340.
</t>
    </r>
  </si>
  <si>
    <r>
      <rPr>
        <sz val="6"/>
        <rFont val="Montserrat"/>
      </rPr>
      <t>14096350032</t>
    </r>
  </si>
  <si>
    <r>
      <rPr>
        <sz val="6"/>
        <rFont val="Montserrat"/>
      </rPr>
      <t xml:space="preserve">Villa Victoria-San Jose Del Rincón-El Oro.
</t>
    </r>
  </si>
  <si>
    <r>
      <rPr>
        <sz val="6"/>
        <rFont val="Montserrat"/>
      </rPr>
      <t xml:space="preserve">Modernización de 41.74 km. de carretera para pasar de una sección de 7 metros a una de 21 metros que aloje 4 acrriles de 3.5 m cada uno y acotamientos externos de 2.5 m.
</t>
    </r>
  </si>
  <si>
    <r>
      <rPr>
        <sz val="6"/>
        <rFont val="Montserrat"/>
      </rPr>
      <t>16096350001</t>
    </r>
  </si>
  <si>
    <r>
      <rPr>
        <sz val="6"/>
        <rFont val="Montserrat"/>
      </rPr>
      <t xml:space="preserve">La Cruz del Arenal - Molinitos.
</t>
    </r>
  </si>
  <si>
    <r>
      <rPr>
        <sz val="6"/>
        <rFont val="Montserrat"/>
      </rPr>
      <t xml:space="preserve">Modernización del camino con una longitud de 1.10 kilómetros, se ampliara el paso existente a 6.00 metros de ancho de calzada, para alojar dos carriles de circulación de 3.00 m. de ancho cada uno.
</t>
    </r>
  </si>
  <si>
    <r>
      <rPr>
        <sz val="6"/>
        <rFont val="Montserrat"/>
      </rPr>
      <t>16096350002</t>
    </r>
  </si>
  <si>
    <r>
      <rPr>
        <sz val="6"/>
        <rFont val="Montserrat"/>
      </rPr>
      <t xml:space="preserve">Camino El Águila - Los Arana.
</t>
    </r>
  </si>
  <si>
    <r>
      <rPr>
        <sz val="6"/>
        <rFont val="Montserrat"/>
      </rPr>
      <t xml:space="preserve">Modernización del camino con una longitud de 2.95 kilómetros, se ampliara el paso existente a 6.00 metros de ancho de calzada, para alojar dos carriles de circulación de 3.00 m. de ancho cada uno.
</t>
    </r>
  </si>
  <si>
    <r>
      <rPr>
        <sz val="6"/>
        <rFont val="Montserrat"/>
      </rPr>
      <t>18096350001</t>
    </r>
  </si>
  <si>
    <r>
      <rPr>
        <sz val="6"/>
        <rFont val="Montserrat"/>
      </rPr>
      <t xml:space="preserve">Modernización del tramo: Dos Ríos-E.C. Autopista La Venta-Chamapa
</t>
    </r>
  </si>
  <si>
    <r>
      <rPr>
        <sz val="6"/>
        <rFont val="Montserrat"/>
      </rPr>
      <t xml:space="preserve">Ampliación del ancho de corona a 12.0 m, para alojar tres carriles de circulación y acotamientos en 3.2 km de longitud y ampliación del ancho de corona a 9.0 m para alojar dos carriles de circulación, y acotamiento en 3.7 km de longitud; para una longitud total de 6.9 km.
</t>
    </r>
  </si>
  <si>
    <r>
      <rPr>
        <b/>
        <sz val="8"/>
        <color rgb="FFFFFFFF"/>
        <rFont val="Montserrat"/>
      </rPr>
      <t>636   Centro SCT Michoacán</t>
    </r>
  </si>
  <si>
    <r>
      <rPr>
        <b/>
        <sz val="6"/>
        <rFont val="Montserrat"/>
      </rPr>
      <t>99.76</t>
    </r>
  </si>
  <si>
    <r>
      <rPr>
        <sz val="6"/>
        <rFont val="Montserrat"/>
      </rPr>
      <t>10096360013</t>
    </r>
  </si>
  <si>
    <r>
      <rPr>
        <sz val="6"/>
        <rFont val="Montserrat"/>
      </rPr>
      <t xml:space="preserve">Janambo-Santa Rosa de Lima-Godino-San Martín.
</t>
    </r>
  </si>
  <si>
    <r>
      <rPr>
        <sz val="6"/>
        <rFont val="Montserrat"/>
      </rPr>
      <t xml:space="preserve">Modernización del camino con una longitud de 6.5 kilómetros, se ampliara el paso existente a 7.0 metros de ancho de calzada, para alojar dos carriles de circulación de 3.5 m. de ancho cada uno.
</t>
    </r>
  </si>
  <si>
    <r>
      <rPr>
        <sz val="6"/>
        <rFont val="Montserrat"/>
      </rPr>
      <t>10096360016</t>
    </r>
  </si>
  <si>
    <r>
      <rPr>
        <sz val="6"/>
        <rFont val="Montserrat"/>
      </rPr>
      <t xml:space="preserve">Parácuaro - Jucutacato.
</t>
    </r>
  </si>
  <si>
    <r>
      <rPr>
        <sz val="6"/>
        <rFont val="Montserrat"/>
      </rPr>
      <t xml:space="preserve">Modernizar el camino rural en una longitud de 47.7 Km. Se ampliará la vía existente a 7.0 m. de ancho de corona para alojar dos carriles de circulación de 3.5. m. cada uno.
</t>
    </r>
  </si>
  <si>
    <r>
      <rPr>
        <sz val="6"/>
        <rFont val="Montserrat"/>
      </rPr>
      <t>10096360018</t>
    </r>
  </si>
  <si>
    <r>
      <rPr>
        <sz val="6"/>
        <rFont val="Montserrat"/>
      </rPr>
      <t xml:space="preserve">Tafetan-Platanillo
</t>
    </r>
  </si>
  <si>
    <r>
      <rPr>
        <sz val="6"/>
        <rFont val="Montserrat"/>
      </rPr>
      <t xml:space="preserve">Modernización del camino en una longitud de 40.0 kilómetros, se modernizara el paso existente a 7.0 metros de ancho de corona, para alojar dos carriles de circulación de 3.5 m. de ancho cada uno.
</t>
    </r>
  </si>
  <si>
    <r>
      <rPr>
        <sz val="6"/>
        <rFont val="Montserrat"/>
      </rPr>
      <t>10096360021</t>
    </r>
  </si>
  <si>
    <r>
      <rPr>
        <sz val="6"/>
        <rFont val="Montserrat"/>
      </rPr>
      <t xml:space="preserve">E.C. (Cotija - La Lagunilla) - Plan del Cerro
</t>
    </r>
  </si>
  <si>
    <r>
      <rPr>
        <sz val="6"/>
        <rFont val="Montserrat"/>
      </rPr>
      <t xml:space="preserve">Modernización del camino en una longitud de 10.0 kilómetros, se ampliará el paso existente a 7.0 metros de ancho de calzada, para alojar dos carriles de circulación de 3.5 m. de ancho cada uno.
</t>
    </r>
  </si>
  <si>
    <r>
      <rPr>
        <sz val="6"/>
        <rFont val="Montserrat"/>
      </rPr>
      <t>11096360008</t>
    </r>
  </si>
  <si>
    <r>
      <rPr>
        <sz val="6"/>
        <rFont val="Montserrat"/>
      </rPr>
      <t xml:space="preserve">Maruata - Caleta de Campos.
</t>
    </r>
  </si>
  <si>
    <r>
      <rPr>
        <sz val="6"/>
        <rFont val="Montserrat"/>
      </rPr>
      <t xml:space="preserve">El Proyecto consiste en la la modernización del tramo del Km 50+000 al Km 149+500 de 6.4 a 12.0 m de ancho de corona, con dos carriles de 3.5 m y acotamientos de 2.50 m, uno por sentido.
</t>
    </r>
  </si>
  <si>
    <r>
      <rPr>
        <sz val="6"/>
        <rFont val="Montserrat"/>
      </rPr>
      <t>11096360009</t>
    </r>
  </si>
  <si>
    <r>
      <rPr>
        <sz val="6"/>
        <rFont val="Montserrat"/>
      </rPr>
      <t xml:space="preserve">Libramiento Sur de Morelia.
</t>
    </r>
  </si>
  <si>
    <r>
      <rPr>
        <sz val="6"/>
        <rFont val="Montserrat"/>
      </rPr>
      <t xml:space="preserve">Construir un libramiento con un ancho de corona variable de 12 a 24 metros.
</t>
    </r>
  </si>
  <si>
    <r>
      <rPr>
        <sz val="6"/>
        <rFont val="Montserrat"/>
      </rPr>
      <t>11096360016</t>
    </r>
  </si>
  <si>
    <r>
      <rPr>
        <sz val="6"/>
        <rFont val="Montserrat"/>
      </rPr>
      <t xml:space="preserve">Zináparo - Angamacutiro
</t>
    </r>
  </si>
  <si>
    <r>
      <rPr>
        <sz val="6"/>
        <rFont val="Montserrat"/>
      </rPr>
      <t xml:space="preserve">Modernización del camino en una longitud de 40.0 kilómetros, se modernizará el paso existente a 9.0 metros de ancho de corona, para alojar dos carriles de circulación de 3.5 m. de ancho cada uno y un metro de acotamiento para cada lado.
</t>
    </r>
  </si>
  <si>
    <r>
      <rPr>
        <sz val="6"/>
        <rFont val="Montserrat"/>
      </rPr>
      <t>12096360003</t>
    </r>
  </si>
  <si>
    <r>
      <rPr>
        <sz val="6"/>
        <rFont val="Montserrat"/>
      </rPr>
      <t xml:space="preserve">San Antonio Villalogin El Devanador
</t>
    </r>
  </si>
  <si>
    <r>
      <rPr>
        <sz val="6"/>
        <rFont val="Montserrat"/>
      </rPr>
      <t xml:space="preserve">Modernización del camino en una longitud de 32.50 kilómetros, se ampliara el paso existente a 7.0 metros de ancho de corona, para alojar dos carriles de circulación de 3.5 m. de ancho cada uno.
</t>
    </r>
  </si>
  <si>
    <r>
      <rPr>
        <sz val="6"/>
        <rFont val="Montserrat"/>
      </rPr>
      <t>12096360021</t>
    </r>
  </si>
  <si>
    <r>
      <rPr>
        <sz val="6"/>
        <rFont val="Montserrat"/>
      </rPr>
      <t xml:space="preserve">San José Cayaco - Hacienda Vieja.
</t>
    </r>
  </si>
  <si>
    <r>
      <rPr>
        <sz val="6"/>
        <rFont val="Montserrat"/>
      </rPr>
      <t xml:space="preserve">Modernización del camino con una longitud de 17.90 kilómetros, se ampliara el paso existente a 6.0 metros de ancho de calzada, para alojar dos carriles de circulación de 3.0 m. de ancho cada uno, así como la construcción de dos puentes con longitud de 0.050 kilómetros cada uno.
</t>
    </r>
  </si>
  <si>
    <r>
      <rPr>
        <sz val="6"/>
        <rFont val="Montserrat"/>
      </rPr>
      <t>12096360024</t>
    </r>
  </si>
  <si>
    <r>
      <rPr>
        <sz val="6"/>
        <rFont val="Montserrat"/>
      </rPr>
      <t xml:space="preserve">E.C. (El Copetiro - Tancítaro) - Apúndaro - Pareo.
</t>
    </r>
  </si>
  <si>
    <r>
      <rPr>
        <sz val="6"/>
        <rFont val="Montserrat"/>
      </rPr>
      <t xml:space="preserve">Modernización del camino en una longitud de 12.00 kilómetros, se ampliara el paso existente a 7.00 metros de ancho de corona, para alojar dos carriles de circulación de 3.50 m. de ancho cada uno.
</t>
    </r>
  </si>
  <si>
    <r>
      <rPr>
        <sz val="6"/>
        <rFont val="Montserrat"/>
      </rPr>
      <t>13096360009</t>
    </r>
  </si>
  <si>
    <r>
      <rPr>
        <sz val="6"/>
        <rFont val="Montserrat"/>
      </rPr>
      <t xml:space="preserve">El Cuate - Barranquillas
</t>
    </r>
  </si>
  <si>
    <r>
      <rPr>
        <sz val="6"/>
        <rFont val="Montserrat"/>
      </rPr>
      <t xml:space="preserve">Modernización del camino con una longitud de 4.2 kilómetros, se ampliara el paso existente a 7.00 metros de ancho de calzada, para alojar dos carriles de circulación de 3.50 m. de ancho cada uno.
</t>
    </r>
  </si>
  <si>
    <r>
      <rPr>
        <sz val="6"/>
        <rFont val="Montserrat"/>
      </rPr>
      <t>14096360006</t>
    </r>
  </si>
  <si>
    <r>
      <rPr>
        <sz val="6"/>
        <rFont val="Montserrat"/>
      </rPr>
      <t xml:space="preserve">San Isidro - La Mojonera.
</t>
    </r>
  </si>
  <si>
    <r>
      <rPr>
        <sz val="6"/>
        <rFont val="Montserrat"/>
      </rPr>
      <t xml:space="preserve">Modernización del camino en una longitud de 6.75 kilómetros, se ampliara el paso existente a 7 metros de calzada, para alojar dos carriles de circulación de 3.5 m. de ancho cada uno.
</t>
    </r>
  </si>
  <si>
    <r>
      <rPr>
        <sz val="6"/>
        <rFont val="Montserrat"/>
      </rPr>
      <t>14096360015</t>
    </r>
  </si>
  <si>
    <r>
      <rPr>
        <sz val="6"/>
        <rFont val="Montserrat"/>
      </rPr>
      <t xml:space="preserve">Cuanajo - la Noria.
</t>
    </r>
  </si>
  <si>
    <r>
      <rPr>
        <sz val="6"/>
        <rFont val="Montserrat"/>
      </rPr>
      <t xml:space="preserve">Modernización del camino en una longitud de 6.00 kilómetros, se ampliara el paso existente a 7.0 metros de ancho de corona, para alojar dos carriles de circulación de 3.5 m. de ancho cada uno.
</t>
    </r>
  </si>
  <si>
    <r>
      <rPr>
        <sz val="6"/>
        <rFont val="Montserrat"/>
      </rPr>
      <t>15096360001</t>
    </r>
  </si>
  <si>
    <r>
      <rPr>
        <sz val="6"/>
        <rFont val="Montserrat"/>
      </rPr>
      <t xml:space="preserve">Tuzantla - Ceibas de Trujillo del Km 0+00 al Km 18+000.
</t>
    </r>
  </si>
  <si>
    <r>
      <rPr>
        <sz val="6"/>
        <rFont val="Montserrat"/>
      </rPr>
      <t xml:space="preserve">Modernización del camino con longitud de 18.00 kilómetros, se ampliara el paso existente a 7.0 metros de ancho de calzada, para alojar dos carriles de circulación de 3.5 m. de ancho cada uno.
</t>
    </r>
  </si>
  <si>
    <r>
      <rPr>
        <sz val="6"/>
        <rFont val="Montserrat"/>
      </rPr>
      <t>15096360002</t>
    </r>
  </si>
  <si>
    <r>
      <rPr>
        <sz val="6"/>
        <rFont val="Montserrat"/>
      </rPr>
      <t xml:space="preserve">Monte Grande - Ixtaro Tramo cantera - Ixtaro Tomendán
</t>
    </r>
  </si>
  <si>
    <r>
      <rPr>
        <sz val="6"/>
        <rFont val="Montserrat"/>
      </rPr>
      <t xml:space="preserve">Modernización del camino en una longitud de 29.00 kilómetros, se ampliara el paso existente a 7.00 metros de ancho de corona, para alojar dos carriles de circulación de 3.5 m. de ancho cada uno.
</t>
    </r>
  </si>
  <si>
    <r>
      <rPr>
        <sz val="6"/>
        <rFont val="Montserrat"/>
      </rPr>
      <t>15096360003</t>
    </r>
  </si>
  <si>
    <r>
      <rPr>
        <sz val="6"/>
        <rFont val="Montserrat"/>
      </rPr>
      <t xml:space="preserve">Arroyo seco - Montecillos.
</t>
    </r>
  </si>
  <si>
    <r>
      <rPr>
        <sz val="6"/>
        <rFont val="Montserrat"/>
      </rPr>
      <t xml:space="preserve">Modernización del camino en una longitud de 12.0 kilómetros, se ampliara el paso existente a 7.0 metros de ancho de corona, para alojar dos carriles de circulación de 3.5 m. de ancho cada uno.
</t>
    </r>
  </si>
  <si>
    <r>
      <rPr>
        <sz val="6"/>
        <rFont val="Montserrat"/>
      </rPr>
      <t>15096360005</t>
    </r>
  </si>
  <si>
    <r>
      <rPr>
        <sz val="6"/>
        <rFont val="Montserrat"/>
      </rPr>
      <t xml:space="preserve">E.C. (Acuitzio del Canjé-Villa Madero) - Ziparapio El Alto.
</t>
    </r>
  </si>
  <si>
    <r>
      <rPr>
        <sz val="6"/>
        <rFont val="Montserrat"/>
      </rPr>
      <t xml:space="preserve">Modernización del camino en una longitud de 3,8 kilómetros, en un paso existente a 7,0 metros de ancho de corona, para alojar dos carriles de circulación de 3,50 m. de ancho cada uno.
</t>
    </r>
  </si>
  <si>
    <r>
      <rPr>
        <sz val="6"/>
        <rFont val="Montserrat"/>
      </rPr>
      <t>15096360006</t>
    </r>
  </si>
  <si>
    <r>
      <rPr>
        <sz val="6"/>
        <rFont val="Montserrat"/>
      </rPr>
      <t xml:space="preserve">Aguacate Sur - Santa Catarina.
</t>
    </r>
  </si>
  <si>
    <r>
      <rPr>
        <sz val="6"/>
        <rFont val="Montserrat"/>
      </rPr>
      <t xml:space="preserve">Modernización del camino en una longitud de 4.504 kilómetros, se ampliara el paso existente a 7.0 metros de ancho de calzada, para alojar dos carriles de circulación de 3.5 m. de ancho cada.
</t>
    </r>
  </si>
  <si>
    <r>
      <rPr>
        <sz val="6"/>
        <rFont val="Montserrat"/>
      </rPr>
      <t>16096360001</t>
    </r>
  </si>
  <si>
    <r>
      <rPr>
        <sz val="6"/>
        <rFont val="Montserrat"/>
      </rPr>
      <t xml:space="preserve">Camino Imbarácuaro - La Yerbabuena.
</t>
    </r>
  </si>
  <si>
    <r>
      <rPr>
        <sz val="6"/>
        <rFont val="Montserrat"/>
      </rPr>
      <t xml:space="preserve">Modernización del camino en una longitud de 3.55 kilómetros, se ampliara el paso existente a 7.0 metros de ancho de calzada, para alojar dos carriles de circulación de 3.5 m. de ancho cada uno.
</t>
    </r>
  </si>
  <si>
    <r>
      <rPr>
        <sz val="6"/>
        <rFont val="Montserrat"/>
      </rPr>
      <t>17096360004</t>
    </r>
  </si>
  <si>
    <r>
      <rPr>
        <sz val="6"/>
        <rFont val="Montserrat"/>
      </rPr>
      <t xml:space="preserve">Santa Cruz-Coenembo
</t>
    </r>
  </si>
  <si>
    <r>
      <rPr>
        <sz val="6"/>
        <rFont val="Montserrat"/>
      </rPr>
      <t xml:space="preserve">Modernización del camino en una longitud de 2.60 kilómetro, se ampliara el paso existente a 6.00 metros de ancho de calzada, para alojar dos carriles de circulación de 3.00 m. de ancho cada uno.
</t>
    </r>
  </si>
  <si>
    <r>
      <rPr>
        <sz val="6"/>
        <rFont val="Montserrat"/>
      </rPr>
      <t>18096360001</t>
    </r>
  </si>
  <si>
    <r>
      <rPr>
        <sz val="6"/>
        <rFont val="Montserrat"/>
      </rPr>
      <t xml:space="preserve">Modernización Carr. Fed. Mex-37 Carapan-Playa Azul, Tramo; Capacuaro-Ent. Los Reyes
</t>
    </r>
  </si>
  <si>
    <r>
      <rPr>
        <sz val="6"/>
        <rFont val="Montserrat"/>
      </rPr>
      <t xml:space="preserve">Modernización de una vía existente a 12 m. en una longitud de 4 Km de longitud, 2 carriles de circulación uno por sentido de 3.5 m de ancho cada uno y acotamientos de 2.5 m.
</t>
    </r>
  </si>
  <si>
    <r>
      <rPr>
        <sz val="6"/>
        <rFont val="Montserrat"/>
      </rPr>
      <t>18096360002</t>
    </r>
  </si>
  <si>
    <r>
      <rPr>
        <sz val="6"/>
        <rFont val="Montserrat"/>
      </rPr>
      <t xml:space="preserve">Coahuayana de Hidalgo-Zapotan-Santa Maria Miramar-Achotan-El Camalote
</t>
    </r>
  </si>
  <si>
    <r>
      <rPr>
        <sz val="6"/>
        <rFont val="Montserrat"/>
      </rPr>
      <t xml:space="preserve">Modernización del camino en una longitud de 2.56 kilómetros, se ampliará el paso existente a 6.0 metros de ancho de calzada, para alojar dos carriles de circulación de 3.0 m. de ancho cada uno.
</t>
    </r>
  </si>
  <si>
    <r>
      <rPr>
        <sz val="6"/>
        <rFont val="Montserrat"/>
      </rPr>
      <t>18096360003</t>
    </r>
  </si>
  <si>
    <r>
      <rPr>
        <sz val="6"/>
        <rFont val="Montserrat"/>
      </rPr>
      <t xml:space="preserve">San Rafael Tecario - San Rafael Cutzaróndiro
</t>
    </r>
  </si>
  <si>
    <r>
      <rPr>
        <sz val="6"/>
        <rFont val="Montserrat"/>
      </rPr>
      <t xml:space="preserve">Modernización del camino en una longitud de 9.30 kilómetros, se ampliará el paso existente a 6.0 metros de ancho de calzada, para alojar dos carriles de circulación de 3.0 m. de ancho cada uno.
</t>
    </r>
  </si>
  <si>
    <r>
      <rPr>
        <sz val="6"/>
        <rFont val="Montserrat"/>
      </rPr>
      <t>18096360004</t>
    </r>
  </si>
  <si>
    <r>
      <rPr>
        <sz val="6"/>
        <rFont val="Montserrat"/>
      </rPr>
      <t xml:space="preserve">Aguacate Sur - El Jacal
</t>
    </r>
  </si>
  <si>
    <r>
      <rPr>
        <sz val="6"/>
        <rFont val="Montserrat"/>
      </rPr>
      <t xml:space="preserve">Modernización del camino en una longitud de 2.9738 kilómetros, se ampliará el paso existente a 6.0 metros de ancho de corona, para alojar dos carriles de circulación de 3.0 m. de ancho cada uno.
</t>
    </r>
  </si>
  <si>
    <r>
      <rPr>
        <sz val="6"/>
        <rFont val="Montserrat"/>
      </rPr>
      <t>18096360005</t>
    </r>
  </si>
  <si>
    <r>
      <rPr>
        <sz val="6"/>
        <rFont val="Montserrat"/>
      </rPr>
      <t xml:space="preserve">Modernización de la carretera Lazaro Cardenas - La Orilla.
</t>
    </r>
  </si>
  <si>
    <r>
      <rPr>
        <sz val="6"/>
        <rFont val="Montserrat"/>
      </rPr>
      <t xml:space="preserve">Modernizacion de la carretera Lázaro Cárdenas - La Orilla, del km 102+290 al km 111+390, con una longitud de 9.10km, en el estado de Michoacán.
</t>
    </r>
  </si>
  <si>
    <r>
      <rPr>
        <sz val="6"/>
        <rFont val="Montserrat"/>
      </rPr>
      <t>18096360006</t>
    </r>
  </si>
  <si>
    <r>
      <rPr>
        <sz val="6"/>
        <rFont val="Montserrat"/>
      </rPr>
      <t xml:space="preserve">Libramiento de Maravatío
</t>
    </r>
  </si>
  <si>
    <r>
      <rPr>
        <sz val="6"/>
        <rFont val="Montserrat"/>
      </rPr>
      <t xml:space="preserve">Construcción de 14.2 kilómetros; de autopista tipo A2, de 12 m. de ancho de corona, para albergar 2 carriles de circulación de 3.5 m., 1 por sentido, y acotamientos laterales de 2.5 m. El proyecto incluye 3 entronques, 1 FFCC¿s, 4 PSV¿s, 1 PIV¿s y 4 Puentes Vehiculares.
</t>
    </r>
  </si>
  <si>
    <r>
      <rPr>
        <b/>
        <sz val="8"/>
        <color rgb="FFFFFFFF"/>
        <rFont val="Montserrat"/>
      </rPr>
      <t>637   Centro SCT Morelos</t>
    </r>
  </si>
  <si>
    <r>
      <rPr>
        <b/>
        <sz val="6"/>
        <rFont val="Montserrat"/>
      </rPr>
      <t>99.68</t>
    </r>
  </si>
  <si>
    <r>
      <rPr>
        <sz val="6"/>
        <rFont val="Montserrat"/>
      </rPr>
      <t>11096370002</t>
    </r>
  </si>
  <si>
    <r>
      <rPr>
        <sz val="6"/>
        <rFont val="Montserrat"/>
      </rPr>
      <t xml:space="preserve">Libramiento Norponiente de Cuernavaca.
</t>
    </r>
  </si>
  <si>
    <r>
      <rPr>
        <sz val="6"/>
        <rFont val="Montserrat"/>
      </rPr>
      <t xml:space="preserve">Construcción de un libramiento al norponiente de la ciudad de Cuernavaca, de tipo A4, con 4 carriles de circulación y acotamientos, de 41.6 km de longitud. Así como la construcción de un ramal al aeropuerto y un eje transversal tipo A4 de 13.89 km de longitud.
</t>
    </r>
  </si>
  <si>
    <r>
      <rPr>
        <sz val="6"/>
        <rFont val="Montserrat"/>
      </rPr>
      <t>11096370005</t>
    </r>
  </si>
  <si>
    <r>
      <rPr>
        <sz val="6"/>
        <rFont val="Montserrat"/>
      </rPr>
      <t xml:space="preserve">Carretera Tepalcingo-Axochiapan
</t>
    </r>
  </si>
  <si>
    <r>
      <rPr>
        <sz val="6"/>
        <rFont val="Montserrat"/>
      </rPr>
      <t xml:space="preserve">Ampliación de la Carretera con 13.40 Km de longitud, con ancho de corona de 17.0 m. para alojar cuatro carriles de circulación de 3.50 m., de ancho cada uno, faja central de 1.0 m y acotamientos laterales de 1.00 m. cada uno y construcción de 2 puentes.
</t>
    </r>
  </si>
  <si>
    <r>
      <rPr>
        <sz val="6"/>
        <rFont val="Montserrat"/>
      </rPr>
      <t>13096370004</t>
    </r>
  </si>
  <si>
    <r>
      <rPr>
        <sz val="6"/>
        <rFont val="Montserrat"/>
      </rPr>
      <t xml:space="preserve">Huautla - Xochipala - Huaxtla.
</t>
    </r>
  </si>
  <si>
    <r>
      <rPr>
        <sz val="6"/>
        <rFont val="Montserrat"/>
      </rPr>
      <t xml:space="preserve">Modernización del camino en una longitud de 12.30 kilómetros, se ampliara el paso existente a 7.0 metros de ancho de calzada, para alojar dos carriles de circulación de 3.5 m. de ancho cada uno con acotamientos laterales de 2.50 m.
</t>
    </r>
  </si>
  <si>
    <r>
      <rPr>
        <sz val="6"/>
        <rFont val="Montserrat"/>
      </rPr>
      <t>14096370006</t>
    </r>
  </si>
  <si>
    <r>
      <rPr>
        <sz val="6"/>
        <rFont val="Montserrat"/>
      </rPr>
      <t xml:space="preserve">Tetelilla - E.C. (Jonacatepec-Atotonilco).
</t>
    </r>
  </si>
  <si>
    <r>
      <rPr>
        <sz val="6"/>
        <rFont val="Montserrat"/>
      </rPr>
      <t xml:space="preserve">Modernización del camino en una longitud de 7.20 kilómetros, se ampliara el paso existente a 7.0 metros de ancho de calzada, para alojar dos carriles de circulación de 3.5 m. de ancho cada uno.
</t>
    </r>
  </si>
  <si>
    <r>
      <rPr>
        <b/>
        <sz val="8"/>
        <color rgb="FFFFFFFF"/>
        <rFont val="Montserrat"/>
      </rPr>
      <t>638   Centro SCT Nayarit</t>
    </r>
  </si>
  <si>
    <r>
      <rPr>
        <b/>
        <sz val="6"/>
        <rFont val="Montserrat"/>
      </rPr>
      <t>97.74</t>
    </r>
  </si>
  <si>
    <r>
      <rPr>
        <sz val="6"/>
        <rFont val="Montserrat"/>
      </rPr>
      <t>09096380007</t>
    </r>
  </si>
  <si>
    <r>
      <rPr>
        <sz val="6"/>
        <rFont val="Montserrat"/>
      </rPr>
      <t xml:space="preserve">Tepic-San Blas
</t>
    </r>
  </si>
  <si>
    <r>
      <rPr>
        <sz val="6"/>
        <rFont val="Montserrat"/>
      </rPr>
      <t xml:space="preserve">Construcción de 35.0 kilómetros y ampliación de 8.2 kilómetros para contar con una carretera tipo A2, para alojar 2 carriles de circulación de 3.5 metros de ancho cada uno y acotamientos de 2.5 metros cada uno.
</t>
    </r>
  </si>
  <si>
    <r>
      <rPr>
        <sz val="6"/>
        <rFont val="Montserrat"/>
      </rPr>
      <t>09096380009</t>
    </r>
  </si>
  <si>
    <r>
      <rPr>
        <sz val="6"/>
        <rFont val="Montserrat"/>
      </rPr>
      <t xml:space="preserve">Jesús María Lim. Edos. Nay/Zac., Tramo: Km. 30+610 al Km. 50+000
</t>
    </r>
  </si>
  <si>
    <r>
      <rPr>
        <sz val="6"/>
        <rFont val="Montserrat"/>
      </rPr>
      <t xml:space="preserve">Modernizar Camino Rural en una longitud de 19.39 kms. y se ampliará la vía existente a 7.0 metros de ancho de corona, para alojar dos carriles de circulación de 3.5 metros de ancho cada uno.
</t>
    </r>
  </si>
  <si>
    <r>
      <rPr>
        <sz val="6"/>
        <rFont val="Montserrat"/>
      </rPr>
      <t>Nay., Zac.</t>
    </r>
  </si>
  <si>
    <r>
      <rPr>
        <sz val="6"/>
        <rFont val="Montserrat"/>
      </rPr>
      <t>10096380002</t>
    </r>
  </si>
  <si>
    <r>
      <rPr>
        <sz val="6"/>
        <rFont val="Montserrat"/>
      </rPr>
      <t xml:space="preserve">Huajicori-San Andrés Milpillas
</t>
    </r>
  </si>
  <si>
    <r>
      <rPr>
        <sz val="6"/>
        <rFont val="Montserrat"/>
      </rPr>
      <t xml:space="preserve">Modernización del camino en una longitud de 14.00 kilómetros, se ampliara el paso existente a 7.0 metros de ancho de corona, para alojar dos carriles de circulación de 3.5 m. de ancho cada uno.
</t>
    </r>
  </si>
  <si>
    <r>
      <rPr>
        <sz val="6"/>
        <rFont val="Montserrat"/>
      </rPr>
      <t>12096380006</t>
    </r>
  </si>
  <si>
    <r>
      <rPr>
        <sz val="6"/>
        <rFont val="Montserrat"/>
      </rPr>
      <t xml:space="preserve">E.C.F. México 200 Cumbres de Huicicila.
</t>
    </r>
  </si>
  <si>
    <r>
      <rPr>
        <sz val="6"/>
        <rFont val="Montserrat"/>
      </rPr>
      <t xml:space="preserve">Modernización del camino en una longitud de 13.80 kilómetros, se ampliará el paso existente a 7.0 metros de ancho de corona, para alojar dos carriles de circulación de 3.5 m. de ancho cada uno.
</t>
    </r>
  </si>
  <si>
    <r>
      <rPr>
        <sz val="6"/>
        <rFont val="Montserrat"/>
      </rPr>
      <t>13096380021</t>
    </r>
  </si>
  <si>
    <r>
      <rPr>
        <sz val="6"/>
        <rFont val="Montserrat"/>
      </rPr>
      <t xml:space="preserve">L.E. (Durango- Nayarit)-San Juan Peyotan-El Pastor
</t>
    </r>
  </si>
  <si>
    <r>
      <rPr>
        <sz val="6"/>
        <rFont val="Montserrat"/>
      </rPr>
      <t xml:space="preserve">Modernización del camino en una longitud de 12.00 kilómetros y modernización de libramiento de 3.00 kilómetros, se ampliarán los pasos existentes a 7.0 metros de ancho de corona, para alojar dos carriles de circulación de 3.5 m. de ancho cada uno.
</t>
    </r>
  </si>
  <si>
    <r>
      <rPr>
        <sz val="6"/>
        <rFont val="Montserrat"/>
      </rPr>
      <t>Dgo., Nay.</t>
    </r>
  </si>
  <si>
    <r>
      <rPr>
        <sz val="6"/>
        <rFont val="Montserrat"/>
      </rPr>
      <t>14096380004</t>
    </r>
  </si>
  <si>
    <r>
      <rPr>
        <sz val="6"/>
        <rFont val="Montserrat"/>
      </rPr>
      <t xml:space="preserve">Puente Vehicular: Las Pilas
</t>
    </r>
  </si>
  <si>
    <r>
      <rPr>
        <sz val="6"/>
        <rFont val="Montserrat"/>
      </rPr>
      <t xml:space="preserve">Construcción del puente en una longitud de 0.14 kilómetros, se ampliara el paso existente a 7.0 metros de ancho de calzada, para alojar dos carriles de circulación de 3.5 m. de ancho cada uno y banquetas laterales de 1.00 m a cada lado.
</t>
    </r>
  </si>
  <si>
    <r>
      <rPr>
        <sz val="6"/>
        <rFont val="Montserrat"/>
      </rPr>
      <t>14096380005</t>
    </r>
  </si>
  <si>
    <r>
      <rPr>
        <sz val="6"/>
        <rFont val="Montserrat"/>
      </rPr>
      <t xml:space="preserve">Puente Vehicular Los Leones.
</t>
    </r>
  </si>
  <si>
    <r>
      <rPr>
        <sz val="6"/>
        <rFont val="Montserrat"/>
      </rPr>
      <t xml:space="preserve">Construcción del puente vehicular con una longitud de 95.0 metros, con una seccion de 9.0 m. de corona, 7.0 metros de ancho de calzada, para alojar dos carriles de circulación de 3.5 m. de ancho cada uno y 1.0 m. en cada lado para alojar banquetas, guarniciones y parapetos.
</t>
    </r>
  </si>
  <si>
    <r>
      <rPr>
        <sz val="6"/>
        <rFont val="Montserrat"/>
      </rPr>
      <t>14096380007</t>
    </r>
  </si>
  <si>
    <r>
      <rPr>
        <sz val="6"/>
        <rFont val="Montserrat"/>
      </rPr>
      <t xml:space="preserve">Puente Vehicular: San Juan Peyotan
</t>
    </r>
  </si>
  <si>
    <r>
      <rPr>
        <sz val="6"/>
        <rFont val="Montserrat"/>
      </rPr>
      <t xml:space="preserve">Construcción del puente en una longitud de 0.09 kilómetros, se ampliara el paso existente a 7.0 metros de ancho de calzada, para alojar dos carriles de circulación de 3.5 m. de ancho cada uno y banquetas laterales de 1.00 m a cada lado.
</t>
    </r>
  </si>
  <si>
    <r>
      <rPr>
        <sz val="6"/>
        <rFont val="Montserrat"/>
      </rPr>
      <t>14096380009</t>
    </r>
  </si>
  <si>
    <r>
      <rPr>
        <sz val="6"/>
        <rFont val="Montserrat"/>
      </rPr>
      <t xml:space="preserve">E.C. (Fco. I Madero-Santiago de Pochotitan)-Caleras De Cofrados.
</t>
    </r>
  </si>
  <si>
    <r>
      <rPr>
        <sz val="6"/>
        <rFont val="Montserrat"/>
      </rPr>
      <t xml:space="preserve">Modernización del camino en una longitud de 6.50 kilómetros, se pavimentará el paso existente de 7.0 metros de ancho de calzada, para alojar dos carriles de circulación de 3.5 m. de ancho cada uno.
</t>
    </r>
  </si>
  <si>
    <r>
      <rPr>
        <sz val="6"/>
        <rFont val="Montserrat"/>
      </rPr>
      <t>16096380001</t>
    </r>
  </si>
  <si>
    <r>
      <rPr>
        <sz val="6"/>
        <rFont val="Montserrat"/>
      </rPr>
      <t xml:space="preserve">Camino E.C.F. 15 - Mojarritas.
</t>
    </r>
  </si>
  <si>
    <r>
      <rPr>
        <sz val="6"/>
        <rFont val="Montserrat"/>
      </rPr>
      <t xml:space="preserve">Modernización del camino en una longitud de 3.00 kilómetros, a 6.00 metros de ancho de corona, para alojar dos carriles de circulación de 3.00 m. de ancho cada uno.
</t>
    </r>
  </si>
  <si>
    <r>
      <rPr>
        <sz val="6"/>
        <rFont val="Montserrat"/>
      </rPr>
      <t>18096380001</t>
    </r>
  </si>
  <si>
    <r>
      <rPr>
        <sz val="6"/>
        <rFont val="Montserrat"/>
      </rPr>
      <t xml:space="preserve">Ramal a Cruz de Huanacaxtle.
</t>
    </r>
  </si>
  <si>
    <r>
      <rPr>
        <sz val="6"/>
        <rFont val="Montserrat"/>
      </rPr>
      <t xml:space="preserve">Consiste en la construcción de una carretera tipo A2 de 12 m de ancho de corono para alojar 2 carriles de circulación, uno por sentido de 3.5 m cada uno y acotamientos externos de 2.5 m en una longitud de 2.8 km. Incluye la construcción de dos entronques.
</t>
    </r>
  </si>
  <si>
    <r>
      <rPr>
        <sz val="6"/>
        <rFont val="Montserrat"/>
      </rPr>
      <t>18096380002</t>
    </r>
  </si>
  <si>
    <r>
      <rPr>
        <sz val="6"/>
        <rFont val="Montserrat"/>
      </rPr>
      <t xml:space="preserve">Jala - Coapan.
</t>
    </r>
  </si>
  <si>
    <r>
      <rPr>
        <sz val="6"/>
        <rFont val="Montserrat"/>
      </rPr>
      <t xml:space="preserve">Modernización del camino con una longitud de 5.0 kilómetros, se ampliara el paso existente a 6.00 metros de ancho de calzada, para alojar dos carriles de circulación de 3.00 m. de ancho cada uno.
</t>
    </r>
  </si>
  <si>
    <r>
      <rPr>
        <b/>
        <sz val="8"/>
        <color rgb="FFFFFFFF"/>
        <rFont val="Montserrat"/>
      </rPr>
      <t>639   Centro SCT Nuevo León</t>
    </r>
  </si>
  <si>
    <r>
      <rPr>
        <b/>
        <sz val="6"/>
        <rFont val="Montserrat"/>
      </rPr>
      <t>97.26</t>
    </r>
  </si>
  <si>
    <r>
      <rPr>
        <sz val="6"/>
        <rFont val="Montserrat"/>
      </rPr>
      <t>05096390002</t>
    </r>
  </si>
  <si>
    <r>
      <rPr>
        <sz val="6"/>
        <rFont val="Montserrat"/>
      </rPr>
      <t xml:space="preserve">Monterrey-Reynosa. Tramo: Cadereyta-La Sierrita.
</t>
    </r>
  </si>
  <si>
    <r>
      <rPr>
        <sz val="6"/>
        <rFont val="Montserrat"/>
      </rPr>
      <t xml:space="preserve">Ampliación a 12 metros de corona para alojar dos carriles de circulación y acotamientos laterales en 143.1 Kms. del km 38.000 al km 181.100
</t>
    </r>
  </si>
  <si>
    <r>
      <rPr>
        <sz val="6"/>
        <rFont val="Montserrat"/>
      </rPr>
      <t>09096390003</t>
    </r>
  </si>
  <si>
    <r>
      <rPr>
        <sz val="6"/>
        <rFont val="Montserrat"/>
      </rPr>
      <t xml:space="preserve">Libramiento Oriente de Cadereyta
</t>
    </r>
  </si>
  <si>
    <r>
      <rPr>
        <sz val="6"/>
        <rFont val="Montserrat"/>
      </rPr>
      <t xml:space="preserve">Construcción de una carretera tipo A2, para alojar 2 carriles de circulación de 3.5 metros de ancho cada uno y acotamientos de 2.5 metros cada uno, en una longitud de 8.0 kilómetros.
</t>
    </r>
  </si>
  <si>
    <r>
      <rPr>
        <sz val="6"/>
        <rFont val="Montserrat"/>
      </rPr>
      <t>10096390006</t>
    </r>
  </si>
  <si>
    <r>
      <rPr>
        <sz val="6"/>
        <rFont val="Montserrat"/>
      </rPr>
      <t xml:space="preserve">Santa Rosa - Salinas Victoria
</t>
    </r>
  </si>
  <si>
    <r>
      <rPr>
        <sz val="6"/>
        <rFont val="Montserrat"/>
      </rPr>
      <t xml:space="preserve">Ampliación y Modernización de la carretera en una longitud de 8.20 km, se ampliara el paso existente a 30.0 m. de ancho de corona, para alojar 4 carriles de circulación de 3.5 m. de ancho cada uno, acotamientos laterales externo de 3.0 m e internos de 1.0 m y una faja separadora central de 8.0 m.
</t>
    </r>
  </si>
  <si>
    <r>
      <rPr>
        <sz val="6"/>
        <rFont val="Montserrat"/>
      </rPr>
      <t>11096390003</t>
    </r>
  </si>
  <si>
    <r>
      <rPr>
        <sz val="6"/>
        <rFont val="Montserrat"/>
      </rPr>
      <t xml:space="preserve">Ampliación de la carretera Montemorelos-General Terán.
</t>
    </r>
  </si>
  <si>
    <r>
      <rPr>
        <sz val="6"/>
        <rFont val="Montserrat"/>
      </rPr>
      <t xml:space="preserve">Ampliación de 13 Km de la carretera a 20 m. de sección para alojar 4 carriles de circulación de 3.75 m. y acotamientos laterales de 2.5 metros.
</t>
    </r>
  </si>
  <si>
    <r>
      <rPr>
        <sz val="6"/>
        <rFont val="Montserrat"/>
      </rPr>
      <t>11096390009</t>
    </r>
  </si>
  <si>
    <r>
      <rPr>
        <sz val="6"/>
        <rFont val="Montserrat"/>
      </rPr>
      <t xml:space="preserve">Prolongación Av. Ignacio Morones Prieto
</t>
    </r>
  </si>
  <si>
    <r>
      <rPr>
        <sz val="6"/>
        <rFont val="Montserrat"/>
      </rPr>
      <t xml:space="preserve">Construcción de una vialidad de 5.4 km de longitud, con seis carriles de circulación de 3.5 m cada uno y un camellón central de 8.0 m, en un ancho de corona de 29.0 m, obras de conexión con la Av. López Mateos, un entronque tipo trébol con la Av. México, alumbrado y señalamiento.
</t>
    </r>
  </si>
  <si>
    <r>
      <rPr>
        <sz val="6"/>
        <rFont val="Montserrat"/>
      </rPr>
      <t>11096390012</t>
    </r>
  </si>
  <si>
    <r>
      <rPr>
        <sz val="6"/>
        <rFont val="Montserrat"/>
      </rPr>
      <t xml:space="preserve">Hacienda El Encadenado - Ejido El Encadenado.
</t>
    </r>
  </si>
  <si>
    <r>
      <rPr>
        <sz val="6"/>
        <rFont val="Montserrat"/>
      </rPr>
      <t xml:space="preserve">Modernización del camino en una longitud de 8.00 kilómetros, se modernizará el paso existente a 7.0 metros de ancho de corona, para alojar dos carriles de circulación de 3.5 m. de ancho cada uno.
</t>
    </r>
  </si>
  <si>
    <r>
      <rPr>
        <sz val="6"/>
        <rFont val="Montserrat"/>
      </rPr>
      <t>12096390009</t>
    </r>
  </si>
  <si>
    <r>
      <rPr>
        <sz val="6"/>
        <rFont val="Montserrat"/>
      </rPr>
      <t xml:space="preserve">Línea 3 del Sistema de Transporte Colectivo Metrorrey
</t>
    </r>
  </si>
  <si>
    <r>
      <rPr>
        <sz val="6"/>
        <rFont val="Montserrat"/>
      </rPr>
      <t xml:space="preserve">Construcción de 7.5 km de viaducto de metro, tres rutas transmetros (buses rápidos troncales preferenciales-BRTs) y 17 rutas alimentadoras de los transmetros (metrobuses).
</t>
    </r>
  </si>
  <si>
    <r>
      <rPr>
        <sz val="6"/>
        <rFont val="Montserrat"/>
      </rPr>
      <t>12096390014</t>
    </r>
  </si>
  <si>
    <r>
      <rPr>
        <sz val="6"/>
        <rFont val="Montserrat"/>
      </rPr>
      <t xml:space="preserve">Gaza Vasconcelos
</t>
    </r>
  </si>
  <si>
    <r>
      <rPr>
        <sz val="6"/>
        <rFont val="Montserrat"/>
      </rPr>
      <t xml:space="preserve">Construcción de un Puente Vehicular gaza de vuelta derecha de Av. Vasconcelos Poniente a Av. Lázaro Cárdenas oriente, consta de 1 carril de circulación con sobre ancho.
</t>
    </r>
  </si>
  <si>
    <r>
      <rPr>
        <sz val="6"/>
        <rFont val="Montserrat"/>
      </rPr>
      <t>12096390016</t>
    </r>
  </si>
  <si>
    <r>
      <rPr>
        <sz val="6"/>
        <rFont val="Montserrat"/>
      </rPr>
      <t xml:space="preserve">PIV en Av. Real San Agustín y Av. Alfonso Reyes
</t>
    </r>
  </si>
  <si>
    <r>
      <rPr>
        <sz val="6"/>
        <rFont val="Montserrat"/>
      </rPr>
      <t xml:space="preserve">Construcción de un Paso Inferior Vehicular de 4 carriles (2 por sentido) de 3.5 m. cada uno y 2 carriles a nivel para movimientos direccionales.
</t>
    </r>
  </si>
  <si>
    <r>
      <rPr>
        <sz val="6"/>
        <rFont val="Montserrat"/>
      </rPr>
      <t>12096390018</t>
    </r>
  </si>
  <si>
    <r>
      <rPr>
        <sz val="6"/>
        <rFont val="Montserrat"/>
      </rPr>
      <t xml:space="preserve">Corredor de flujo continuo Av. Lázaro Cárdenas Paso a Vehicular Río Nazas
</t>
    </r>
  </si>
  <si>
    <r>
      <rPr>
        <sz val="6"/>
        <rFont val="Montserrat"/>
      </rPr>
      <t xml:space="preserve">Construcción de un PSV sobre la Avenida Lázaro Cárdenas en su intersección con Río Nazas, con 3 carriles en sentido Poniente-Oriente de 3.5 m. cada uno, con una longitud de 360 m.
</t>
    </r>
  </si>
  <si>
    <r>
      <rPr>
        <sz val="6"/>
        <rFont val="Montserrat"/>
      </rPr>
      <t>12096390020</t>
    </r>
  </si>
  <si>
    <r>
      <rPr>
        <sz val="6"/>
        <rFont val="Montserrat"/>
      </rPr>
      <t xml:space="preserve">Corredor de flujo continuo Díaz Ordaz-Paso Vehicular Manuel Ordoñez Poniente
</t>
    </r>
  </si>
  <si>
    <r>
      <rPr>
        <sz val="6"/>
        <rFont val="Montserrat"/>
      </rPr>
      <t xml:space="preserve">Construcción de un PSV sobre la Avenida Díaz Ordaz (Carretera Saltillo-Monterrey) en su intersección con la Avenida Manuel Ordoñez Poniente, con 6 carriles de circulación, 3 por sentido, de 3.5 m. cada uno, con una longitud de 0.6 Km.
</t>
    </r>
  </si>
  <si>
    <r>
      <rPr>
        <sz val="6"/>
        <rFont val="Montserrat"/>
      </rPr>
      <t>12096390021</t>
    </r>
  </si>
  <si>
    <r>
      <rPr>
        <sz val="6"/>
        <rFont val="Montserrat"/>
      </rPr>
      <t xml:space="preserve">Corredor de flujo continuo Díaz Ordaz-Paso Vehicular Av. Callejón del Mármol
</t>
    </r>
  </si>
  <si>
    <r>
      <rPr>
        <sz val="6"/>
        <rFont val="Montserrat"/>
      </rPr>
      <t xml:space="preserve">Construcción de un paso superior sobre la Avenida Díaz Ordaz (Carretera Saltillo-Monterrey), sentido Oriente-Poniente, en su intersección con Av. Callejón del Mármol con 6 carriles de circulación, 3 por sentido, de 3.5 m. cada uno, con una longitud de 0.520 Km.
</t>
    </r>
  </si>
  <si>
    <r>
      <rPr>
        <sz val="6"/>
        <rFont val="Montserrat"/>
      </rPr>
      <t>12096390027</t>
    </r>
  </si>
  <si>
    <r>
      <rPr>
        <sz val="6"/>
        <rFont val="Montserrat"/>
      </rPr>
      <t xml:space="preserve">Nodo Vial Sendero y Laredo Distribuidor Sendero-Barragán
</t>
    </r>
  </si>
  <si>
    <r>
      <rPr>
        <sz val="6"/>
        <rFont val="Montserrat"/>
      </rPr>
      <t>12096390031</t>
    </r>
  </si>
  <si>
    <r>
      <rPr>
        <sz val="6"/>
        <rFont val="Montserrat"/>
      </rPr>
      <t xml:space="preserve">Carretera Pesquería-Santa María Floreña (Tramo: Pesquería-X.C. Cadereyta Jiménez-Dr. González) y carretera Cadereyta de Jiménez-Dr. González
</t>
    </r>
  </si>
  <si>
    <r>
      <rPr>
        <sz val="6"/>
        <rFont val="Montserrat"/>
      </rPr>
      <t xml:space="preserve">Modernización de 2 tramos de 14 Km. y 32 Km. ambos de 6m. a 12 m. de sección para alojar 2 carriles de circulación de 3.5 m. cada uno con acotamientos laterales externos de 2.5 m.
</t>
    </r>
  </si>
  <si>
    <r>
      <rPr>
        <sz val="6"/>
        <rFont val="Montserrat"/>
      </rPr>
      <t>13096390001</t>
    </r>
  </si>
  <si>
    <r>
      <rPr>
        <sz val="6"/>
        <rFont val="Montserrat"/>
      </rPr>
      <t xml:space="preserve">Camino del Ejido Vaqueras a Ejido La Purísima.
</t>
    </r>
  </si>
  <si>
    <r>
      <rPr>
        <sz val="6"/>
        <rFont val="Montserrat"/>
      </rPr>
      <t xml:space="preserve">Modernización del camino en una longitud de 18.0 kilómetros, se ampliara el paso existente a 7.0 metros de ancho de calzada, para alojar dos carriles de circulación de 3.5 m. de ancho cada uno.
</t>
    </r>
  </si>
  <si>
    <r>
      <rPr>
        <sz val="6"/>
        <rFont val="Montserrat"/>
      </rPr>
      <t>13096390002</t>
    </r>
  </si>
  <si>
    <r>
      <rPr>
        <sz val="6"/>
        <rFont val="Montserrat"/>
      </rPr>
      <t xml:space="preserve">Lampazos - Anáhuac.
</t>
    </r>
  </si>
  <si>
    <r>
      <rPr>
        <sz val="6"/>
        <rFont val="Montserrat"/>
      </rPr>
      <t xml:space="preserve">Modernización del camino en una longitud de 45.5 kilómetros, se ampliara el paso existente a 7.0 metros de ancho de calzada, para alojar dos carriles de circulación de 3.5 m. de ancho cada uno .
</t>
    </r>
  </si>
  <si>
    <r>
      <rPr>
        <sz val="6"/>
        <rFont val="Montserrat"/>
      </rPr>
      <t>15096390001</t>
    </r>
  </si>
  <si>
    <r>
      <rPr>
        <sz val="6"/>
        <rFont val="Montserrat"/>
      </rPr>
      <t xml:space="preserve">Construcción del Paso Superior Vehicular Linares, Nuevo León.
</t>
    </r>
  </si>
  <si>
    <r>
      <rPr>
        <sz val="6"/>
        <rFont val="Montserrat"/>
      </rPr>
      <t xml:space="preserve">Construcción de un PSV en la intersección de la Carretera Federal 85 Ciudad Victoria - Monterrey con la Carretera Federal 58 Linares San Roberto en el Km. 151+600, con 4 carriles de circulación, acotamientos y barrera central de concreto.
</t>
    </r>
  </si>
  <si>
    <r>
      <rPr>
        <sz val="6"/>
        <rFont val="Montserrat"/>
      </rPr>
      <t>17096390001</t>
    </r>
  </si>
  <si>
    <r>
      <rPr>
        <sz val="6"/>
        <rFont val="Montserrat"/>
      </rPr>
      <t xml:space="preserve">Adecuación vial en el acceso a la Carretera a Pesquería en su entronque con la Carretera Monterrey-Cd. Mier.
</t>
    </r>
  </si>
  <si>
    <r>
      <rPr>
        <sz val="6"/>
        <rFont val="Montserrat"/>
      </rPr>
      <t xml:space="preserve">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
</t>
    </r>
  </si>
  <si>
    <r>
      <rPr>
        <sz val="6"/>
        <rFont val="Montserrat"/>
      </rPr>
      <t>17096390002</t>
    </r>
  </si>
  <si>
    <r>
      <rPr>
        <sz val="6"/>
        <rFont val="Montserrat"/>
      </rPr>
      <t xml:space="preserve">PIV en la Carretera Monterrey-Cd. Victoria y la Calle Miguel Hidalgo (San Pedro de los Salazar) en el Municipio de Santiago, Nuevo León.
</t>
    </r>
  </si>
  <si>
    <r>
      <rPr>
        <sz val="6"/>
        <rFont val="Montserrat"/>
      </rPr>
      <t xml:space="preserve">Construcción de un PIV en la intersección de la Carr. Fed. Cd. Victoria-Monterrey MEX085 con la Calle Miguel Hidalgo (San Pedro de los Salazar) km. 241+800, sentido Norte-Sur y Sur-Norte 3 carriles por sentido y acotamiento, 2 carriles laterales por sentido a nivel.
</t>
    </r>
  </si>
  <si>
    <r>
      <rPr>
        <sz val="6"/>
        <rFont val="Montserrat"/>
      </rPr>
      <t>17096390003</t>
    </r>
  </si>
  <si>
    <r>
      <rPr>
        <sz val="6"/>
        <rFont val="Montserrat"/>
      </rPr>
      <t xml:space="preserve">Av. Morones Prieto y Calle José Calderon (UDEM)
</t>
    </r>
  </si>
  <si>
    <r>
      <rPr>
        <sz val="6"/>
        <rFont val="Montserrat"/>
      </rPr>
      <t xml:space="preserve">Construcción de un Paso Superior Vehicular sobre la Av. Morones Prieto, conformado por 4 carriles, 2 por sentido, en un tramo de 718.9 m; inclidos 2 carriles laterales por sentido.
</t>
    </r>
  </si>
  <si>
    <r>
      <rPr>
        <sz val="6"/>
        <rFont val="Montserrat"/>
      </rPr>
      <t>17096390004</t>
    </r>
  </si>
  <si>
    <r>
      <rPr>
        <sz val="6"/>
        <rFont val="Montserrat"/>
      </rPr>
      <t xml:space="preserve">PSV en Carretera a Reynosa y Av. Israel Cavazos
</t>
    </r>
  </si>
  <si>
    <r>
      <rPr>
        <sz val="6"/>
        <rFont val="Montserrat"/>
      </rPr>
      <t xml:space="preserve">Construcción de un PSV con 6 carriles de circulación, 3 por sentido de 3.5 m de ancho cada uno y 2 carriles laterales por sentido de 3.5 m cada carril y señalización adecuada para los movimientos que se den abajo del PSV
</t>
    </r>
  </si>
  <si>
    <r>
      <rPr>
        <sz val="6"/>
        <rFont val="Montserrat"/>
      </rPr>
      <t>17096390005</t>
    </r>
  </si>
  <si>
    <r>
      <rPr>
        <sz val="6"/>
        <rFont val="Montserrat"/>
      </rPr>
      <t xml:space="preserve">Libramiento Apodaca-Pesquería-Cadereyta
</t>
    </r>
  </si>
  <si>
    <r>
      <rPr>
        <sz val="6"/>
        <rFont val="Montserrat"/>
      </rPr>
      <t xml:space="preserve">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
</t>
    </r>
  </si>
  <si>
    <r>
      <rPr>
        <sz val="6"/>
        <rFont val="Montserrat"/>
      </rPr>
      <t>18096390001</t>
    </r>
  </si>
  <si>
    <r>
      <rPr>
        <sz val="6"/>
        <rFont val="Montserrat"/>
      </rPr>
      <t xml:space="preserve">Las Catorce - Presa de Maltos, tramo del Km. 38+000 al Km. 50+600
</t>
    </r>
  </si>
  <si>
    <r>
      <rPr>
        <sz val="6"/>
        <rFont val="Montserrat"/>
      </rPr>
      <t xml:space="preserve">Modernización del camino en una longitud de 12.60 kilómetros, se ampliara el paso existente a 6.0 metros de ancho de corona, para alojar dos carriles de circulación de 3.0 m. de ancho cada uno.
</t>
    </r>
  </si>
  <si>
    <r>
      <rPr>
        <sz val="6"/>
        <rFont val="Montserrat"/>
      </rPr>
      <t>18096390002</t>
    </r>
  </si>
  <si>
    <r>
      <rPr>
        <sz val="6"/>
        <rFont val="Montserrat"/>
      </rPr>
      <t xml:space="preserve">PSV en Carretera a Cd. Mier y Acceso a Marín
</t>
    </r>
  </si>
  <si>
    <r>
      <rPr>
        <sz val="6"/>
        <rFont val="Montserrat"/>
      </rPr>
      <t xml:space="preserve">Construcción de un Paso Superior Vehicular con 4 carriles de circulación (2 por sentido) de 3.5 metros cada uno y faja separadora central de 1.2 m.
</t>
    </r>
  </si>
  <si>
    <r>
      <rPr>
        <sz val="6"/>
        <rFont val="Montserrat"/>
      </rPr>
      <t>19096390001</t>
    </r>
  </si>
  <si>
    <r>
      <rPr>
        <sz val="6"/>
        <rFont val="Montserrat"/>
      </rPr>
      <t xml:space="preserve">Entronque Carretera Monterrey-Nuevo Laredo-Carretera a Salinas Victoria
</t>
    </r>
  </si>
  <si>
    <r>
      <rPr>
        <sz val="6"/>
        <rFont val="Montserrat"/>
      </rPr>
      <t xml:space="preserve">Construcción de un Paso Inferior Vehicular con 6 carriles de circulación (3 por sentido) de 3.5 metros cada uno y dos carriles laterales para movimientos direccionales
</t>
    </r>
  </si>
  <si>
    <r>
      <rPr>
        <b/>
        <sz val="8"/>
        <color rgb="FFFFFFFF"/>
        <rFont val="Montserrat"/>
      </rPr>
      <t>640   Centro SCT Oaxaca</t>
    </r>
  </si>
  <si>
    <r>
      <rPr>
        <b/>
        <sz val="6"/>
        <rFont val="Montserrat"/>
      </rPr>
      <t>81.32</t>
    </r>
  </si>
  <si>
    <r>
      <rPr>
        <sz val="6"/>
        <rFont val="Montserrat"/>
      </rPr>
      <t>05096400010</t>
    </r>
  </si>
  <si>
    <r>
      <rPr>
        <sz val="6"/>
        <rFont val="Montserrat"/>
      </rPr>
      <t xml:space="preserve">San Idelfonso - Santa Cruz Zenzontepec.
</t>
    </r>
  </si>
  <si>
    <r>
      <rPr>
        <sz val="6"/>
        <rFont val="Montserrat"/>
      </rPr>
      <t xml:space="preserve">Modernización del camino en una longitud de 69.5 kilómetros, se ampliara el paso existente a 7.0 metros de ancho de calzada, para alojar dos carriles de circulación de 3.5 m. de ancho cada uno.
</t>
    </r>
  </si>
  <si>
    <r>
      <rPr>
        <sz val="6"/>
        <rFont val="Montserrat"/>
      </rPr>
      <t>05096400016</t>
    </r>
  </si>
  <si>
    <r>
      <rPr>
        <sz val="6"/>
        <rFont val="Montserrat"/>
      </rPr>
      <t xml:space="preserve">Asunción Atoyaquillo- Putla Villa de Guerrero.
</t>
    </r>
  </si>
  <si>
    <r>
      <rPr>
        <sz val="6"/>
        <rFont val="Montserrat"/>
      </rPr>
      <t xml:space="preserve">Modernización del camino en una longitud de 36.60 kilómetros, se ampliara el paso existente a 7.00 metros de ancho de corona, para alojar dos carriles de circulación de 3.50 m. de ancho cada uno.
</t>
    </r>
  </si>
  <si>
    <r>
      <rPr>
        <sz val="6"/>
        <rFont val="Montserrat"/>
      </rPr>
      <t>05096400019</t>
    </r>
  </si>
  <si>
    <r>
      <rPr>
        <sz val="6"/>
        <rFont val="Montserrat"/>
      </rPr>
      <t xml:space="preserve">Tezoatlán de Segura y Luna - Santos Reyes Tepejillo - San Juan Mixtepec - San Martín Itunyoso E.C. (Yucuda-Pinotepa Nacional)
</t>
    </r>
  </si>
  <si>
    <r>
      <rPr>
        <sz val="6"/>
        <rFont val="Montserrat"/>
      </rPr>
      <t xml:space="preserve">Modernización del camino en una longitud de 107.0 kilómetros, se ampliara el paso existente a 7.0 metros de ancho de calzada, para alojar dos carriles de circulación de 3.5 m. de ancho cada uno.
</t>
    </r>
  </si>
  <si>
    <r>
      <rPr>
        <sz val="6"/>
        <rFont val="Montserrat"/>
      </rPr>
      <t>05096400027</t>
    </r>
  </si>
  <si>
    <r>
      <rPr>
        <sz val="6"/>
        <rFont val="Montserrat"/>
      </rPr>
      <t xml:space="preserve">Acayucan - Ent. La Ventosa
</t>
    </r>
  </si>
  <si>
    <r>
      <rPr>
        <sz val="6"/>
        <rFont val="Montserrat"/>
      </rPr>
      <t xml:space="preserve">Ampliar el ancho de corona a 12 metros, para alojar dos carriles de circulación de 3.5 metros cada uno y acotamientos laterales de 2.5 metros en 182.0 km, de los cuales 80 km se ubican dentro del edo. de Veracruz y 102 km en el edo. de Oaxaca.
</t>
    </r>
  </si>
  <si>
    <r>
      <rPr>
        <sz val="6"/>
        <rFont val="Montserrat"/>
      </rPr>
      <t>Oax., Ver.</t>
    </r>
  </si>
  <si>
    <r>
      <rPr>
        <sz val="6"/>
        <rFont val="Montserrat"/>
      </rPr>
      <t>05096400032</t>
    </r>
  </si>
  <si>
    <r>
      <rPr>
        <sz val="6"/>
        <rFont val="Montserrat"/>
      </rPr>
      <t xml:space="preserve">Nochixtlan - San Miguel Piedras.
</t>
    </r>
  </si>
  <si>
    <r>
      <rPr>
        <sz val="6"/>
        <rFont val="Montserrat"/>
      </rPr>
      <t xml:space="preserve">Modernización de un camino con longitud de 82.0 km., a una sección de 7 metros, para alojar 2 carriles de circulación de 3.5 metros de ancho.
</t>
    </r>
  </si>
  <si>
    <r>
      <rPr>
        <sz val="6"/>
        <rFont val="Montserrat"/>
      </rPr>
      <t>06096400002</t>
    </r>
  </si>
  <si>
    <r>
      <rPr>
        <sz val="6"/>
        <rFont val="Montserrat"/>
      </rPr>
      <t xml:space="preserve">Ojite - Cuauhtémoc - Sta. Cruz Itundujia
</t>
    </r>
  </si>
  <si>
    <r>
      <rPr>
        <sz val="6"/>
        <rFont val="Montserrat"/>
      </rPr>
      <t xml:space="preserve">Modernización del camino en una longitud de 70.0 kilómetros, se ampliara el paso existente a 7.0 metros de ancho de calzada, para alojar dos carriles de circulación de 3.5 m. de ancho cada uno.
</t>
    </r>
  </si>
  <si>
    <r>
      <rPr>
        <sz val="6"/>
        <rFont val="Montserrat"/>
      </rPr>
      <t>08096400003</t>
    </r>
  </si>
  <si>
    <r>
      <rPr>
        <sz val="6"/>
        <rFont val="Montserrat"/>
      </rPr>
      <t xml:space="preserve">Cazadero Arriba-Cerro Iguana
</t>
    </r>
  </si>
  <si>
    <r>
      <rPr>
        <sz val="6"/>
        <rFont val="Montserrat"/>
      </rPr>
      <t xml:space="preserve">Modernización del camino en una longitud de 18.50 kilómetros, se ampliara el paso existente a 7.0 metros de ancho de corona, para alojar dos carriles de circulación de 3.5 m. de ancho cada uno.
</t>
    </r>
  </si>
  <si>
    <r>
      <rPr>
        <sz val="6"/>
        <rFont val="Montserrat"/>
      </rPr>
      <t>08096400004</t>
    </r>
  </si>
  <si>
    <r>
      <rPr>
        <sz val="6"/>
        <rFont val="Montserrat"/>
      </rPr>
      <t xml:space="preserve">Camino: Zaachila-C.B.T.A. 78-San Miguel Peras.
</t>
    </r>
  </si>
  <si>
    <r>
      <rPr>
        <sz val="6"/>
        <rFont val="Montserrat"/>
      </rPr>
      <t xml:space="preserve">Modernización del camino en una longitud de 40.00 kilómetros, se ampliará el paso existente a 7.0 metros de ancho de corona, para alojar dos carriles de circulación de 3.5 m. de ancho cada uno.
</t>
    </r>
  </si>
  <si>
    <r>
      <rPr>
        <sz val="6"/>
        <rFont val="Montserrat"/>
      </rPr>
      <t>08096400015</t>
    </r>
  </si>
  <si>
    <r>
      <rPr>
        <sz val="6"/>
        <rFont val="Montserrat"/>
      </rPr>
      <t xml:space="preserve">Oaxaca-Puerto Escondido-Huatulco
</t>
    </r>
  </si>
  <si>
    <r>
      <rPr>
        <sz val="6"/>
        <rFont val="Montserrat"/>
      </rPr>
      <t xml:space="preserve">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t>
    </r>
  </si>
  <si>
    <r>
      <rPr>
        <sz val="6"/>
        <rFont val="Montserrat"/>
      </rPr>
      <t>08096400018</t>
    </r>
  </si>
  <si>
    <r>
      <rPr>
        <sz val="6"/>
        <rFont val="Montserrat"/>
      </rPr>
      <t xml:space="preserve">Santiago Tilantongo - San Miguel Tecomatlán
</t>
    </r>
  </si>
  <si>
    <r>
      <rPr>
        <sz val="6"/>
        <rFont val="Montserrat"/>
      </rPr>
      <t xml:space="preserve">Modernización del camino en una longitud de 22.40 kilómetros, se ampliara el paso existente a 7.0 metros de ancho de calzada, para alojar dos carriles de circulación de 3.5 m. de ancho cada uno.
</t>
    </r>
  </si>
  <si>
    <r>
      <rPr>
        <sz val="6"/>
        <rFont val="Montserrat"/>
      </rPr>
      <t>09096400027</t>
    </r>
  </si>
  <si>
    <r>
      <rPr>
        <sz val="6"/>
        <rFont val="Montserrat"/>
      </rPr>
      <t xml:space="preserve">E.C. (Putla - Pinotepa) - El Coyulito- Guadalupe Nuevo Centro.
</t>
    </r>
  </si>
  <si>
    <r>
      <rPr>
        <sz val="6"/>
        <rFont val="Montserrat"/>
      </rPr>
      <t xml:space="preserve">Modernización del camino en una longitud de 16.27 kilómetros, se ampliara el paso existente a 7.00 metros de ancho de corona, para alojar dos carriles de circulación de 3.50 m. de ancho cada uno.
</t>
    </r>
  </si>
  <si>
    <r>
      <rPr>
        <sz val="6"/>
        <rFont val="Montserrat"/>
      </rPr>
      <t>09096400031</t>
    </r>
  </si>
  <si>
    <r>
      <rPr>
        <sz val="6"/>
        <rFont val="Montserrat"/>
      </rPr>
      <t xml:space="preserve">Santiago Jamiltepec Santiago Ixtayutla, Tramo: San José de las Flores Santiago Ixtayutla (Km. 10+000 al Km. 39+000).
</t>
    </r>
  </si>
  <si>
    <r>
      <rPr>
        <sz val="6"/>
        <rFont val="Montserrat"/>
      </rPr>
      <t xml:space="preserve">Modernización de un camino con longitud de 38.876 km., a una sección de 7 metros, para alojar 2 carriles de circulación de 3.5 metros de ancho.
</t>
    </r>
  </si>
  <si>
    <r>
      <rPr>
        <sz val="6"/>
        <rFont val="Montserrat"/>
      </rPr>
      <t>09096400034</t>
    </r>
  </si>
  <si>
    <r>
      <rPr>
        <sz val="6"/>
        <rFont val="Montserrat"/>
      </rPr>
      <t xml:space="preserve">Modernización a nivel de pavimento del camino Cuicatlán - Concepción Pápalo - San Francisco Chapulapa - San Andrés Teotilalpam
</t>
    </r>
  </si>
  <si>
    <r>
      <rPr>
        <sz val="6"/>
        <rFont val="Montserrat"/>
      </rPr>
      <t xml:space="preserve">Modernización del camino en una longitud de 83.26 kilómetros, se ampliara el paso existente a 7.0 metros de ancho de corona, para alojar dos carriles de circulación de 3.5 m. de ancho cada uno.
</t>
    </r>
  </si>
  <si>
    <r>
      <rPr>
        <sz val="6"/>
        <rFont val="Montserrat"/>
      </rPr>
      <t>10096400006</t>
    </r>
  </si>
  <si>
    <r>
      <rPr>
        <sz val="6"/>
        <rFont val="Montserrat"/>
      </rPr>
      <t xml:space="preserve">Acatlán de Pérez Figueroa - La Capilla
</t>
    </r>
  </si>
  <si>
    <r>
      <rPr>
        <sz val="6"/>
        <rFont val="Montserrat"/>
      </rPr>
      <t xml:space="preserve">Modernización del camino en una longitud de 22.0 kilómetros, se ampliara el paso existente a 7.0 metros de ancho de calzada, para alojar dos carriles de circulación de 3.5 m. cada uno.
</t>
    </r>
  </si>
  <si>
    <r>
      <rPr>
        <sz val="6"/>
        <rFont val="Montserrat"/>
      </rPr>
      <t>10096400008</t>
    </r>
  </si>
  <si>
    <r>
      <rPr>
        <sz val="6"/>
        <rFont val="Montserrat"/>
      </rPr>
      <t xml:space="preserve">San Felipe Tindaco-San Mateo Sindihui.
</t>
    </r>
  </si>
  <si>
    <r>
      <rPr>
        <sz val="6"/>
        <rFont val="Montserrat"/>
      </rPr>
      <t xml:space="preserve">Modernización del camino en una longitud de 34.3 kilómetros, se ampliara el paso existente a 7.0 metros de ancho de calzada, para alojar dos carriles de circulación de 3.5 m. de ancho cada uno; así como la construcción de 2 puentes con longitudes de 0.030 y 0.040 kilómetros respectivamente.
</t>
    </r>
  </si>
  <si>
    <r>
      <rPr>
        <sz val="6"/>
        <rFont val="Montserrat"/>
      </rPr>
      <t>10096400020</t>
    </r>
  </si>
  <si>
    <r>
      <rPr>
        <sz val="6"/>
        <rFont val="Montserrat"/>
      </rPr>
      <t xml:space="preserve">Santa Cruz de Bravo - Santa Barbara Huacapa - San Vicente del Zapote.
</t>
    </r>
  </si>
  <si>
    <r>
      <rPr>
        <sz val="6"/>
        <rFont val="Montserrat"/>
      </rPr>
      <t xml:space="preserve">Modernización de un camino con longitud de 12.2 km., a una sección de 7 metros, para alojar 2 carriles de circulación de 3.5 metros de ancho.
</t>
    </r>
  </si>
  <si>
    <r>
      <rPr>
        <sz val="6"/>
        <rFont val="Montserrat"/>
      </rPr>
      <t>12096400002</t>
    </r>
  </si>
  <si>
    <r>
      <rPr>
        <sz val="6"/>
        <rFont val="Montserrat"/>
      </rPr>
      <t xml:space="preserve">Santa María Colotepec - El Camalote
</t>
    </r>
  </si>
  <si>
    <r>
      <rPr>
        <sz val="6"/>
        <rFont val="Montserrat"/>
      </rPr>
      <t xml:space="preserve">Modernización de un camino con longitud de 13.268 km., a una sección de 7 metros, para alojar 2 carriles de circulación de 3.5 metros de ancho.
</t>
    </r>
  </si>
  <si>
    <r>
      <rPr>
        <sz val="6"/>
        <rFont val="Montserrat"/>
      </rPr>
      <t>12096400012</t>
    </r>
  </si>
  <si>
    <r>
      <rPr>
        <sz val="6"/>
        <rFont val="Montserrat"/>
      </rPr>
      <t xml:space="preserve">Santa Rosa Caxtlahuaca - San Miguel Cuevas
</t>
    </r>
  </si>
  <si>
    <r>
      <rPr>
        <sz val="6"/>
        <rFont val="Montserrat"/>
      </rPr>
      <t>12096400021</t>
    </r>
  </si>
  <si>
    <r>
      <rPr>
        <sz val="6"/>
        <rFont val="Montserrat"/>
      </rPr>
      <t xml:space="preserve">E.C. (Oaxaca-Ixtlán de Juárez)- Santa María Yavesia .
</t>
    </r>
  </si>
  <si>
    <r>
      <rPr>
        <sz val="6"/>
        <rFont val="Montserrat"/>
      </rPr>
      <t xml:space="preserve">Modernización del camino en una longitud de 21.08 kilómetros, se ampliara el paso existente a 7.0 metros de ancho de calzada, para alojar dos carriles de circulación de 3.5 m. de ancho cada uno.
</t>
    </r>
  </si>
  <si>
    <r>
      <rPr>
        <sz val="6"/>
        <rFont val="Montserrat"/>
      </rPr>
      <t>12096400045</t>
    </r>
  </si>
  <si>
    <r>
      <rPr>
        <sz val="6"/>
        <rFont val="Montserrat"/>
      </rPr>
      <t xml:space="preserve">E.C. Km. 187 Carretera Federal 185 Transismica (Coatzacoalcos - Salina Cruz) - Guivicia.
</t>
    </r>
  </si>
  <si>
    <r>
      <rPr>
        <sz val="6"/>
        <rFont val="Montserrat"/>
      </rPr>
      <t xml:space="preserve">Modernización del camino con una longitud de 8.33 kilómetros, se ampliara el paso existente a 7.00 metros de ancho de calzada, para alojar dos carriles de circulación de 3.50 m. de ancho cada uno.
</t>
    </r>
  </si>
  <si>
    <r>
      <rPr>
        <sz val="6"/>
        <rFont val="Montserrat"/>
      </rPr>
      <t>13096400006</t>
    </r>
  </si>
  <si>
    <r>
      <rPr>
        <sz val="6"/>
        <rFont val="Montserrat"/>
      </rPr>
      <t xml:space="preserve">Oaxaca - Puerto Escondido-Huatulco tramo la Y- Barranca Larga - Ventanilla y Puerto Escondido - Huatulco y ramal San Sebastián Coatlán.
</t>
    </r>
  </si>
  <si>
    <r>
      <rPr>
        <sz val="6"/>
        <rFont val="Montserrat"/>
      </rPr>
      <t xml:space="preserve">Rehabilitación del camino en una longitud de 8.61 kilómetros, en un paso existente a 7.00 metros de ancho de corona, para alojar dos carriles de circulación de 3.50 m. de ancho cada uno.
</t>
    </r>
  </si>
  <si>
    <r>
      <rPr>
        <sz val="6"/>
        <rFont val="Montserrat"/>
      </rPr>
      <t>14096400006</t>
    </r>
  </si>
  <si>
    <r>
      <rPr>
        <sz val="6"/>
        <rFont val="Montserrat"/>
      </rPr>
      <t xml:space="preserve">Vista Hermosa E.C. (Pinoteca Nacional) Tramo km 0+000 al km 4+089 y ramal.
</t>
    </r>
  </si>
  <si>
    <r>
      <rPr>
        <sz val="6"/>
        <rFont val="Montserrat"/>
      </rPr>
      <t xml:space="preserve">Modernización del camino en una longitud de 4.20. kilómetros, se ampliara el paso existente a 7.0 metros de ancho de calzada, para alojar dos carriles de circulación de 3.5 m. de ancho cada uno.
</t>
    </r>
  </si>
  <si>
    <r>
      <rPr>
        <sz val="6"/>
        <rFont val="Montserrat"/>
      </rPr>
      <t>14096400012</t>
    </r>
  </si>
  <si>
    <r>
      <rPr>
        <sz val="6"/>
        <rFont val="Montserrat"/>
      </rPr>
      <t xml:space="preserve">Modernización y Ampliación del camino E.C. Km. 179+000 (Oaxaca-Santo Domingo Tehuantepec)-Santa María Ecatepec-San Juan Acaltepec, Tramo Del Km. 12+000 Al Km. 44+000.
</t>
    </r>
  </si>
  <si>
    <r>
      <rPr>
        <sz val="6"/>
        <rFont val="Montserrat"/>
      </rPr>
      <t xml:space="preserve">Modernización del camino en una longitud de 32 kilómetros, se pavimentará el paso existente de 7.0 metros de ancho de calzada, para alojar dos carriles de circulación de 3.5 m. de ancho cada uno.
</t>
    </r>
  </si>
  <si>
    <r>
      <rPr>
        <sz val="6"/>
        <rFont val="Montserrat"/>
      </rPr>
      <t>15096400003</t>
    </r>
  </si>
  <si>
    <r>
      <rPr>
        <sz val="6"/>
        <rFont val="Montserrat"/>
      </rPr>
      <t xml:space="preserve">Santa María Zoquitlán - E.C. (Oaxaca-Tehuantepec).
</t>
    </r>
  </si>
  <si>
    <r>
      <rPr>
        <sz val="6"/>
        <rFont val="Montserrat"/>
      </rPr>
      <t xml:space="preserve">Modernización de un camino con longitud de 18.08 km., a una sección de 7 metros, para alojar 2 carriles de circulación de 3.5 metros de ancho.
</t>
    </r>
  </si>
  <si>
    <r>
      <rPr>
        <sz val="6"/>
        <rFont val="Montserrat"/>
      </rPr>
      <t>15096400004</t>
    </r>
  </si>
  <si>
    <r>
      <rPr>
        <sz val="6"/>
        <rFont val="Montserrat"/>
      </rPr>
      <t xml:space="preserve">E.C. (Tlaxiaco-Putla)-Agua Zarca-San Juan Mixtepec.
</t>
    </r>
  </si>
  <si>
    <r>
      <rPr>
        <sz val="6"/>
        <rFont val="Montserrat"/>
      </rPr>
      <t xml:space="preserve">Modernización del camino en una longitud de 23.5 kilómetros, se ampliara el paso existente a 7.0 metros de ancho de calzada, para alojar dos carriles de circulación de 3.5 m. de ancho cada uno.
</t>
    </r>
  </si>
  <si>
    <r>
      <rPr>
        <sz val="6"/>
        <rFont val="Montserrat"/>
      </rPr>
      <t>15096400007</t>
    </r>
  </si>
  <si>
    <r>
      <rPr>
        <sz val="6"/>
        <rFont val="Montserrat"/>
      </rPr>
      <t xml:space="preserve">E.C. (Díaz Ordaz-Villa Alta) - E.C.(Mitla-Totontepec Villa De Morelos) del Km 0+000 al km 18+000.
</t>
    </r>
  </si>
  <si>
    <r>
      <rPr>
        <sz val="6"/>
        <rFont val="Montserrat"/>
      </rPr>
      <t xml:space="preserve">Modernización del camino en una longitud de 18.00 kilómetros, se ampliara el paso existente a 7.00 metros de ancho de corona, para alojar dos carriles de circulación de 3.5 m. de ancho cada uno.
</t>
    </r>
  </si>
  <si>
    <r>
      <rPr>
        <sz val="6"/>
        <rFont val="Montserrat"/>
      </rPr>
      <t>17096400001</t>
    </r>
  </si>
  <si>
    <r>
      <rPr>
        <sz val="6"/>
        <rFont val="Montserrat"/>
      </rPr>
      <t xml:space="preserve">Modernización a nivel de pavimento del camino Agua Blanca - El Coquito tramo del Km 0+000 al Km 11+500
</t>
    </r>
  </si>
  <si>
    <r>
      <rPr>
        <sz val="6"/>
        <rFont val="Montserrat"/>
      </rPr>
      <t xml:space="preserve">Modernización del camino en una longitud de 11.50 kilómetros, se ampliará el paso existente a 6.0 metros de ancho de calzada, para alojar dos carriles de circulación de 3.0 m. de ancho cada uno, incluye acotamientos.
</t>
    </r>
  </si>
  <si>
    <r>
      <rPr>
        <sz val="6"/>
        <rFont val="Montserrat"/>
      </rPr>
      <t>17096400002</t>
    </r>
  </si>
  <si>
    <r>
      <rPr>
        <sz val="6"/>
        <rFont val="Montserrat"/>
      </rPr>
      <t xml:space="preserve">Modernización a nivel de pavimento del camino E. C. (Mitla Entr. Tehuantepec II) San Juan Lachixila del km 0+000 al km 13+560.
</t>
    </r>
  </si>
  <si>
    <r>
      <rPr>
        <sz val="6"/>
        <rFont val="Montserrat"/>
      </rPr>
      <t xml:space="preserve">Modernización del camino con una longitud de 13.56 kilómetros, se ampliara el paso existente a 6.00 metros de ancho de corona, para alojar dos carriles de circulación de 3.00 m. de ancho cada uno.
</t>
    </r>
  </si>
  <si>
    <r>
      <rPr>
        <sz val="6"/>
        <rFont val="Montserrat"/>
      </rPr>
      <t>17096400003</t>
    </r>
  </si>
  <si>
    <r>
      <rPr>
        <sz val="6"/>
        <rFont val="Montserrat"/>
      </rPr>
      <t xml:space="preserve">E.C. (Boca del Monte - Santiago Choapam) - San Juan Lalana
</t>
    </r>
  </si>
  <si>
    <r>
      <rPr>
        <sz val="6"/>
        <rFont val="Montserrat"/>
      </rPr>
      <t xml:space="preserve">Modernización del camino en una longitud de 7.60 kilómetros, se ampliará el paso existente a 6.0 metros de ancho de calzada, para alojar dos carriles de circulación de 3.0 m. de ancho cada uno.
</t>
    </r>
  </si>
  <si>
    <r>
      <rPr>
        <sz val="6"/>
        <rFont val="Montserrat"/>
      </rPr>
      <t>17096400004</t>
    </r>
  </si>
  <si>
    <r>
      <rPr>
        <sz val="6"/>
        <rFont val="Montserrat"/>
      </rPr>
      <t xml:space="preserve">Santo Domingo Yanhuitlán - CBTA 51 - Xacañi
</t>
    </r>
  </si>
  <si>
    <r>
      <rPr>
        <sz val="6"/>
        <rFont val="Montserrat"/>
      </rPr>
      <t xml:space="preserve">Modernización del camino en una longitud de 6.0 kilómetros, se ampliará el paso existente a 6.0 metros de ancho de corona, para alojar dos carriles de circulación de 3.0 m. de ancho cada uno.
</t>
    </r>
  </si>
  <si>
    <r>
      <rPr>
        <sz val="6"/>
        <rFont val="Montserrat"/>
      </rPr>
      <t>17096400005</t>
    </r>
  </si>
  <si>
    <r>
      <rPr>
        <sz val="6"/>
        <rFont val="Montserrat"/>
      </rPr>
      <t xml:space="preserve">E.C (Natividad- San Jorge Nuchita) - Yetla de Juárez
</t>
    </r>
  </si>
  <si>
    <r>
      <rPr>
        <sz val="6"/>
        <rFont val="Montserrat"/>
      </rPr>
      <t xml:space="preserve">Modernización del camino en una longitud de 3.00 kilómetros, se ampliara el paso existente a 6.0 metros de ancho de corona, para alojar dos carriles de circulación de 3.0 m. de ancho cada uno.
</t>
    </r>
  </si>
  <si>
    <r>
      <rPr>
        <sz val="6"/>
        <rFont val="Montserrat"/>
      </rPr>
      <t>18096400001</t>
    </r>
  </si>
  <si>
    <r>
      <rPr>
        <sz val="6"/>
        <rFont val="Montserrat"/>
      </rPr>
      <t xml:space="preserve">E.C. (Putla-San Juan Lagunas)-Charloco-La Soledad; Tr de Km 0+000 al Km 6+280.
</t>
    </r>
  </si>
  <si>
    <r>
      <rPr>
        <sz val="6"/>
        <rFont val="Montserrat"/>
      </rPr>
      <t>18096400002</t>
    </r>
  </si>
  <si>
    <r>
      <rPr>
        <sz val="6"/>
        <rFont val="Montserrat"/>
      </rPr>
      <t xml:space="preserve">E.C. (Sta. Cruz Mixtepec - San Mateo Mixtepec) - Arroyo Culebra - Rio Lima - San Isidro Mixtepec Tramo del Km 0+000 al Km 5+500.
</t>
    </r>
  </si>
  <si>
    <r>
      <rPr>
        <sz val="6"/>
        <rFont val="Montserrat"/>
      </rPr>
      <t xml:space="preserve">Modernización del camino en una longitud de 5.50 kilómetro, se ampliara el paso existente a 6.00 metros de ancho de calzada, para alojar dos carriles de circulación de 3.00 m. de ancho cada uno.
</t>
    </r>
  </si>
  <si>
    <r>
      <rPr>
        <sz val="6"/>
        <rFont val="Montserrat"/>
      </rPr>
      <t>18096400003</t>
    </r>
  </si>
  <si>
    <r>
      <rPr>
        <sz val="6"/>
        <rFont val="Montserrat"/>
      </rPr>
      <t xml:space="preserve">Km. 28+850 E.C. (San Miguel El Grande - Tlaxiaco) - San Antonio Sinicahua.
</t>
    </r>
  </si>
  <si>
    <r>
      <rPr>
        <sz val="6"/>
        <rFont val="Montserrat"/>
      </rPr>
      <t xml:space="preserve">Modernización del camino con una longitud de 8.0 kilómetros, se ampliara el paso existente a 6.00 metros de ancho de calzada, para alojar dos carriles de circulación de 3.0 m. de ancho cada uno.
</t>
    </r>
  </si>
  <si>
    <r>
      <rPr>
        <sz val="6"/>
        <rFont val="Montserrat"/>
      </rPr>
      <t>18096400004</t>
    </r>
  </si>
  <si>
    <r>
      <rPr>
        <sz val="6"/>
        <rFont val="Montserrat"/>
      </rPr>
      <t xml:space="preserve">Oaxaca-Entronque Aeropuerto
</t>
    </r>
  </si>
  <si>
    <r>
      <rPr>
        <sz val="6"/>
        <rFont val="Montserrat"/>
      </rPr>
      <t xml:space="preserve">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
</t>
    </r>
  </si>
  <si>
    <r>
      <rPr>
        <b/>
        <sz val="8"/>
        <color rgb="FFFFFFFF"/>
        <rFont val="Montserrat"/>
      </rPr>
      <t>641   Centro SCT Puebla</t>
    </r>
  </si>
  <si>
    <r>
      <rPr>
        <b/>
        <sz val="6"/>
        <rFont val="Montserrat"/>
      </rPr>
      <t>86.18</t>
    </r>
  </si>
  <si>
    <r>
      <rPr>
        <sz val="6"/>
        <rFont val="Montserrat"/>
      </rPr>
      <t>09096410023</t>
    </r>
  </si>
  <si>
    <r>
      <rPr>
        <sz val="6"/>
        <rFont val="Montserrat"/>
      </rPr>
      <t xml:space="preserve">IZÚCAR DE MATAMOROS - HUAJUAPAN DE LEÓN, Tramo: Izúcar de Matamoros - Acatlán de Osorio
</t>
    </r>
  </si>
  <si>
    <r>
      <rPr>
        <sz val="6"/>
        <rFont val="Montserrat"/>
      </rPr>
      <t xml:space="preserve">Ampliación a 12 metros de ancho de corona para alojar 2 carriles de 3.5 metros de ancho y acotamientos de 2.5 metros, cada uno, en una longitud de 81.5 kilómetros.
</t>
    </r>
  </si>
  <si>
    <r>
      <rPr>
        <sz val="6"/>
        <rFont val="Montserrat"/>
      </rPr>
      <t>12096410023</t>
    </r>
  </si>
  <si>
    <r>
      <rPr>
        <sz val="6"/>
        <rFont val="Montserrat"/>
      </rPr>
      <t xml:space="preserve">Puebla-Atlixco,Tr: Periférico Ecológico-Atlixco
</t>
    </r>
  </si>
  <si>
    <r>
      <rPr>
        <sz val="6"/>
        <rFont val="Montserrat"/>
      </rPr>
      <t xml:space="preserve">Ampliar de 12m a 37m de ancho del corona del km 6+000 al 6+580 para alojar 10 carriles de circulación y del km 6+580 al 15+150 ampliación de 12 a 22 m de ancho de corona para alojar 4 carriles de circulación, la construcciónde 2 PSV, 2 Entronques y 6 Pasos peatonales.
</t>
    </r>
  </si>
  <si>
    <r>
      <rPr>
        <sz val="6"/>
        <rFont val="Montserrat"/>
      </rPr>
      <t>12096410042</t>
    </r>
  </si>
  <si>
    <r>
      <rPr>
        <sz val="6"/>
        <rFont val="Montserrat"/>
      </rPr>
      <t xml:space="preserve">Regeneración, Conservación y Mantenimiento del Periférico Ecológico de la Ciudad de Puebla.
</t>
    </r>
  </si>
  <si>
    <r>
      <rPr>
        <sz val="6"/>
        <rFont val="Montserrat"/>
      </rPr>
      <t xml:space="preserve">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
</t>
    </r>
  </si>
  <si>
    <r>
      <rPr>
        <sz val="6"/>
        <rFont val="Montserrat"/>
      </rPr>
      <t>14096410017</t>
    </r>
  </si>
  <si>
    <r>
      <rPr>
        <sz val="6"/>
        <rFont val="Montserrat"/>
      </rPr>
      <t xml:space="preserve">Modernización y Ampliación del camino rural: San Martín Teteles La Magdalena Tlatlauquitepec.
</t>
    </r>
  </si>
  <si>
    <r>
      <rPr>
        <sz val="6"/>
        <rFont val="Montserrat"/>
      </rPr>
      <t xml:space="preserve">Modernización del camino en una longitud de 14.50 kilómetros, se pavimentará el paso existente de 7.0 metros de ancho de calzada, para alojar dos carriles de circulación de 3.5 m. de ancho cada uno.
</t>
    </r>
  </si>
  <si>
    <r>
      <rPr>
        <sz val="6"/>
        <rFont val="Montserrat"/>
      </rPr>
      <t>16096410001</t>
    </r>
  </si>
  <si>
    <r>
      <rPr>
        <sz val="6"/>
        <rFont val="Montserrat"/>
      </rPr>
      <t xml:space="preserve">El Jayal - La Junta Poza Larga
</t>
    </r>
  </si>
  <si>
    <r>
      <rPr>
        <sz val="6"/>
        <rFont val="Montserrat"/>
      </rPr>
      <t xml:space="preserve">Modernización del camino en una longitud de 3.36 kilómetros, se ampliara el paso existente a 6.0 metros de ancho de calzada, para alojar dos carriles de circulación de 3.0 m. de ancho cada uno.
</t>
    </r>
  </si>
  <si>
    <r>
      <rPr>
        <sz val="6"/>
        <rFont val="Montserrat"/>
      </rPr>
      <t>16096410002</t>
    </r>
  </si>
  <si>
    <r>
      <rPr>
        <sz val="6"/>
        <rFont val="Montserrat"/>
      </rPr>
      <t xml:space="preserve">Camino San Miguel Acuexcomac - La Trinidad.
</t>
    </r>
  </si>
  <si>
    <r>
      <rPr>
        <sz val="6"/>
        <rFont val="Montserrat"/>
      </rPr>
      <t xml:space="preserve">Modernización del camino en una longitud de 8.66 Km. se ampliara a 6.00 m., de ancho de calzada, para alojar dos carriles de circulación de 3.00 m. de ancho cada uno e Incluye un Puente Vehicular de 30.00 m.
</t>
    </r>
  </si>
  <si>
    <r>
      <rPr>
        <sz val="6"/>
        <rFont val="Montserrat"/>
      </rPr>
      <t>16096410003</t>
    </r>
  </si>
  <si>
    <r>
      <rPr>
        <sz val="6"/>
        <rFont val="Montserrat"/>
      </rPr>
      <t xml:space="preserve">Olintla - Vicente Guerrero; tramo del Km 4+000 al Km 12+000
</t>
    </r>
  </si>
  <si>
    <r>
      <rPr>
        <sz val="6"/>
        <rFont val="Montserrat"/>
      </rPr>
      <t xml:space="preserve">Modernización del camino en una longitud de 8.00 kilómetros, se ampliara el paso existente a 7.0 metros de ancho de corona, para alojar dos carriles de circulación de 3.5 m. de ancho cada uno.
</t>
    </r>
  </si>
  <si>
    <r>
      <rPr>
        <sz val="6"/>
        <rFont val="Montserrat"/>
      </rPr>
      <t>16096410004</t>
    </r>
  </si>
  <si>
    <r>
      <rPr>
        <sz val="6"/>
        <rFont val="Montserrat"/>
      </rPr>
      <t xml:space="preserve">Huaquechula - E.C. (Carretera Federal Puebla - Huajuapan de León) - La Libertad
</t>
    </r>
  </si>
  <si>
    <r>
      <rPr>
        <sz val="6"/>
        <rFont val="Montserrat"/>
      </rPr>
      <t xml:space="preserve">Modernización del camino en una longitud de 4.76 kilómetros, se ampliara el paso existente a 7.0 metros de ancho de calzada, para alojar dos carriles de circulación de 3.5 m. de ancho cada uno.
</t>
    </r>
  </si>
  <si>
    <r>
      <rPr>
        <sz val="6"/>
        <rFont val="Montserrat"/>
      </rPr>
      <t>17096410001</t>
    </r>
  </si>
  <si>
    <r>
      <rPr>
        <sz val="6"/>
        <rFont val="Montserrat"/>
      </rPr>
      <t xml:space="preserve">Modernización y ampliación del camino tipo D revestido: Huahuaxtla - Pahuata.
</t>
    </r>
  </si>
  <si>
    <r>
      <rPr>
        <sz val="6"/>
        <rFont val="Montserrat"/>
      </rPr>
      <t xml:space="preserve">Modernización del camino en una longitud de 7.00 kilómetros, se ampliara el paso existente a 7.0 metros de ancho de corona, para alojar dos carriles de circulación de 3.5 m. de ancho cada uno.
</t>
    </r>
  </si>
  <si>
    <r>
      <rPr>
        <sz val="6"/>
        <rFont val="Montserrat"/>
      </rPr>
      <t>17096410002</t>
    </r>
  </si>
  <si>
    <r>
      <rPr>
        <sz val="6"/>
        <rFont val="Montserrat"/>
      </rPr>
      <t xml:space="preserve">San Antonio Metzonapa- La Quebradora E.C. Ayotoxco de Guerrero - Hueytamalco
</t>
    </r>
  </si>
  <si>
    <r>
      <rPr>
        <sz val="6"/>
        <rFont val="Montserrat"/>
      </rPr>
      <t xml:space="preserve">Modernización del camino en una longitud de 4.04 kilómetros, se ampliará el paso existente a 6.0 metros de ancho de calzada, para alojar dos carriles de circulación de 3.0 m. de ancho cada uno.
</t>
    </r>
  </si>
  <si>
    <r>
      <rPr>
        <sz val="6"/>
        <rFont val="Montserrat"/>
      </rPr>
      <t>18096410001</t>
    </r>
  </si>
  <si>
    <r>
      <rPr>
        <sz val="6"/>
        <rFont val="Montserrat"/>
      </rPr>
      <t xml:space="preserve">Quimixtlan - Tozihuic - Huaxcaleca
</t>
    </r>
  </si>
  <si>
    <r>
      <rPr>
        <sz val="6"/>
        <rFont val="Montserrat"/>
      </rPr>
      <t xml:space="preserve">Modernización del camino, se ampliará el paso existente a 7.0 metros de ancho de calzada, para alojar dos carriles de circulación de 3.5 m. de ancho cada uno.
</t>
    </r>
  </si>
  <si>
    <r>
      <rPr>
        <sz val="6"/>
        <rFont val="Montserrat"/>
      </rPr>
      <t>19096410004</t>
    </r>
  </si>
  <si>
    <r>
      <rPr>
        <sz val="6"/>
        <rFont val="Montserrat"/>
      </rPr>
      <t xml:space="preserve">Camino Rural Tepeojuma - Epatlán. Tramo del km. 6+000 al km. 14+800, incluye puente vehicular de 20.00 m de longitud.
</t>
    </r>
  </si>
  <si>
    <r>
      <rPr>
        <sz val="6"/>
        <rFont val="Montserrat"/>
      </rPr>
      <t xml:space="preserve">Modernización del camino en una longitud de 8.80 km, se ampliará a 7.00 m de ancho de calzada, para alojar dos carriles de circulación de 3.50 m. de ancho cada uno y construcción del Puente Vehicular con 0.020 km con una ancho de corona de 9.00 m con dos carriles de 3.50 m.
</t>
    </r>
  </si>
  <si>
    <r>
      <rPr>
        <b/>
        <sz val="8"/>
        <color rgb="FFFFFFFF"/>
        <rFont val="Montserrat"/>
      </rPr>
      <t>642   Centro SCT Querétaro</t>
    </r>
  </si>
  <si>
    <r>
      <rPr>
        <b/>
        <sz val="6"/>
        <rFont val="Montserrat"/>
      </rPr>
      <t>96.97</t>
    </r>
  </si>
  <si>
    <r>
      <rPr>
        <sz val="6"/>
        <rFont val="Montserrat"/>
      </rPr>
      <t>06096420001</t>
    </r>
  </si>
  <si>
    <r>
      <rPr>
        <sz val="6"/>
        <rFont val="Montserrat"/>
      </rPr>
      <t xml:space="preserve">Camargo - Río Blanco
</t>
    </r>
  </si>
  <si>
    <r>
      <rPr>
        <sz val="6"/>
        <rFont val="Montserrat"/>
      </rPr>
      <t xml:space="preserve">Modernización del camino en una longitud de 26.6 kilómetros, se ampliara el paso existente a 7.0 metros de ancho de corona, para alojar dos carriles de circulación de 3.5 m. de ancho cada uno.
</t>
    </r>
  </si>
  <si>
    <r>
      <rPr>
        <sz val="6"/>
        <rFont val="Montserrat"/>
      </rPr>
      <t>09096420007</t>
    </r>
  </si>
  <si>
    <r>
      <rPr>
        <sz val="6"/>
        <rFont val="Montserrat"/>
      </rPr>
      <t xml:space="preserve">Tequisquiapan, Ezequiel Montes
</t>
    </r>
  </si>
  <si>
    <r>
      <rPr>
        <sz val="6"/>
        <rFont val="Montserrat"/>
      </rPr>
      <t xml:space="preserve">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t>
    </r>
  </si>
  <si>
    <r>
      <rPr>
        <sz val="6"/>
        <rFont val="Montserrat"/>
      </rPr>
      <t>09096420010</t>
    </r>
  </si>
  <si>
    <r>
      <rPr>
        <sz val="6"/>
        <rFont val="Montserrat"/>
      </rPr>
      <t xml:space="preserve">Ahuacatlán - Santa Águeda.
</t>
    </r>
  </si>
  <si>
    <r>
      <rPr>
        <sz val="6"/>
        <rFont val="Montserrat"/>
      </rPr>
      <t xml:space="preserve">Modernización del camino en una longitud de 27.0 kilómetros, se ampliara el paso existente a 7.0 metros de ancho de corona, para alojar dos carriles de circulación de 3.5 m. de ancho cada uno.
</t>
    </r>
  </si>
  <si>
    <r>
      <rPr>
        <sz val="6"/>
        <rFont val="Montserrat"/>
      </rPr>
      <t>09096420013</t>
    </r>
  </si>
  <si>
    <r>
      <rPr>
        <sz val="6"/>
        <rFont val="Montserrat"/>
      </rPr>
      <t xml:space="preserve">Camino Conca-La Florida
</t>
    </r>
  </si>
  <si>
    <r>
      <rPr>
        <sz val="6"/>
        <rFont val="Montserrat"/>
      </rPr>
      <t xml:space="preserve">Modernización del camino rural en una longitud de 18.0 kilómetros, se ampliará el paso existente a 7.0 metros de ancho de corona, para alojar dos carriles de circulación de 3.5 m de ancho cada uno.
</t>
    </r>
  </si>
  <si>
    <r>
      <rPr>
        <sz val="6"/>
        <rFont val="Montserrat"/>
      </rPr>
      <t>10096420004</t>
    </r>
  </si>
  <si>
    <r>
      <rPr>
        <sz val="6"/>
        <rFont val="Montserrat"/>
      </rPr>
      <t xml:space="preserve">Zapote-Higuerillas
</t>
    </r>
  </si>
  <si>
    <r>
      <rPr>
        <sz val="6"/>
        <rFont val="Montserrat"/>
      </rPr>
      <t xml:space="preserve">Modernización del camino en una longitud de 18.5 kilómetros, se ampliara el paso existente a 7.0 metros de ancho de corona, para alojar dos carriles de circulación de 3.5 m. de ancho cada uno.
</t>
    </r>
  </si>
  <si>
    <r>
      <rPr>
        <sz val="6"/>
        <rFont val="Montserrat"/>
      </rPr>
      <t>11096420007</t>
    </r>
  </si>
  <si>
    <r>
      <rPr>
        <sz val="6"/>
        <rFont val="Montserrat"/>
      </rPr>
      <t xml:space="preserve">EL COLORADO - HIGUERILLASTramo: BERNAL - HIGUERILLAS
</t>
    </r>
  </si>
  <si>
    <r>
      <rPr>
        <sz val="6"/>
        <rFont val="Montserrat"/>
      </rPr>
      <t xml:space="preserve">Ampliar la carretera estatal El Colorado-Higuerillas, en el tramo Bernal-El Torreon-Higuerillas, a una sección de 12 metros .Contempla la construcción de 7 estructuras, 5 puentes y 2 entronques
</t>
    </r>
  </si>
  <si>
    <r>
      <rPr>
        <sz val="6"/>
        <rFont val="Montserrat"/>
      </rPr>
      <t>13092100004</t>
    </r>
  </si>
  <si>
    <r>
      <rPr>
        <sz val="6"/>
        <rFont val="Montserrat"/>
      </rPr>
      <t xml:space="preserve">Ampliar el Paseo de la República a la desviación a San Miguel de AllendeTramo del Km. 15+000 al Km. 28+000
</t>
    </r>
  </si>
  <si>
    <r>
      <rPr>
        <sz val="6"/>
        <rFont val="Montserrat"/>
      </rPr>
      <t xml:space="preserve">Modernización a 12 carriles del km 15+000 al km 20+000 con 3 carriles laterales y 3 carriles centrales por sentido, modernización a 6 carriles del km20+000 al km 28+000 con 3 carriles por sentido y construcción de 1 entronque y 6 PSVs.
</t>
    </r>
  </si>
  <si>
    <r>
      <rPr>
        <sz val="6"/>
        <rFont val="Montserrat"/>
      </rPr>
      <t>14096420002</t>
    </r>
  </si>
  <si>
    <r>
      <rPr>
        <sz val="6"/>
        <rFont val="Montserrat"/>
      </rPr>
      <t xml:space="preserve">Modernización y Ampliación del Camino Entronque 185+800 San Juan del Rio - Xilitla - Madroño.
</t>
    </r>
  </si>
  <si>
    <r>
      <rPr>
        <sz val="6"/>
        <rFont val="Montserrat"/>
      </rPr>
      <t>18096420001</t>
    </r>
  </si>
  <si>
    <r>
      <rPr>
        <sz val="6"/>
        <rFont val="Montserrat"/>
      </rPr>
      <t xml:space="preserve">Modernización de la Carretera Estatal 210 de La Piedad a Jesús María
</t>
    </r>
  </si>
  <si>
    <r>
      <rPr>
        <sz val="6"/>
        <rFont val="Montserrat"/>
      </rPr>
      <t xml:space="preserve">Ampliación de carretera con longitud de 7.50 km, a un ancho de sección de 26.0 m, alojará cuatro carriles de circulación de 3.5 m cada uno, dos carriles por sentido, acotamientos interiores de 1.0 m y exteriores de 3.0 m, camellon central de 4.0 m. Construcción de dos pasos superiores vehiculares.
</t>
    </r>
  </si>
  <si>
    <r>
      <rPr>
        <b/>
        <sz val="8"/>
        <color rgb="FFFFFFFF"/>
        <rFont val="Montserrat"/>
      </rPr>
      <t>643   Centro SCT Quintana Roo</t>
    </r>
  </si>
  <si>
    <r>
      <rPr>
        <b/>
        <sz val="6"/>
        <rFont val="Montserrat"/>
      </rPr>
      <t>98.91</t>
    </r>
  </si>
  <si>
    <r>
      <rPr>
        <sz val="6"/>
        <rFont val="Montserrat"/>
      </rPr>
      <t>08096430004</t>
    </r>
  </si>
  <si>
    <r>
      <rPr>
        <sz val="6"/>
        <rFont val="Montserrat"/>
      </rPr>
      <t xml:space="preserve">Ucum-La Unión
</t>
    </r>
  </si>
  <si>
    <r>
      <rPr>
        <sz val="6"/>
        <rFont val="Montserrat"/>
      </rPr>
      <t xml:space="preserve">Modernización y ampliación del camino en una longitud de 88.10 kilómetros, se ampliará el paso existente a 9.0 metros de ancho de corona, para alojar dos carriles de circulación de 3.5 m. de ancho cada uno, incluye acotamientos laterales de 1.0 m.
</t>
    </r>
  </si>
  <si>
    <r>
      <rPr>
        <sz val="6"/>
        <rFont val="Montserrat"/>
      </rPr>
      <t>11096430003</t>
    </r>
  </si>
  <si>
    <r>
      <rPr>
        <sz val="6"/>
        <rFont val="Montserrat"/>
      </rPr>
      <t xml:space="preserve">Lázaro Cárdenas-Polyuc-Dziuche (Ruta Corta a Mérida incluye entradas y libramientos)
</t>
    </r>
  </si>
  <si>
    <r>
      <rPr>
        <sz val="6"/>
        <rFont val="Montserrat"/>
      </rPr>
      <t xml:space="preserve">Ampliación de la carretera federal MEX 184 Muna Felipe Carrillo Puerto y MEX 293 Polyuc T. C. (Reforma Agraria Puerto Juárez) a una sección tipo A2 de 12.0 metros, para alojar 2 carriles de circulación, uno por sentido, de 3.5 metros, con acotamientos laterales de 2.5 metros.
</t>
    </r>
  </si>
  <si>
    <r>
      <rPr>
        <sz val="6"/>
        <rFont val="Montserrat"/>
      </rPr>
      <t>13096430001</t>
    </r>
  </si>
  <si>
    <r>
      <rPr>
        <sz val="6"/>
        <rFont val="Montserrat"/>
      </rPr>
      <t xml:space="preserve">Kantunilkín - Chiquilá.
</t>
    </r>
  </si>
  <si>
    <r>
      <rPr>
        <sz val="6"/>
        <rFont val="Montserrat"/>
      </rPr>
      <t xml:space="preserve">Modernización del camino en una longitud de 44.0 kilómetros, se ampliara el paso existente a 7.0 metros de ancho de calzada, para alojar dos carriles de circulación de 3.5 m. de ancho cada uno.
</t>
    </r>
  </si>
  <si>
    <r>
      <rPr>
        <sz val="6"/>
        <rFont val="Montserrat"/>
      </rPr>
      <t>15096430001</t>
    </r>
  </si>
  <si>
    <r>
      <rPr>
        <sz val="6"/>
        <rFont val="Montserrat"/>
      </rPr>
      <t xml:space="preserve">Rovirosa - Tres Garantías
</t>
    </r>
  </si>
  <si>
    <r>
      <rPr>
        <sz val="6"/>
        <rFont val="Montserrat"/>
      </rPr>
      <t xml:space="preserve">Modernización del camino en una longitud de 34.24 kilómetros, se ampliara el paso existente a 7.0 metros de ancho de calzada, para alojar dos carriles de circulación de 3.5 m. de ancho cada uno.
</t>
    </r>
  </si>
  <si>
    <r>
      <rPr>
        <sz val="6"/>
        <rFont val="Montserrat"/>
      </rPr>
      <t>17096430001</t>
    </r>
  </si>
  <si>
    <r>
      <rPr>
        <sz val="6"/>
        <rFont val="Montserrat"/>
      </rPr>
      <t xml:space="preserve">5 Distribuidores Viales en la Av. Lopez Portillo
</t>
    </r>
  </si>
  <si>
    <r>
      <rPr>
        <sz val="6"/>
        <rFont val="Montserrat"/>
      </rPr>
      <t xml:space="preserve">Construcción de 5 Distribuidores Viales a lo largo del tramo 301+000 al 319+990 de la carretera Mérida-Puerto Juárez, en sus cruces con el Arco Bicentenario, Av. Nichupté, Av. Andrés Quintana Roo, Av. Kabah y Av. Tulum.
</t>
    </r>
  </si>
  <si>
    <r>
      <rPr>
        <b/>
        <sz val="8"/>
        <color rgb="FFFFFFFF"/>
        <rFont val="Montserrat"/>
      </rPr>
      <t>644   Centro SCT San Luis Potosí</t>
    </r>
  </si>
  <si>
    <r>
      <rPr>
        <sz val="6"/>
        <rFont val="Montserrat"/>
      </rPr>
      <t>10096440014</t>
    </r>
  </si>
  <si>
    <r>
      <rPr>
        <sz val="6"/>
        <rFont val="Montserrat"/>
      </rPr>
      <t xml:space="preserve">Cd. Valles-Tampico, Tramo: Ent. Lib. Tamuín-Ent. Pánuco.
</t>
    </r>
  </si>
  <si>
    <r>
      <rPr>
        <sz val="6"/>
        <rFont val="Montserrat"/>
      </rPr>
      <t xml:space="preserve">Ampliación de la sección transversal de 2 a 4 carriles de circulación en un ancho de 21.0 m, con acotamientos, en una longitud de 68.0 km.
</t>
    </r>
  </si>
  <si>
    <r>
      <rPr>
        <sz val="6"/>
        <rFont val="Montserrat"/>
      </rPr>
      <t>11096440003</t>
    </r>
  </si>
  <si>
    <r>
      <rPr>
        <sz val="6"/>
        <rFont val="Montserrat"/>
      </rPr>
      <t xml:space="preserve">Boulevard San Luis-Carr. 57 (San Luis Potosí-Querétaro)
</t>
    </r>
  </si>
  <si>
    <r>
      <rPr>
        <sz val="6"/>
        <rFont val="Montserrat"/>
      </rPr>
      <t xml:space="preserve">Ampliación del Boulevard San Luis, para pasar de una sección de 26 metros a una sección de 48 metros.
</t>
    </r>
  </si>
  <si>
    <r>
      <rPr>
        <sz val="6"/>
        <rFont val="Montserrat"/>
      </rPr>
      <t>11096440021</t>
    </r>
  </si>
  <si>
    <r>
      <rPr>
        <sz val="6"/>
        <rFont val="Montserrat"/>
      </rPr>
      <t xml:space="preserve">Camino: El Organo - Arroyo Seco
</t>
    </r>
  </si>
  <si>
    <r>
      <rPr>
        <sz val="6"/>
        <rFont val="Montserrat"/>
      </rPr>
      <t xml:space="preserve">Modernización del camino en una longitud de 13.5 kilómetros, se ampliara el paso existente a 7.0 metros de ancho de corona, para alojar dos carriles de circulación de 3.5 m. de ancho cada uno.
</t>
    </r>
  </si>
  <si>
    <r>
      <rPr>
        <sz val="6"/>
        <rFont val="Montserrat"/>
      </rPr>
      <t>15096440001</t>
    </r>
  </si>
  <si>
    <r>
      <rPr>
        <sz val="6"/>
        <rFont val="Montserrat"/>
      </rPr>
      <t xml:space="preserve">Construcción de puente en el Camino Arroyo Grande-Camino Blanco los Nazarios
</t>
    </r>
  </si>
  <si>
    <r>
      <rPr>
        <sz val="6"/>
        <rFont val="Montserrat"/>
      </rPr>
      <t xml:space="preserve">Construcción de puente vehicular en una longitud de 420.0 metros, con una sección de 9.00 m. de corona, para alojar dos carriles de circulación de 3.5 m. de ancho cada uno y 1.25 m. en cada lado para alojar banquetas.
</t>
    </r>
  </si>
  <si>
    <r>
      <rPr>
        <sz val="6"/>
        <rFont val="Montserrat"/>
      </rPr>
      <t>16096440003</t>
    </r>
  </si>
  <si>
    <r>
      <rPr>
        <sz val="6"/>
        <rFont val="Montserrat"/>
      </rPr>
      <t xml:space="preserve">Ahuehueyo - Xiliapa.
</t>
    </r>
  </si>
  <si>
    <r>
      <rPr>
        <sz val="6"/>
        <rFont val="Montserrat"/>
      </rPr>
      <t xml:space="preserve">Modernización del camino con una longitud de 5.519 kilómetros, se ampliara el paso existente a 6.00 metros de ancho de calzada, para alojar dos carriles de circulación de 3.00 m. de ancho cada uno.
</t>
    </r>
  </si>
  <si>
    <r>
      <rPr>
        <sz val="6"/>
        <rFont val="Montserrat"/>
      </rPr>
      <t>17096440001</t>
    </r>
  </si>
  <si>
    <r>
      <rPr>
        <sz val="6"/>
        <rFont val="Montserrat"/>
      </rPr>
      <t xml:space="preserve">E.C. 57 - Noria de los Castillo
</t>
    </r>
  </si>
  <si>
    <r>
      <rPr>
        <sz val="6"/>
        <rFont val="Montserrat"/>
      </rPr>
      <t xml:space="preserve">Modernización del camino en una longitud de 1.88 kilómetros, se ampliará el paso existente a 6.0 metros de ancho de corona, para alojar dos carriles de circulación de 3.0 m. de ancho cada uno.
</t>
    </r>
  </si>
  <si>
    <r>
      <rPr>
        <sz val="6"/>
        <rFont val="Montserrat"/>
      </rPr>
      <t>17096440002</t>
    </r>
  </si>
  <si>
    <r>
      <rPr>
        <sz val="6"/>
        <rFont val="Montserrat"/>
      </rPr>
      <t xml:space="preserve">Modernización de la carretera federal Mex- 085 Portezuelo- Cd. Valles
</t>
    </r>
  </si>
  <si>
    <r>
      <rPr>
        <sz val="6"/>
        <rFont val="Montserrat"/>
      </rPr>
      <t xml:space="preserve">El proyecto consiste en la ampliación de ancho de corona a 12 m en una longitud de 81.14 km, y una ampliación de un ancho de corona a 22 m en una longitud de 10 km.
</t>
    </r>
  </si>
  <si>
    <r>
      <rPr>
        <sz val="6"/>
        <rFont val="Montserrat"/>
      </rPr>
      <t>17096440004</t>
    </r>
  </si>
  <si>
    <r>
      <rPr>
        <sz val="6"/>
        <rFont val="Montserrat"/>
      </rPr>
      <t xml:space="preserve">Modernización de la Carr. Fed. Mex-62 Carbonera-T.C. (Ent. Morelos-Saltillo), Tramo; 0+000 al 30+000
</t>
    </r>
  </si>
  <si>
    <r>
      <rPr>
        <sz val="6"/>
        <rFont val="Montserrat"/>
      </rPr>
      <t xml:space="preserve">Modernización y ampliación de la Carr. Fed. Mex-62 Carbonera-T.C. (Ent. Morelos-Saltillo), Tramo; 0+000 al 30+000; 2 carriles de circulación de 3.5 m cada uno por sentido, acotamientos externos 2.5 m por sentido, para una sección transversal de 12 metros en una longitud de 30 km.
</t>
    </r>
  </si>
  <si>
    <r>
      <rPr>
        <sz val="6"/>
        <rFont val="Montserrat"/>
      </rPr>
      <t>18096440001</t>
    </r>
  </si>
  <si>
    <r>
      <rPr>
        <sz val="6"/>
        <rFont val="Montserrat"/>
      </rPr>
      <t xml:space="preserve">PSV Enrique Estrada
</t>
    </r>
  </si>
  <si>
    <r>
      <rPr>
        <sz val="6"/>
        <rFont val="Montserrat"/>
      </rPr>
      <t xml:space="preserve">Construcción de un PSV en el km 12+300 para alojar 4 carriles, 2 por sentido de circulación de 3.5 m, acotamientos externos de 2.5 m e internos de 1 m, calles laterales de 6.5 m, para alojar 1 carril de circulación de 5 m, acotamiento interno de 1 m y banqueta de 0.5 m.
</t>
    </r>
  </si>
  <si>
    <r>
      <rPr>
        <sz val="6"/>
        <rFont val="Montserrat"/>
      </rPr>
      <t>18096440002</t>
    </r>
  </si>
  <si>
    <r>
      <rPr>
        <sz val="6"/>
        <rFont val="Montserrat"/>
      </rPr>
      <t xml:space="preserve">La Trinidad - Santa Isabel
</t>
    </r>
  </si>
  <si>
    <r>
      <rPr>
        <sz val="6"/>
        <rFont val="Montserrat"/>
      </rPr>
      <t xml:space="preserve">Modernización del camino en una longitud de 18.86 kilómetros, se ampliara el paso existente a 6.0 metros de ancho de corona, para alojar dos carriles de circulación de 3.0 m. de ancho cada uno.
</t>
    </r>
  </si>
  <si>
    <r>
      <rPr>
        <sz val="6"/>
        <rFont val="Montserrat"/>
      </rPr>
      <t>18096440003</t>
    </r>
  </si>
  <si>
    <r>
      <rPr>
        <sz val="6"/>
        <rFont val="Montserrat"/>
      </rPr>
      <t xml:space="preserve">Tenexcalco - Tepezintla
</t>
    </r>
  </si>
  <si>
    <r>
      <rPr>
        <sz val="6"/>
        <rFont val="Montserrat"/>
      </rPr>
      <t xml:space="preserve">Modernización del camino con una longitud de 4.20 kilómetros, se ampliara el paso existente a 6.00 metros de ancho de calzada, para alojar dos carriles de circulación de 3.00 m. de ancho cada uno.
</t>
    </r>
  </si>
  <si>
    <r>
      <rPr>
        <sz val="6"/>
        <rFont val="Montserrat"/>
      </rPr>
      <t>18096440004</t>
    </r>
  </si>
  <si>
    <r>
      <rPr>
        <sz val="6"/>
        <rFont val="Montserrat"/>
      </rPr>
      <t xml:space="preserve">Distribuidor Vial Benito Juárez, San Luis Potosí
</t>
    </r>
  </si>
  <si>
    <r>
      <rPr>
        <sz val="6"/>
        <rFont val="Montserrat"/>
      </rPr>
      <t xml:space="preserve">Construcción de un Paso Superior Vehicular (PSV) y un Paso Deprimido Vehicular, para solucionar 3 movimientos en una longitud total de 3,500, ubicados sobre y por debajo del mismo distribuidor vial Benito Juárez.
</t>
    </r>
  </si>
  <si>
    <r>
      <rPr>
        <sz val="6"/>
        <rFont val="Montserrat"/>
      </rPr>
      <t>18096440005</t>
    </r>
  </si>
  <si>
    <r>
      <rPr>
        <sz val="6"/>
        <rFont val="Montserrat"/>
      </rPr>
      <t xml:space="preserve">Ampliación y modernización del Anillo Periferico Sur Poniente
</t>
    </r>
  </si>
  <si>
    <r>
      <rPr>
        <sz val="6"/>
        <rFont val="Montserrat"/>
      </rPr>
      <t xml:space="preserve">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
</t>
    </r>
  </si>
  <si>
    <r>
      <rPr>
        <sz val="6"/>
        <rFont val="Montserrat"/>
      </rPr>
      <t>19096440001</t>
    </r>
  </si>
  <si>
    <r>
      <rPr>
        <sz val="6"/>
        <rFont val="Montserrat"/>
      </rPr>
      <t xml:space="preserve">Eje 140 en San Luis Potosí
</t>
    </r>
  </si>
  <si>
    <r>
      <rPr>
        <sz val="6"/>
        <rFont val="Montserrat"/>
      </rPr>
      <t xml:space="preserve">Construcción de 10.9 km de una carretera 4 carriles de largo itinerario (dos por sentido), incluyendo 5 pasos superiores vehiculares, 1 paso superior ferroviario (PSV/FFCC), 1 paso inferior vehicular y 1 glorieta a nivel.
</t>
    </r>
  </si>
  <si>
    <r>
      <rPr>
        <b/>
        <sz val="8"/>
        <color rgb="FFFFFFFF"/>
        <rFont val="Montserrat"/>
      </rPr>
      <t>645   Centro SCT Sinaloa</t>
    </r>
  </si>
  <si>
    <r>
      <rPr>
        <b/>
        <sz val="6"/>
        <rFont val="Montserrat"/>
      </rPr>
      <t>93.76</t>
    </r>
  </si>
  <si>
    <r>
      <rPr>
        <sz val="6"/>
        <rFont val="Montserrat"/>
      </rPr>
      <t>11096450008</t>
    </r>
  </si>
  <si>
    <r>
      <rPr>
        <sz val="6"/>
        <rFont val="Montserrat"/>
      </rPr>
      <t xml:space="preserve">Circuito Exterior de Culiacán Tramo: Ent. Autopista Benito Ju+arez - Ent. Carr. Fed. MEX-015
</t>
    </r>
  </si>
  <si>
    <r>
      <rPr>
        <sz val="6"/>
        <rFont val="Montserrat"/>
      </rPr>
      <t xml:space="preserve">Contrucción de una carretera tipo A4, por una longitud de 14.0 km que conectará las carreteras que se dirijen a Culiacan, incluye la construcción de 3 entronques a denivel, 1 PIV y 2 puentes sobre ríos.
</t>
    </r>
  </si>
  <si>
    <r>
      <rPr>
        <sz val="6"/>
        <rFont val="Montserrat"/>
      </rPr>
      <t>14096450008</t>
    </r>
  </si>
  <si>
    <r>
      <rPr>
        <sz val="6"/>
        <rFont val="Montserrat"/>
      </rPr>
      <t xml:space="preserve">Chorohui - La 300.
</t>
    </r>
  </si>
  <si>
    <r>
      <rPr>
        <sz val="6"/>
        <rFont val="Montserrat"/>
      </rPr>
      <t xml:space="preserve">Modernización del camino en una longitud de 8.30 kilómetros, se ampliara el paso existente a 7.0 metros de ancho de calzada, para alojar dos carriles de circulación de 3.5 m. de ancho cada uno.
</t>
    </r>
  </si>
  <si>
    <r>
      <rPr>
        <sz val="6"/>
        <rFont val="Montserrat"/>
      </rPr>
      <t>14096450011</t>
    </r>
  </si>
  <si>
    <r>
      <rPr>
        <sz val="6"/>
        <rFont val="Montserrat"/>
      </rPr>
      <t xml:space="preserve">Isla de la Piedra-Entronque Aeropuerto.
</t>
    </r>
  </si>
  <si>
    <r>
      <rPr>
        <sz val="6"/>
        <rFont val="Montserrat"/>
      </rPr>
      <t xml:space="preserve">Modernización del camino en una longitud de 14.2 kilómetros, se ampliara el paso existente a 7.0 metros de ancho de calzada, para alojar dos carriles de circulación de 3.5 m. de ancho cada uno.
</t>
    </r>
  </si>
  <si>
    <r>
      <rPr>
        <sz val="6"/>
        <rFont val="Montserrat"/>
      </rPr>
      <t>14096450016</t>
    </r>
  </si>
  <si>
    <r>
      <rPr>
        <sz val="6"/>
        <rFont val="Montserrat"/>
      </rPr>
      <t xml:space="preserve">E.C.F. México 15 Cacalotita - E. Autopista Benito Juárez.
</t>
    </r>
  </si>
  <si>
    <r>
      <rPr>
        <sz val="6"/>
        <rFont val="Montserrat"/>
      </rPr>
      <t xml:space="preserve">Modernización del camino en una longitud de 18.80 kilómetros, se ampliara el paso existente a 7.0 metros de ancho de calzada, para alojar dos carriles de circulación de 3.5 m. de ancho cada uno.
</t>
    </r>
  </si>
  <si>
    <r>
      <rPr>
        <sz val="6"/>
        <rFont val="Montserrat"/>
      </rPr>
      <t>15096450001</t>
    </r>
  </si>
  <si>
    <r>
      <rPr>
        <sz val="6"/>
        <rFont val="Montserrat"/>
      </rPr>
      <t xml:space="preserve">PSV Entronque Estación Naranjo
</t>
    </r>
  </si>
  <si>
    <r>
      <rPr>
        <sz val="6"/>
        <rFont val="Montserrat"/>
      </rPr>
      <t xml:space="preserve">Construcción de un PSV ccon un ancho de sección de 21 metros que albergará 4 carriles de circulación, dos carriles por sentido, con un ancho por carril de 3.5 metros.
</t>
    </r>
  </si>
  <si>
    <r>
      <rPr>
        <sz val="6"/>
        <rFont val="Montserrat"/>
      </rPr>
      <t>15096450002</t>
    </r>
  </si>
  <si>
    <r>
      <rPr>
        <sz val="6"/>
        <rFont val="Montserrat"/>
      </rPr>
      <t xml:space="preserve">Ejido El Sacrificio - Entronque Carretera Campo Pesquero El Tortugo.
</t>
    </r>
  </si>
  <si>
    <r>
      <rPr>
        <sz val="6"/>
        <rFont val="Montserrat"/>
      </rPr>
      <t xml:space="preserve">Modernización del Camino en una longitud de 1.00 kilómetros, se ampliara el paso existente a 7.0 metros de calzada, que aloja dos carriles de circulación de 3.5 m. de ancho cada uno.
</t>
    </r>
  </si>
  <si>
    <r>
      <rPr>
        <sz val="6"/>
        <rFont val="Montserrat"/>
      </rPr>
      <t>15096450004</t>
    </r>
  </si>
  <si>
    <r>
      <rPr>
        <sz val="6"/>
        <rFont val="Montserrat"/>
      </rPr>
      <t xml:space="preserve">Ejido la Bebelama, entronque canal diagonal
</t>
    </r>
  </si>
  <si>
    <r>
      <rPr>
        <sz val="6"/>
        <rFont val="Montserrat"/>
      </rPr>
      <t xml:space="preserve">Modernización del camino en una longitud de 0.60 kilómetros, se ampliara el paso existente a 7.0 metros de ancho de calzada, para alojar dos carriles de circulación de 3.5 m. de ancho cada uno.
</t>
    </r>
  </si>
  <si>
    <r>
      <rPr>
        <sz val="6"/>
        <rFont val="Montserrat"/>
      </rPr>
      <t>15096450005</t>
    </r>
  </si>
  <si>
    <r>
      <rPr>
        <sz val="6"/>
        <rFont val="Montserrat"/>
      </rPr>
      <t xml:space="preserve">Bacubirito - San Joaquin
</t>
    </r>
  </si>
  <si>
    <r>
      <rPr>
        <sz val="6"/>
        <rFont val="Montserrat"/>
      </rPr>
      <t xml:space="preserve">Modernización del camino en una longitud de 23.7 kilómetros, se ampliara el paso existente a 7.0 metros de ancho de calzada, para alojar dos carriles de circulación de 3.5 m. de ancho cada uno.
</t>
    </r>
  </si>
  <si>
    <r>
      <rPr>
        <sz val="6"/>
        <rFont val="Montserrat"/>
      </rPr>
      <t>16096450001</t>
    </r>
  </si>
  <si>
    <r>
      <rPr>
        <sz val="6"/>
        <rFont val="Montserrat"/>
      </rPr>
      <t xml:space="preserve">La Cuesta - La Pitahayita.
</t>
    </r>
  </si>
  <si>
    <r>
      <rPr>
        <sz val="6"/>
        <rFont val="Montserrat"/>
      </rPr>
      <t xml:space="preserve">Modernización del camino con una longitud de 2.4 kilómetros, se ampliara el paso existente a 6.00 metros de ancho de calzada, para alojar dos carriles de circulación de 3.00 m. de ancho cada uno.
</t>
    </r>
  </si>
  <si>
    <r>
      <rPr>
        <sz val="6"/>
        <rFont val="Montserrat"/>
      </rPr>
      <t>16096450002</t>
    </r>
  </si>
  <si>
    <r>
      <rPr>
        <sz val="6"/>
        <rFont val="Montserrat"/>
      </rPr>
      <t xml:space="preserve">E.C. (México 15-Badiraguato) - Capirato.
</t>
    </r>
  </si>
  <si>
    <r>
      <rPr>
        <sz val="6"/>
        <rFont val="Montserrat"/>
      </rPr>
      <t xml:space="preserve">Modernización del camino con una longitud de 8.13 kilómetros, se ampliara el paso existente a 6.00 metros de ancho de calzada, para alojar dos carriles de circulación de 3.00 m. de ancho cada uno.
</t>
    </r>
  </si>
  <si>
    <r>
      <rPr>
        <sz val="6"/>
        <rFont val="Montserrat"/>
      </rPr>
      <t>17096450001</t>
    </r>
  </si>
  <si>
    <r>
      <rPr>
        <sz val="6"/>
        <rFont val="Montserrat"/>
      </rPr>
      <t xml:space="preserve">Entronque Benjamín Hill-Costerita
</t>
    </r>
  </si>
  <si>
    <r>
      <rPr>
        <sz val="6"/>
        <rFont val="Montserrat"/>
      </rPr>
      <t xml:space="preserve">Construcción de un PSV con ancho de sección de 21 m, con 4 carriles de circulación y 2 carriles laterales. Adí como la prolongación de Av. Benjamín Hill con longitud de 0.98 Km.
</t>
    </r>
  </si>
  <si>
    <r>
      <rPr>
        <sz val="6"/>
        <rFont val="Montserrat"/>
      </rPr>
      <t>17096450002</t>
    </r>
  </si>
  <si>
    <r>
      <rPr>
        <sz val="6"/>
        <rFont val="Montserrat"/>
      </rPr>
      <t xml:space="preserve">PSV Entronque Ruiz Cortines, México - Nogales.
</t>
    </r>
  </si>
  <si>
    <r>
      <rPr>
        <sz val="6"/>
        <rFont val="Montserrat"/>
      </rPr>
      <t xml:space="preserve">Construcción de un PSV con cuatro carriles de circulación (dos por sentido). Los carriles tendrán un ancho de 3.5 metros, mas acotamientos laterales de 2.5 metros de ancho y parapetos de 0.4 m.
</t>
    </r>
  </si>
  <si>
    <r>
      <rPr>
        <sz val="6"/>
        <rFont val="Montserrat"/>
      </rPr>
      <t>17096450003</t>
    </r>
  </si>
  <si>
    <r>
      <rPr>
        <sz val="6"/>
        <rFont val="Montserrat"/>
      </rPr>
      <t xml:space="preserve">El Cuichi-Lo de Ponce.
</t>
    </r>
  </si>
  <si>
    <r>
      <rPr>
        <sz val="6"/>
        <rFont val="Montserrat"/>
      </rPr>
      <t xml:space="preserve">Modernización del camino con una longitud de 7.26 kilómetros, se ampliara el paso existente a 6.00 metros de ancho de calzada, para alojar dos carriles de circulación de 3.00 m. de ancho cada uno.
</t>
    </r>
  </si>
  <si>
    <r>
      <rPr>
        <sz val="6"/>
        <rFont val="Montserrat"/>
      </rPr>
      <t>18096450001</t>
    </r>
  </si>
  <si>
    <r>
      <rPr>
        <sz val="6"/>
        <rFont val="Montserrat"/>
      </rPr>
      <t xml:space="preserve">Terminación de la Carretera Badiraguato Parral.
</t>
    </r>
  </si>
  <si>
    <r>
      <rPr>
        <sz val="6"/>
        <rFont val="Montserrat"/>
      </rPr>
      <t xml:space="preserve">Modernización del camino en una longitud de 37.0 kilómetros, se ampliara el paso existente a 7.0 metros de ancho de calzada, para alojar dos carriles de circulación de 3.5 m. de ancho cada uno.
</t>
    </r>
  </si>
  <si>
    <r>
      <rPr>
        <sz val="6"/>
        <rFont val="Montserrat"/>
      </rPr>
      <t>18096450002</t>
    </r>
  </si>
  <si>
    <r>
      <rPr>
        <sz val="6"/>
        <rFont val="Montserrat"/>
      </rPr>
      <t xml:space="preserve">Cerrillos - Producto de la Revolución
</t>
    </r>
  </si>
  <si>
    <r>
      <rPr>
        <sz val="6"/>
        <rFont val="Montserrat"/>
      </rPr>
      <t xml:space="preserve">Modernización del camino en una longitud de 14.00 kilómetros, se ampliará el paso existente a 6.00 metros de ancho de corona, para alojar dos carriles de circulación de 3.00 m. de ancho cada uno.
</t>
    </r>
  </si>
  <si>
    <r>
      <rPr>
        <sz val="6"/>
        <rFont val="Montserrat"/>
      </rPr>
      <t>18096450003</t>
    </r>
  </si>
  <si>
    <r>
      <rPr>
        <sz val="6"/>
        <rFont val="Montserrat"/>
      </rPr>
      <t xml:space="preserve">Ipucha-El Sabino
</t>
    </r>
  </si>
  <si>
    <r>
      <rPr>
        <sz val="6"/>
        <rFont val="Montserrat"/>
      </rPr>
      <t xml:space="preserve">Modernización del camino en una longitud de 12.60 kilómetros, se ampliará el paso existente a 6.00 metros de ancho de corona, para alojar dos carriles de circulación de 3.00 m. de ancho cada uno.
</t>
    </r>
  </si>
  <si>
    <r>
      <rPr>
        <sz val="6"/>
        <rFont val="Montserrat"/>
      </rPr>
      <t>18096450004</t>
    </r>
  </si>
  <si>
    <r>
      <rPr>
        <sz val="6"/>
        <rFont val="Montserrat"/>
      </rPr>
      <t xml:space="preserve">San Juan - Vado Hondo
</t>
    </r>
  </si>
  <si>
    <r>
      <rPr>
        <sz val="6"/>
        <rFont val="Montserrat"/>
      </rPr>
      <t xml:space="preserve">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t>
    </r>
  </si>
  <si>
    <r>
      <rPr>
        <sz val="6"/>
        <rFont val="Montserrat"/>
      </rPr>
      <t>18096450005</t>
    </r>
  </si>
  <si>
    <r>
      <rPr>
        <sz val="6"/>
        <rFont val="Montserrat"/>
      </rPr>
      <t xml:space="preserve">Badiraguato-Otatillos, tramo del km 12+400 al km 38+200
</t>
    </r>
  </si>
  <si>
    <r>
      <rPr>
        <sz val="6"/>
        <rFont val="Montserrat"/>
      </rPr>
      <t xml:space="preserve">Modernización del camino en una longitud de 25.80 kilómetros, se ampliara el paso existente a 6.00 metros de ancho de corona, para alojar dos carriles de circulación de 3.00 m. de ancho cada uno.
</t>
    </r>
  </si>
  <si>
    <r>
      <rPr>
        <sz val="6"/>
        <rFont val="Montserrat"/>
      </rPr>
      <t>19096450001</t>
    </r>
  </si>
  <si>
    <r>
      <rPr>
        <sz val="6"/>
        <rFont val="Montserrat"/>
      </rPr>
      <t xml:space="preserve">Modernización E.C. México 15-El Quelite
</t>
    </r>
  </si>
  <si>
    <r>
      <rPr>
        <sz val="6"/>
        <rFont val="Montserrat"/>
      </rPr>
      <t xml:space="preserve">Modernización del camino en una longitud de 5.10 kilómetros, se ampliara el paso existente a 12.0 metros de ancho de corona, con 7.0 m. de ancho de calzada, para alojar dos carriles de circulación de 3.5 m. de ancho cada uno y acotamientos de 2.5 m. a cada lado.
</t>
    </r>
  </si>
  <si>
    <r>
      <rPr>
        <sz val="6"/>
        <rFont val="Montserrat"/>
      </rPr>
      <t>19096450002</t>
    </r>
  </si>
  <si>
    <r>
      <rPr>
        <sz val="6"/>
        <rFont val="Montserrat"/>
      </rPr>
      <t xml:space="preserve">Construcción de Camino Rural San Ignacio - Tayoltita
</t>
    </r>
  </si>
  <si>
    <r>
      <rPr>
        <sz val="6"/>
        <rFont val="Montserrat"/>
      </rPr>
      <t xml:space="preserve">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
</t>
    </r>
  </si>
  <si>
    <r>
      <rPr>
        <sz val="6"/>
        <rFont val="Montserrat"/>
      </rPr>
      <t>Dgo., Sin.</t>
    </r>
  </si>
  <si>
    <r>
      <rPr>
        <sz val="6"/>
        <rFont val="Montserrat"/>
      </rPr>
      <t>19096450003</t>
    </r>
  </si>
  <si>
    <r>
      <rPr>
        <sz val="6"/>
        <rFont val="Montserrat"/>
      </rPr>
      <t xml:space="preserve">Ampliación de Carretera a Isla de la Piedra tramo km 8+842.50 al km 21+926.16.
</t>
    </r>
  </si>
  <si>
    <r>
      <rPr>
        <sz val="6"/>
        <rFont val="Montserrat"/>
      </rPr>
      <t xml:space="preserve">Ampliación de la Carretera a 12.00 metros de ancho de corona, para alojar dos carriles de circulación de 3.50 m. de ancho cada uno y acotamientos laterales de 2.50 m.
</t>
    </r>
  </si>
  <si>
    <r>
      <rPr>
        <b/>
        <sz val="8"/>
        <color rgb="FFFFFFFF"/>
        <rFont val="Montserrat"/>
      </rPr>
      <t>646   Centro SCT Sonora</t>
    </r>
  </si>
  <si>
    <r>
      <rPr>
        <b/>
        <sz val="6"/>
        <rFont val="Montserrat"/>
      </rPr>
      <t>77.09</t>
    </r>
  </si>
  <si>
    <r>
      <rPr>
        <sz val="6"/>
        <rFont val="Montserrat"/>
      </rPr>
      <t>10096460005</t>
    </r>
  </si>
  <si>
    <r>
      <rPr>
        <sz val="6"/>
        <rFont val="Montserrat"/>
      </rPr>
      <t xml:space="preserve">Álamos San Bernardo
</t>
    </r>
  </si>
  <si>
    <r>
      <rPr>
        <sz val="6"/>
        <rFont val="Montserrat"/>
      </rPr>
      <t xml:space="preserve">Moderniar camino rural en una longitud de 50.0 kms. y se ampliará la vía existente a 7.0 mts. de ancho de calzada, para alojar dos carriles de circulacion de 3.5 mts. cada uno.
</t>
    </r>
  </si>
  <si>
    <r>
      <rPr>
        <sz val="6"/>
        <rFont val="Montserrat"/>
      </rPr>
      <t>11096460001</t>
    </r>
  </si>
  <si>
    <r>
      <rPr>
        <sz val="6"/>
        <rFont val="Montserrat"/>
      </rPr>
      <t xml:space="preserve">Modernización y ampliación carretera MEX 002, Tramo Cananea - Agua Prieta
</t>
    </r>
  </si>
  <si>
    <r>
      <rPr>
        <sz val="6"/>
        <rFont val="Montserrat"/>
      </rPr>
      <t xml:space="preserve">Modernización y ampliación carretera MEX 002, tramo: Cananea Agua Prieta para alojar cuatro carriles, dos por sentido de circulación. . Incluye la construcción de dos PSFFCC y 17 puentes
</t>
    </r>
  </si>
  <si>
    <r>
      <rPr>
        <sz val="6"/>
        <rFont val="Montserrat"/>
      </rPr>
      <t>11096460006</t>
    </r>
  </si>
  <si>
    <r>
      <rPr>
        <sz val="6"/>
        <rFont val="Montserrat"/>
      </rPr>
      <t xml:space="preserve">Libramiento Oriente Nogales
</t>
    </r>
  </si>
  <si>
    <r>
      <rPr>
        <sz val="6"/>
        <rFont val="Montserrat"/>
      </rPr>
      <t xml:space="preserve">Construcción de un tramo de 19.34 km de longitud y una sección transversal de 12 m que consta de 1 cuerpo que aloja 2 carriles de 3.5 m. cada uno y acotamientos de 2.5 m.
</t>
    </r>
  </si>
  <si>
    <r>
      <rPr>
        <sz val="6"/>
        <rFont val="Montserrat"/>
      </rPr>
      <t>11096460012</t>
    </r>
  </si>
  <si>
    <r>
      <rPr>
        <sz val="6"/>
        <rFont val="Montserrat"/>
      </rPr>
      <t xml:space="preserve">Carretera MEX-002 Ímuris-Agua Prieta, Tramo: Ímuris-Cananea
</t>
    </r>
  </si>
  <si>
    <r>
      <rPr>
        <sz val="6"/>
        <rFont val="Montserrat"/>
      </rPr>
      <t xml:space="preserve">Construcción de un tramo de 23.8 km y un libramiento de 7.8 km, así como la ampliación de un tramo de 50.1 km, a una sección de 12.0 metros, para alojar 2 carriles de circulación y acotamientos. Incluye 4 entronques a desnivel.
</t>
    </r>
  </si>
  <si>
    <r>
      <rPr>
        <sz val="6"/>
        <rFont val="Montserrat"/>
      </rPr>
      <t>11096460013</t>
    </r>
  </si>
  <si>
    <r>
      <rPr>
        <sz val="6"/>
        <rFont val="Montserrat"/>
      </rPr>
      <t xml:space="preserve">Modernización de la Carretera Federal MEX 002 Janos - Agua Prieta, del km 78+000 al km 160+000
</t>
    </r>
  </si>
  <si>
    <r>
      <rPr>
        <sz val="6"/>
        <rFont val="Montserrat"/>
      </rPr>
      <t xml:space="preserve">Ampliar y modernizar a 12.0 metros el ancho de corona, a lo largo de 82.0 kilómetros.
</t>
    </r>
  </si>
  <si>
    <r>
      <rPr>
        <sz val="6"/>
        <rFont val="Montserrat"/>
      </rPr>
      <t>11096460016</t>
    </r>
  </si>
  <si>
    <r>
      <rPr>
        <sz val="6"/>
        <rFont val="Montserrat"/>
      </rPr>
      <t xml:space="preserve">Villa Guadalupe - Aeropuerto. Tr. Km. 58+400 - Aeropuerto
</t>
    </r>
  </si>
  <si>
    <r>
      <rPr>
        <sz val="6"/>
        <rFont val="Montserrat"/>
      </rPr>
      <t xml:space="preserve">Modernización del camino en una longitud de 31.60 kilómetros, se modernizará el paso existente a 7.0 metros de ancho de corona, para alojar dos carriles de circulación de 3.5 m. de ancho cada uno.
</t>
    </r>
  </si>
  <si>
    <r>
      <rPr>
        <sz val="6"/>
        <rFont val="Montserrat"/>
      </rPr>
      <t>12096460004</t>
    </r>
  </si>
  <si>
    <r>
      <rPr>
        <sz val="6"/>
        <rFont val="Montserrat"/>
      </rPr>
      <t xml:space="preserve">Nogales - Saric Tr. del Km. 5+000 al Km. 31+000.
</t>
    </r>
  </si>
  <si>
    <r>
      <rPr>
        <sz val="6"/>
        <rFont val="Montserrat"/>
      </rPr>
      <t xml:space="preserve">Modernización del camino en una longitud de 26.0 kilómetros, se modernizará el paso existente a 7.0 metros de ancho de corona, para alojar dos carriles de circulación de 3.5 m. de ancho cada uno.
</t>
    </r>
  </si>
  <si>
    <r>
      <rPr>
        <sz val="6"/>
        <rFont val="Montserrat"/>
      </rPr>
      <t>13096460003</t>
    </r>
  </si>
  <si>
    <r>
      <rPr>
        <sz val="6"/>
        <rFont val="Montserrat"/>
      </rPr>
      <t xml:space="preserve">E.C. Calle 4 Sur - Ejido Bonfil.
</t>
    </r>
  </si>
  <si>
    <r>
      <rPr>
        <sz val="6"/>
        <rFont val="Montserrat"/>
      </rPr>
      <t>14096460006</t>
    </r>
  </si>
  <si>
    <r>
      <rPr>
        <sz val="6"/>
        <rFont val="Montserrat"/>
      </rPr>
      <t xml:space="preserve">Agua Prieta Bavispe.
</t>
    </r>
  </si>
  <si>
    <r>
      <rPr>
        <sz val="6"/>
        <rFont val="Montserrat"/>
      </rPr>
      <t xml:space="preserve">Modernización del camino en una longitud de 80.00 kilómetros, se ampliara el paso existente a 7.0 metros de ancho de calzada, para alojar dos carriles de circulación de 3.5 m. de ancho cada uno.
</t>
    </r>
  </si>
  <si>
    <r>
      <rPr>
        <b/>
        <sz val="8"/>
        <color rgb="FFFFFFFF"/>
        <rFont val="Montserrat"/>
      </rPr>
      <t>647   Centro SCT Tabasco</t>
    </r>
  </si>
  <si>
    <r>
      <rPr>
        <b/>
        <sz val="6"/>
        <rFont val="Montserrat"/>
      </rPr>
      <t>93.97</t>
    </r>
  </si>
  <si>
    <r>
      <rPr>
        <sz val="6"/>
        <rFont val="Montserrat"/>
      </rPr>
      <t>06096470004</t>
    </r>
  </si>
  <si>
    <r>
      <rPr>
        <sz val="6"/>
        <rFont val="Montserrat"/>
      </rPr>
      <t xml:space="preserve">Cárdenas - Huimanguillo; carretera: Malpaso - El Bellote
</t>
    </r>
  </si>
  <si>
    <r>
      <rPr>
        <sz val="6"/>
        <rFont val="Montserrat"/>
      </rPr>
      <t xml:space="preserve">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t>
    </r>
  </si>
  <si>
    <r>
      <rPr>
        <sz val="6"/>
        <rFont val="Montserrat"/>
      </rPr>
      <t>06096470005</t>
    </r>
  </si>
  <si>
    <r>
      <rPr>
        <sz val="6"/>
        <rFont val="Montserrat"/>
      </rPr>
      <t xml:space="preserve">Construccion y Ampliacion de la Carretera Estacion Chontalpa - Entronque Autopista Las Choapas - Ocozocoautla
</t>
    </r>
  </si>
  <si>
    <r>
      <rPr>
        <sz val="6"/>
        <rFont val="Montserrat"/>
      </rPr>
      <t xml:space="preserve">Modernización y construcción de un tramo de 40 kilómetros de longitud como una vía tipo A2 para alojar 2 carriles de circulación de 3.5 metros de ancho cada uno y acotamientos laterales de 2.5 metros, con 12 metros de ancho de corona.
</t>
    </r>
  </si>
  <si>
    <r>
      <rPr>
        <sz val="6"/>
        <rFont val="Montserrat"/>
      </rPr>
      <t>13096470001</t>
    </r>
  </si>
  <si>
    <r>
      <rPr>
        <sz val="6"/>
        <rFont val="Montserrat"/>
      </rPr>
      <t xml:space="preserve">Coatzacoalcos-Villahermosa, Tr: Entr. Reforma-Villahermosa
</t>
    </r>
  </si>
  <si>
    <r>
      <rPr>
        <sz val="6"/>
        <rFont val="Montserrat"/>
      </rPr>
      <t xml:space="preserve">Ampliación de 16.9 km de la carretera a 47 m de sección para alojar 8 carriles de circulación de 3.5 m y acotamientos laterales de 2.5 m, así como la construcción de 3 PSVs y un puente.
</t>
    </r>
  </si>
  <si>
    <r>
      <rPr>
        <sz val="6"/>
        <rFont val="Montserrat"/>
      </rPr>
      <t>18096470001</t>
    </r>
  </si>
  <si>
    <r>
      <rPr>
        <sz val="6"/>
        <rFont val="Montserrat"/>
      </rPr>
      <t xml:space="preserve">Entronque Ciudad Esmeralda (Primera etapa)
</t>
    </r>
  </si>
  <si>
    <r>
      <rPr>
        <sz val="6"/>
        <rFont val="Montserrat"/>
      </rPr>
      <t xml:space="preserve">Construcción de una gaza tipo trompeta que incluye una estructura de 26.0 m de longitud con una sección de 19.0 m, para alojar dos carriles de 5.5 m cada uno, acotamiento externo de 2.0 m, acotamiento interno de 1.0 m, barrera separadora central de 1.0 m y parapetos de 0.5 m.
</t>
    </r>
  </si>
  <si>
    <r>
      <rPr>
        <b/>
        <sz val="8"/>
        <color rgb="FFFFFFFF"/>
        <rFont val="Montserrat"/>
      </rPr>
      <t>648   Centro SCT Tamaulipas</t>
    </r>
  </si>
  <si>
    <r>
      <rPr>
        <b/>
        <sz val="6"/>
        <rFont val="Montserrat"/>
      </rPr>
      <t>83.62</t>
    </r>
  </si>
  <si>
    <r>
      <rPr>
        <sz val="6"/>
        <rFont val="Montserrat"/>
      </rPr>
      <t>05096480002</t>
    </r>
  </si>
  <si>
    <r>
      <rPr>
        <sz val="6"/>
        <rFont val="Montserrat"/>
      </rPr>
      <t xml:space="preserve">Manuel-Aldama-Soto La Marina-Rayones
</t>
    </r>
  </si>
  <si>
    <r>
      <rPr>
        <sz val="6"/>
        <rFont val="Montserrat"/>
      </rPr>
      <t xml:space="preserve">Ampliación de 7 a 12 metros de ancho de corona para alojar dos carriles de circulación y acotamientos laterales con una longitud de 35.0 km.
</t>
    </r>
  </si>
  <si>
    <r>
      <rPr>
        <sz val="6"/>
        <rFont val="Montserrat"/>
      </rPr>
      <t>09096480003</t>
    </r>
  </si>
  <si>
    <r>
      <rPr>
        <sz val="6"/>
        <rFont val="Montserrat"/>
      </rPr>
      <t xml:space="preserve">Altamira-Nuevo Progreso.
</t>
    </r>
  </si>
  <si>
    <r>
      <rPr>
        <sz val="6"/>
        <rFont val="Montserrat"/>
      </rPr>
      <t xml:space="preserve">Ampliación del ancho de corona de 6.0 m. a 12.0 m., del Tr. Puerto de Altamira - M. Matamoros con 50.1 Km., de longitud, construcción a 12.0 m., de ancho de corona del Tr M. Matamoros - Nuevo Progreso de 39.9 Km. y construcción de 6 puentes vehiculares.
</t>
    </r>
  </si>
  <si>
    <r>
      <rPr>
        <sz val="6"/>
        <rFont val="Montserrat"/>
      </rPr>
      <t>11096480003</t>
    </r>
  </si>
  <si>
    <r>
      <rPr>
        <sz val="6"/>
        <rFont val="Montserrat"/>
      </rPr>
      <t xml:space="preserve">LIBRAMIENTO MEX II
</t>
    </r>
  </si>
  <si>
    <r>
      <rPr>
        <sz val="6"/>
        <rFont val="Montserrat"/>
      </rPr>
      <t xml:space="preserve">Construcción de un cuerpo nuevo, para modernizar el tramo a 4 carriles de circulación y con 4 entronques a desnivel.
</t>
    </r>
  </si>
  <si>
    <r>
      <rPr>
        <sz val="6"/>
        <rFont val="Montserrat"/>
      </rPr>
      <t>11096480005</t>
    </r>
  </si>
  <si>
    <r>
      <rPr>
        <sz val="6"/>
        <rFont val="Montserrat"/>
      </rPr>
      <t xml:space="preserve">Cd. Victoria - Lím. Edos. N.L.
</t>
    </r>
  </si>
  <si>
    <r>
      <rPr>
        <sz val="6"/>
        <rFont val="Montserrat"/>
      </rPr>
      <t xml:space="preserve">La acción por realizar dentro del proyecto Victoria - Lim. N.L consiste en la ampliación de 109.3 km de carretera, de 2 a 4 carriles A2 pasa a A4, para alojar 2 carriles de 3.5 m cada uno, acotamiento exterior de 3 m, acotamiento interno de 0.5 m y una barrera central de 1 m.
</t>
    </r>
  </si>
  <si>
    <r>
      <rPr>
        <sz val="6"/>
        <rFont val="Montserrat"/>
      </rPr>
      <t>17096480001</t>
    </r>
  </si>
  <si>
    <r>
      <rPr>
        <sz val="6"/>
        <rFont val="Montserrat"/>
      </rPr>
      <t xml:space="preserve">Montevideo - Límite de Estados Tam/N.L.
</t>
    </r>
  </si>
  <si>
    <r>
      <rPr>
        <sz val="6"/>
        <rFont val="Montserrat"/>
      </rPr>
      <t xml:space="preserve">Modernización del camino en una longitud de 26.00 kilómetros, se ampliará el paso existente a 6.0 metros de ancho de corona, para alojar dos carriles de circulación de 3.0 m. de ancho cada uno.
</t>
    </r>
  </si>
  <si>
    <r>
      <rPr>
        <sz val="6"/>
        <rFont val="Montserrat"/>
      </rPr>
      <t>NL., Tamps.</t>
    </r>
  </si>
  <si>
    <r>
      <rPr>
        <b/>
        <sz val="8"/>
        <color rgb="FFFFFFFF"/>
        <rFont val="Montserrat"/>
      </rPr>
      <t>649   Centro SCT Tlaxcala</t>
    </r>
  </si>
  <si>
    <r>
      <rPr>
        <b/>
        <sz val="6"/>
        <rFont val="Montserrat"/>
      </rPr>
      <t>94.88</t>
    </r>
  </si>
  <si>
    <r>
      <rPr>
        <sz val="6"/>
        <rFont val="Montserrat"/>
      </rPr>
      <t>11096490002</t>
    </r>
  </si>
  <si>
    <r>
      <rPr>
        <sz val="6"/>
        <rFont val="Montserrat"/>
      </rPr>
      <t xml:space="preserve">Libramiento de Calpulalpan.
</t>
    </r>
  </si>
  <si>
    <r>
      <rPr>
        <sz val="6"/>
        <rFont val="Montserrat"/>
      </rPr>
      <t xml:space="preserve">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t>
    </r>
  </si>
  <si>
    <r>
      <rPr>
        <sz val="6"/>
        <rFont val="Montserrat"/>
      </rPr>
      <t>11096490007</t>
    </r>
  </si>
  <si>
    <r>
      <rPr>
        <sz val="6"/>
        <rFont val="Montserrat"/>
      </rPr>
      <t xml:space="preserve">E.C. (Capula- Lázaro Cárdenas)- Atotonilco y Ramal a la Ciénega
</t>
    </r>
  </si>
  <si>
    <r>
      <rPr>
        <sz val="6"/>
        <rFont val="Montserrat"/>
      </rPr>
      <t xml:space="preserve">Modernización del camino en una longitud de 24.50 kilómetros, se ampliara el paso existente a 7.0 metros de ancho de corona, para alojar dos carriles de circulación de 3.5 m. de ancho cada uno.
</t>
    </r>
  </si>
  <si>
    <r>
      <rPr>
        <sz val="6"/>
        <rFont val="Montserrat"/>
      </rPr>
      <t>11096490009</t>
    </r>
  </si>
  <si>
    <r>
      <rPr>
        <sz val="6"/>
        <rFont val="Montserrat"/>
      </rPr>
      <t xml:space="preserve">Mazaquiáhuac Graciano Sánchez y Ramal a Santiago Tetlapayac.
</t>
    </r>
  </si>
  <si>
    <r>
      <rPr>
        <sz val="6"/>
        <rFont val="Montserrat"/>
      </rPr>
      <t xml:space="preserve">Modernización de un camino con longitud de 18.5 km., a una sección de 7 metros, para alojar 2 carriles de circulación de 3.5 metros de ancho.
</t>
    </r>
  </si>
  <si>
    <r>
      <rPr>
        <sz val="6"/>
        <rFont val="Montserrat"/>
      </rPr>
      <t>13096490001</t>
    </r>
  </si>
  <si>
    <r>
      <rPr>
        <sz val="6"/>
        <rFont val="Montserrat"/>
      </rPr>
      <t xml:space="preserve">MODERNIZACIÓN DE LA CARRETERA CIUDAD INDUSTRIAL XICOTÉNCATL I -NICOLÁS BRAVO CIUDAD INDUSTRIAL XICOTÉNCATL II - HUAMANTLA
</t>
    </r>
  </si>
  <si>
    <r>
      <rPr>
        <sz val="6"/>
        <rFont val="Montserrat"/>
      </rPr>
      <t xml:space="preserve">Ampliación de la carretera en una longitud de 19.74 Km y construcción de un nuevo trazo en 4.36 Km ambos a 12 metros de ancho de corona, con una sección tipo con 2 carriles de circulación (uno por sentido) de 3.5 metros cada uno y acotamientos laterales de 2.5 metros.
</t>
    </r>
  </si>
  <si>
    <r>
      <rPr>
        <sz val="6"/>
        <rFont val="Montserrat"/>
      </rPr>
      <t>16096490001</t>
    </r>
  </si>
  <si>
    <r>
      <rPr>
        <sz val="6"/>
        <rFont val="Montserrat"/>
      </rPr>
      <t xml:space="preserve">Tenexyecac - Huexoyucan
</t>
    </r>
  </si>
  <si>
    <r>
      <rPr>
        <sz val="6"/>
        <rFont val="Montserrat"/>
      </rPr>
      <t xml:space="preserve">Modernización del camino con una longitud de 5.33 kilómetros, se ampliara el paso existente a 7.00 metros de ancho de calzada, para alojar dos carriles de circulación de 3.50 m. de ancho cada uno.
</t>
    </r>
  </si>
  <si>
    <r>
      <rPr>
        <sz val="6"/>
        <rFont val="Montserrat"/>
      </rPr>
      <t>16096490002</t>
    </r>
  </si>
  <si>
    <r>
      <rPr>
        <sz val="6"/>
        <rFont val="Montserrat"/>
      </rPr>
      <t xml:space="preserve">Altzayanca - Buenavista - Cardenas
</t>
    </r>
  </si>
  <si>
    <r>
      <rPr>
        <sz val="6"/>
        <rFont val="Montserrat"/>
      </rPr>
      <t xml:space="preserve">Modernización del camino en una longitud de 4.20 kilómetros, en un paso existente a 6.00 metros de ancho de calzada, para alojar dos carriles de circulación de 3.0 m. de ancho cada uno.
</t>
    </r>
  </si>
  <si>
    <r>
      <rPr>
        <sz val="6"/>
        <rFont val="Montserrat"/>
      </rPr>
      <t>16096490003</t>
    </r>
  </si>
  <si>
    <r>
      <rPr>
        <sz val="6"/>
        <rFont val="Montserrat"/>
      </rPr>
      <t xml:space="preserve">Santa Bárbara-San José Texopa.
</t>
    </r>
  </si>
  <si>
    <r>
      <rPr>
        <sz val="6"/>
        <rFont val="Montserrat"/>
      </rPr>
      <t xml:space="preserve">Modernización del camino en una longitud de 5.13 kilómetro, se ampliara el paso existente a 6.0 metros de ancho de calzada, para alojar dos carriles de circulación de 3.0 m. de ancho cada uno.
</t>
    </r>
  </si>
  <si>
    <r>
      <rPr>
        <sz val="6"/>
        <rFont val="Montserrat"/>
      </rPr>
      <t>16096490004</t>
    </r>
  </si>
  <si>
    <r>
      <rPr>
        <sz val="6"/>
        <rFont val="Montserrat"/>
      </rPr>
      <t xml:space="preserve">E.C. (Benito Juárez - Carrillo Puerto) - San José Xicoténcatl - Ignacio Allende.
</t>
    </r>
  </si>
  <si>
    <r>
      <rPr>
        <sz val="6"/>
        <rFont val="Montserrat"/>
      </rPr>
      <t xml:space="preserve">Modernización del camino en una longitud de 4.4 kilómetros, se ampliara el paso existente a 6.0 metros de ancho de calzada, para alojar dos carriles de circulación de 3.0 m. de ancho cada uno.
</t>
    </r>
  </si>
  <si>
    <r>
      <rPr>
        <b/>
        <sz val="8"/>
        <color rgb="FFFFFFFF"/>
        <rFont val="Montserrat"/>
      </rPr>
      <t>650   Centro SCT Veracruz</t>
    </r>
  </si>
  <si>
    <r>
      <rPr>
        <b/>
        <sz val="6"/>
        <rFont val="Montserrat"/>
      </rPr>
      <t>92.13</t>
    </r>
  </si>
  <si>
    <r>
      <rPr>
        <sz val="6"/>
        <rFont val="Montserrat"/>
      </rPr>
      <t>03096500017</t>
    </r>
  </si>
  <si>
    <r>
      <rPr>
        <sz val="6"/>
        <rFont val="Montserrat"/>
      </rPr>
      <t xml:space="preserve">Acceso al API Coatzacoalcos.
</t>
    </r>
  </si>
  <si>
    <r>
      <rPr>
        <sz val="6"/>
        <rFont val="Montserrat"/>
      </rPr>
      <t xml:space="preserve">Construir un acceso al puerto de Coatzacoalcos de 4.2 km de longitud con una sección de 21m de ancho de corona para alojar cuatro carriles de 3.5m de ancho cada uno,acotamientos laterales de 2.5m de ancho y barrera intermedia, incluye la construcción de 2 entronques y 1 viaducto.
</t>
    </r>
  </si>
  <si>
    <r>
      <rPr>
        <sz val="6"/>
        <rFont val="Montserrat"/>
      </rPr>
      <t>04096500001</t>
    </r>
  </si>
  <si>
    <r>
      <rPr>
        <sz val="6"/>
        <rFont val="Montserrat"/>
      </rPr>
      <t xml:space="preserve">Acceso al Puerto de Veracruz
</t>
    </r>
  </si>
  <si>
    <r>
      <rPr>
        <sz val="6"/>
        <rFont val="Montserrat"/>
      </rPr>
      <t xml:space="preserve">Prolongar el Acceso al Puerto con una sección de 32.0 m de ancho de corona, acotamientos laterales externos de 2.5 m e internos de 1 m de ancho y 4 carriles de circulación de 3.5 m cada uno, camellón central de 11.0 m. incluye obras complementarias.
</t>
    </r>
  </si>
  <si>
    <r>
      <rPr>
        <sz val="6"/>
        <rFont val="Montserrat"/>
      </rPr>
      <t>07096500010</t>
    </r>
  </si>
  <si>
    <r>
      <rPr>
        <sz val="6"/>
        <rFont val="Montserrat"/>
      </rPr>
      <t xml:space="preserve">Moralillo - Lagartero - Ozuluama
</t>
    </r>
  </si>
  <si>
    <r>
      <rPr>
        <sz val="6"/>
        <rFont val="Montserrat"/>
      </rPr>
      <t xml:space="preserve">Modernización del camino en una longitud de 70.00 kilómetros, se ampliara el paso existente a 7.00 metros de ancho de corona, para alojar dos carriles de circulación de 3.5 m. de ancho cada uno.
</t>
    </r>
  </si>
  <si>
    <r>
      <rPr>
        <sz val="6"/>
        <rFont val="Montserrat"/>
      </rPr>
      <t>08096500010</t>
    </r>
  </si>
  <si>
    <r>
      <rPr>
        <sz val="6"/>
        <rFont val="Montserrat"/>
      </rPr>
      <t xml:space="preserve">Chontla - Mata de Otates - Comales.
</t>
    </r>
  </si>
  <si>
    <r>
      <rPr>
        <sz val="6"/>
        <rFont val="Montserrat"/>
      </rPr>
      <t xml:space="preserve">Modernización del camino en una longitud de 25.0 kilómetros, se ampliara el paso existente a 6.0 metros de ancho de calzada, para alojar dos carriles de circulación de 3.0 m. de ancho cada uno.
</t>
    </r>
  </si>
  <si>
    <r>
      <rPr>
        <sz val="6"/>
        <rFont val="Montserrat"/>
      </rPr>
      <t>10096500005</t>
    </r>
  </si>
  <si>
    <r>
      <rPr>
        <sz val="6"/>
        <rFont val="Montserrat"/>
      </rPr>
      <t xml:space="preserve">Zoatzingo - Ignacio Zaragoza - Colonia Libertad
</t>
    </r>
  </si>
  <si>
    <r>
      <rPr>
        <sz val="6"/>
        <rFont val="Montserrat"/>
      </rPr>
      <t xml:space="preserve">Modernización del camino en una longitud de 12.25 kilómetros, se ampliara el paso existente a 7.0 metros de ancho de calzada, para alojar dos carriles de circulación de 3.5 m. de ancho cada.
</t>
    </r>
  </si>
  <si>
    <r>
      <rPr>
        <sz val="6"/>
        <rFont val="Montserrat"/>
      </rPr>
      <t>10096500019</t>
    </r>
  </si>
  <si>
    <r>
      <rPr>
        <sz val="6"/>
        <rFont val="Montserrat"/>
      </rPr>
      <t xml:space="preserve">Ixhuatlán de Madero - Pisa Flores
</t>
    </r>
  </si>
  <si>
    <r>
      <rPr>
        <sz val="6"/>
        <rFont val="Montserrat"/>
      </rPr>
      <t xml:space="preserve">Modernización del camino en una longitud de 18.00 kilómetros, se ampliará el paso existente a 7.0 metros de ancho de corona, para alojar dos carriles de circulación de 3.5 m. de ancho cada uno.
</t>
    </r>
  </si>
  <si>
    <r>
      <rPr>
        <sz val="6"/>
        <rFont val="Montserrat"/>
      </rPr>
      <t>11096500006</t>
    </r>
  </si>
  <si>
    <r>
      <rPr>
        <sz val="6"/>
        <rFont val="Montserrat"/>
      </rPr>
      <t xml:space="preserve">Xico-Pocitos
</t>
    </r>
  </si>
  <si>
    <r>
      <rPr>
        <sz val="6"/>
        <rFont val="Montserrat"/>
      </rPr>
      <t xml:space="preserve">Modernización del camino en una longitud de 15.50 kilómetros, se ampliara el paso existente a 7.0 metros de ancho de corona, para alojar dos carriles de circulación de 3.5 m. de ancho cada uno.
</t>
    </r>
  </si>
  <si>
    <r>
      <rPr>
        <sz val="6"/>
        <rFont val="Montserrat"/>
      </rPr>
      <t>11096500018</t>
    </r>
  </si>
  <si>
    <r>
      <rPr>
        <sz val="6"/>
        <rFont val="Montserrat"/>
      </rPr>
      <t xml:space="preserve">Ozuluama-Tampico
</t>
    </r>
  </si>
  <si>
    <r>
      <rPr>
        <sz val="6"/>
        <rFont val="Montserrat"/>
      </rPr>
      <t xml:space="preserve">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t>
    </r>
  </si>
  <si>
    <r>
      <rPr>
        <sz val="6"/>
        <rFont val="Montserrat"/>
      </rPr>
      <t xml:space="preserve">G-003-Supervisión, regulación, inspección, verificación y servicios administrativos de construcción y conservación de carreteras
</t>
    </r>
  </si>
  <si>
    <r>
      <rPr>
        <sz val="6"/>
        <rFont val="Montserrat"/>
      </rPr>
      <t>12096500011</t>
    </r>
  </si>
  <si>
    <r>
      <rPr>
        <sz val="6"/>
        <rFont val="Montserrat"/>
      </rPr>
      <t xml:space="preserve">Las Vigas - Jonatal - Piedra Parada
</t>
    </r>
  </si>
  <si>
    <r>
      <rPr>
        <sz val="6"/>
        <rFont val="Montserrat"/>
      </rPr>
      <t xml:space="preserve">Modernización del camino en una longitud de 19.7 kilómetros, se modernizará el paso existente a 7.0 metros de ancho de corona, para alojar dos carriles de circulación de 3.5 m. de ancho cada uno.
</t>
    </r>
  </si>
  <si>
    <r>
      <rPr>
        <sz val="6"/>
        <rFont val="Montserrat"/>
      </rPr>
      <t>12096500014</t>
    </r>
  </si>
  <si>
    <r>
      <rPr>
        <sz val="6"/>
        <rFont val="Montserrat"/>
      </rPr>
      <t xml:space="preserve">Palchán - Pueblo Viejo - Salvador Díaz Mirón.
</t>
    </r>
  </si>
  <si>
    <r>
      <rPr>
        <sz val="6"/>
        <rFont val="Montserrat"/>
      </rPr>
      <t xml:space="preserve">Modernización del camino en una longitud de 20.6 kilómetros, se modernizará el paso existente a 7.0 metros de ancho de corona, para alojar dos carriles de circulación de 3.5 m. de ancho cada uno.
</t>
    </r>
  </si>
  <si>
    <r>
      <rPr>
        <sz val="6"/>
        <rFont val="Montserrat"/>
      </rPr>
      <t>13096500009</t>
    </r>
  </si>
  <si>
    <r>
      <rPr>
        <sz val="6"/>
        <rFont val="Montserrat"/>
      </rPr>
      <t xml:space="preserve">Alameda-Monte Grande.
</t>
    </r>
  </si>
  <si>
    <r>
      <rPr>
        <sz val="6"/>
        <rFont val="Montserrat"/>
      </rPr>
      <t xml:space="preserve">Modernización del camino en una longitud de 11.5 kilómetros, se modernizará el paso existente a 7 metros de calzada, para alojar dos carriles de circulación de 3.5 m. de ancho cada uno.
</t>
    </r>
  </si>
  <si>
    <r>
      <rPr>
        <sz val="6"/>
        <rFont val="Montserrat"/>
      </rPr>
      <t>13096500015</t>
    </r>
  </si>
  <si>
    <r>
      <rPr>
        <sz val="6"/>
        <rFont val="Montserrat"/>
      </rPr>
      <t xml:space="preserve">Modernización de la carretera federal MEX 180.Tramos San Andrés Tuxtla Catemaco y Cosoleacaque Jáltipan Acayucan. Primera Etapa
</t>
    </r>
  </si>
  <si>
    <r>
      <rPr>
        <sz val="6"/>
        <rFont val="Montserrat"/>
      </rPr>
      <t xml:space="preserve">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t>
    </r>
  </si>
  <si>
    <r>
      <rPr>
        <sz val="6"/>
        <rFont val="Montserrat"/>
      </rPr>
      <t>13096500022</t>
    </r>
  </si>
  <si>
    <r>
      <rPr>
        <sz val="6"/>
        <rFont val="Montserrat"/>
      </rPr>
      <t xml:space="preserve">Entronque Allende-Entronque Nuevo Teapa
</t>
    </r>
  </si>
  <si>
    <r>
      <rPr>
        <sz val="6"/>
        <rFont val="Montserrat"/>
      </rPr>
      <t xml:space="preserve">Ampliar el ancho de sección a 21 metros en 11.149 km de longitud, para alojar dos cuerpos con 2 carriles de circulación cada uno, acotamientos laterales externos de 2.50 m, internos de 0.5 m y un camellón central de 1.0 m.
</t>
    </r>
  </si>
  <si>
    <r>
      <rPr>
        <sz val="6"/>
        <rFont val="Montserrat"/>
      </rPr>
      <t>14096500021</t>
    </r>
  </si>
  <si>
    <r>
      <rPr>
        <sz val="6"/>
        <rFont val="Montserrat"/>
      </rPr>
      <t xml:space="preserve">Ixtacapa el Chico - Ixtacapa el Grande.
</t>
    </r>
  </si>
  <si>
    <r>
      <rPr>
        <sz val="6"/>
        <rFont val="Montserrat"/>
      </rPr>
      <t xml:space="preserve">Modernización del camino en una longitud de 12.6 kilómetros, se ampliara el paso existente a 7.0 metros de ancho de calzada, para alojar dos carriles de circulación de 3.5 m. de ancho cada uno.
</t>
    </r>
  </si>
  <si>
    <r>
      <rPr>
        <sz val="6"/>
        <rFont val="Montserrat"/>
      </rPr>
      <t>14096500022</t>
    </r>
  </si>
  <si>
    <r>
      <rPr>
        <sz val="6"/>
        <rFont val="Montserrat"/>
      </rPr>
      <t xml:space="preserve">Campo Experimental - Caxapa.
</t>
    </r>
  </si>
  <si>
    <r>
      <rPr>
        <sz val="6"/>
        <rFont val="Montserrat"/>
      </rPr>
      <t xml:space="preserve">Modernización del camino en una longitud de 11.3 kilómetros, se ampliara el paso existente a 7.0 metros de ancho de calzada, para alojar dos carriles de circulación de 3.5 m. de ancho cada uno.
</t>
    </r>
  </si>
  <si>
    <r>
      <rPr>
        <sz val="6"/>
        <rFont val="Montserrat"/>
      </rPr>
      <t>14096500026</t>
    </r>
  </si>
  <si>
    <r>
      <rPr>
        <sz val="6"/>
        <rFont val="Montserrat"/>
      </rPr>
      <t xml:space="preserve">Xico - Tonalaco.
</t>
    </r>
  </si>
  <si>
    <r>
      <rPr>
        <sz val="6"/>
        <rFont val="Montserrat"/>
      </rPr>
      <t xml:space="preserve">Modernización de un camino con longitud de 21.0 km., a una sección de 7 metros, para alojar 2 carriles de circulación de 3.5 metros de ancho.
</t>
    </r>
  </si>
  <si>
    <r>
      <rPr>
        <sz val="6"/>
        <rFont val="Montserrat"/>
      </rPr>
      <t>14096500027</t>
    </r>
  </si>
  <si>
    <r>
      <rPr>
        <sz val="6"/>
        <rFont val="Montserrat"/>
      </rPr>
      <t xml:space="preserve">Crucero Carbonero Jacales (Huayacocotla) - Zacualpan - Texcatepec
</t>
    </r>
  </si>
  <si>
    <r>
      <rPr>
        <sz val="6"/>
        <rFont val="Montserrat"/>
      </rPr>
      <t xml:space="preserve">Modernización de un camino con longitud de 55.0 km., a una sección de 7 metros, para alojar 2 carriles de circulación de 3.5 metros de ancho.
</t>
    </r>
  </si>
  <si>
    <r>
      <rPr>
        <sz val="6"/>
        <rFont val="Montserrat"/>
      </rPr>
      <t>14096500028</t>
    </r>
  </si>
  <si>
    <r>
      <rPr>
        <sz val="6"/>
        <rFont val="Montserrat"/>
      </rPr>
      <t xml:space="preserve">Xico - Tlalchy
</t>
    </r>
  </si>
  <si>
    <r>
      <rPr>
        <sz val="6"/>
        <rFont val="Montserrat"/>
      </rPr>
      <t xml:space="preserve">Modernización del camino en una longitud de 11.0 kilómetros, se ampliara el paso existente a 7.0 metros de ancho de calzada, para alojar dos carriles de circulación de 3.5 m. de ancho cada uno.
</t>
    </r>
  </si>
  <si>
    <r>
      <rPr>
        <sz val="6"/>
        <rFont val="Montserrat"/>
      </rPr>
      <t>14096500037</t>
    </r>
  </si>
  <si>
    <r>
      <rPr>
        <sz val="6"/>
        <rFont val="Montserrat"/>
      </rPr>
      <t xml:space="preserve">Altotonga-La Ventilla
</t>
    </r>
  </si>
  <si>
    <r>
      <rPr>
        <sz val="6"/>
        <rFont val="Montserrat"/>
      </rPr>
      <t xml:space="preserve">Modernización del Camino en una longitud de 7.87 kilómetros, se ampliara el paso existente a 7.0 metros de calzada, que aloja dos carriles de circulación de 3.5 m. de ancho cada uno.
</t>
    </r>
  </si>
  <si>
    <r>
      <rPr>
        <sz val="6"/>
        <rFont val="Montserrat"/>
      </rPr>
      <t>14096500042</t>
    </r>
  </si>
  <si>
    <r>
      <rPr>
        <sz val="6"/>
        <rFont val="Montserrat"/>
      </rPr>
      <t xml:space="preserve">Boulevard Boca del Río - Antón Lizardo del Km. 6+800 al Km. 15+000
</t>
    </r>
  </si>
  <si>
    <r>
      <rPr>
        <sz val="6"/>
        <rFont val="Montserrat"/>
      </rPr>
      <t xml:space="preserve">Modernización en dos tramos con diferente sección. El primero de 7 km con una sección de 32 m. para alojar seis carriles de circulación y un camellón central de 5.0 m. El segundo del 1.2 Km con una sección de 12 m. para alojar dos carriles de circulación con acotamientos de 2.5 m.
</t>
    </r>
  </si>
  <si>
    <r>
      <rPr>
        <sz val="6"/>
        <rFont val="Montserrat"/>
      </rPr>
      <t>14096500049</t>
    </r>
  </si>
  <si>
    <r>
      <rPr>
        <sz val="6"/>
        <rFont val="Montserrat"/>
      </rPr>
      <t xml:space="preserve">Puentecillas - Acocota.
</t>
    </r>
  </si>
  <si>
    <r>
      <rPr>
        <sz val="6"/>
        <rFont val="Montserrat"/>
      </rPr>
      <t xml:space="preserve">Modernización del camino en una longitud de 4.0 kilómetros, se ampliara el paso existente a 7.0 metros de ancho de calzada, para alojar dos carriles de circulación de 3.5 m. de ancho cada uno.
</t>
    </r>
  </si>
  <si>
    <r>
      <rPr>
        <sz val="6"/>
        <rFont val="Montserrat"/>
      </rPr>
      <t>15096500002</t>
    </r>
  </si>
  <si>
    <r>
      <rPr>
        <sz val="6"/>
        <rFont val="Montserrat"/>
      </rPr>
      <t xml:space="preserve">Coatepec de Arriba - Coatepec de Abajo
</t>
    </r>
  </si>
  <si>
    <r>
      <rPr>
        <sz val="6"/>
        <rFont val="Montserrat"/>
      </rPr>
      <t xml:space="preserve">Modernización del camino en una longitud de 5.0 kilómetros, se ampliara el paso existente a 7.0 metros de ancho de calzada, para alojar dos carriles de circulación de 3.5 m. de ancho cada.
</t>
    </r>
  </si>
  <si>
    <r>
      <rPr>
        <sz val="6"/>
        <rFont val="Montserrat"/>
      </rPr>
      <t>16096500001</t>
    </r>
  </si>
  <si>
    <r>
      <rPr>
        <sz val="6"/>
        <rFont val="Montserrat"/>
      </rPr>
      <t xml:space="preserve">La Garita - Rancho Quemado
</t>
    </r>
  </si>
  <si>
    <r>
      <rPr>
        <sz val="6"/>
        <rFont val="Montserrat"/>
      </rPr>
      <t xml:space="preserve">Modernización del camino con una longitud de 2.02 kilómetros, se ampliara el paso existente a 6.00 metros de ancho de calzada, para alojar dos carriles de circulación de 3.00 m. de ancho cada uno.
</t>
    </r>
  </si>
  <si>
    <r>
      <rPr>
        <sz val="6"/>
        <rFont val="Montserrat"/>
      </rPr>
      <t>16096500002</t>
    </r>
  </si>
  <si>
    <r>
      <rPr>
        <sz val="6"/>
        <rFont val="Montserrat"/>
      </rPr>
      <t xml:space="preserve">Monterreal - Dos Pocitos
</t>
    </r>
  </si>
  <si>
    <r>
      <rPr>
        <sz val="6"/>
        <rFont val="Montserrat"/>
      </rPr>
      <t xml:space="preserve">Modernización del camino en una longitud de 3.47 kilómetro, se ampliara el paso existente a 6.0 metros de ancho de calzada, para alojar dos carriles de circulación de 3.0 m. de ancho cada uno.
</t>
    </r>
  </si>
  <si>
    <r>
      <rPr>
        <sz val="6"/>
        <rFont val="Montserrat"/>
      </rPr>
      <t>16096500004</t>
    </r>
  </si>
  <si>
    <r>
      <rPr>
        <sz val="6"/>
        <rFont val="Montserrat"/>
      </rPr>
      <t xml:space="preserve">Magdalena - Tequila.
</t>
    </r>
  </si>
  <si>
    <r>
      <rPr>
        <sz val="6"/>
        <rFont val="Montserrat"/>
      </rPr>
      <t xml:space="preserve">Modernización del camino en una longitud de 3,2 kilómetros, se ampliara el paso existente a 7.0 metros de ancho de calzada, para alojar dos carriles de circulación de 3.5 m. de ancho cada uno.
</t>
    </r>
  </si>
  <si>
    <r>
      <rPr>
        <sz val="6"/>
        <rFont val="Montserrat"/>
      </rPr>
      <t>16096500005</t>
    </r>
  </si>
  <si>
    <r>
      <rPr>
        <sz val="6"/>
        <rFont val="Montserrat"/>
      </rPr>
      <t xml:space="preserve">Cerritos - Ciruelar
</t>
    </r>
  </si>
  <si>
    <r>
      <rPr>
        <sz val="6"/>
        <rFont val="Montserrat"/>
      </rPr>
      <t xml:space="preserve">Modernización del camino en una longitud de 5,14 kilómetros, se ampliará el paso existente a 6.0 metros de ancho de calzada, para alojar dos carriles de circulación de 3.0 m. de ancho cada uno.
</t>
    </r>
  </si>
  <si>
    <r>
      <rPr>
        <sz val="6"/>
        <rFont val="Montserrat"/>
      </rPr>
      <t>16096500006</t>
    </r>
  </si>
  <si>
    <r>
      <rPr>
        <sz val="6"/>
        <rFont val="Montserrat"/>
      </rPr>
      <t xml:space="preserve">Galeras - Ranchoapan.
</t>
    </r>
  </si>
  <si>
    <r>
      <rPr>
        <sz val="6"/>
        <rFont val="Montserrat"/>
      </rPr>
      <t xml:space="preserve">Modernización del camino en una longitud de 6,85 kilómetros, se ampliara el paso existente a 6.00 metros de ancho de calzada, para alojar dos carriles de circulación de 3.0 m. de ancho cada uno.
</t>
    </r>
  </si>
  <si>
    <r>
      <rPr>
        <sz val="6"/>
        <rFont val="Montserrat"/>
      </rPr>
      <t>16096500007</t>
    </r>
  </si>
  <si>
    <r>
      <rPr>
        <sz val="6"/>
        <rFont val="Montserrat"/>
      </rPr>
      <t xml:space="preserve">Xico - Micoxtla
</t>
    </r>
  </si>
  <si>
    <r>
      <rPr>
        <sz val="6"/>
        <rFont val="Montserrat"/>
      </rPr>
      <t xml:space="preserve">Modernización del camino en una longitud de 4.21 kilómetros, se ampliara el paso existente a 6.00 metros de ancho de corona, para alojar dos carriles de circulación de 3.00 m. de ancho cada uno.
</t>
    </r>
  </si>
  <si>
    <r>
      <rPr>
        <sz val="6"/>
        <rFont val="Montserrat"/>
      </rPr>
      <t>16096500008</t>
    </r>
  </si>
  <si>
    <r>
      <rPr>
        <sz val="6"/>
        <rFont val="Montserrat"/>
      </rPr>
      <t xml:space="preserve">El Chorrito - Matlalapa - Cruz Blanca
</t>
    </r>
  </si>
  <si>
    <r>
      <rPr>
        <sz val="6"/>
        <rFont val="Montserrat"/>
      </rPr>
      <t xml:space="preserve">Modernización del camino en una longitud de 3.52 kilómetros, se ampliara el paso existente a 6.0 metros de ancho de corona, para alojar dos carriles de circulación de 3.0 m. de ancho cada uno.
</t>
    </r>
  </si>
  <si>
    <r>
      <rPr>
        <sz val="6"/>
        <rFont val="Montserrat"/>
      </rPr>
      <t>16096500009</t>
    </r>
  </si>
  <si>
    <r>
      <rPr>
        <sz val="6"/>
        <rFont val="Montserrat"/>
      </rPr>
      <t xml:space="preserve">Potrerillo - Aserradero
</t>
    </r>
  </si>
  <si>
    <r>
      <rPr>
        <sz val="6"/>
        <rFont val="Montserrat"/>
      </rPr>
      <t xml:space="preserve">Modernización del camino en una longitud de 2.00 kilómetros, se ampliara el paso existente a 6.0 metros de ancho de corona, para alojar dos carriles de circulación de 3.0 m. de ancho cada uno.
</t>
    </r>
  </si>
  <si>
    <r>
      <rPr>
        <sz val="6"/>
        <rFont val="Montserrat"/>
      </rPr>
      <t>16096500010</t>
    </r>
  </si>
  <si>
    <r>
      <rPr>
        <sz val="6"/>
        <rFont val="Montserrat"/>
      </rPr>
      <t xml:space="preserve">Benito Juárez - La Lima - Otlamalácatl - Yupiltitla
</t>
    </r>
  </si>
  <si>
    <r>
      <rPr>
        <sz val="6"/>
        <rFont val="Montserrat"/>
      </rPr>
      <t xml:space="preserve">Modernización del camino en una longitud de 13.00 kilómetros, se ampliara el paso existente a 6.0 metros de ancho de corona, para alojar dos carriles de circulación de 3.0 m. de ancho cada uno.
</t>
    </r>
  </si>
  <si>
    <r>
      <rPr>
        <sz val="6"/>
        <rFont val="Montserrat"/>
      </rPr>
      <t>16096500011</t>
    </r>
  </si>
  <si>
    <r>
      <rPr>
        <sz val="6"/>
        <rFont val="Montserrat"/>
      </rPr>
      <t xml:space="preserve">E.C. (Coscomatepec - Tetelzingo) - Xaltenango
</t>
    </r>
  </si>
  <si>
    <r>
      <rPr>
        <sz val="6"/>
        <rFont val="Montserrat"/>
      </rPr>
      <t xml:space="preserve">Modernización del camino en una longitud de 2.00 kilómetro, se ampliara el paso existente a 6.0 metros de ancho de calzada, para alojar dos carriles de circulación de 3.0 m. de ancho cada uno.
</t>
    </r>
  </si>
  <si>
    <r>
      <rPr>
        <sz val="6"/>
        <rFont val="Montserrat"/>
      </rPr>
      <t>16096500012</t>
    </r>
  </si>
  <si>
    <r>
      <rPr>
        <sz val="6"/>
        <rFont val="Montserrat"/>
      </rPr>
      <t xml:space="preserve">La Gloria - Paso del Cura.
</t>
    </r>
  </si>
  <si>
    <r>
      <rPr>
        <sz val="6"/>
        <rFont val="Montserrat"/>
      </rPr>
      <t xml:space="preserve">Modernización del camino con una longitud de 8.3 kilómetros, se ampliara el paso existente a 6.00 metros de ancho de calzada, para alojar dos carriles de circulación de 3.00 m. de ancho cada uno.
</t>
    </r>
  </si>
  <si>
    <r>
      <rPr>
        <sz val="6"/>
        <rFont val="Montserrat"/>
      </rPr>
      <t>16096500013</t>
    </r>
  </si>
  <si>
    <r>
      <rPr>
        <sz val="6"/>
        <rFont val="Montserrat"/>
      </rPr>
      <t xml:space="preserve">Hidalgotilán - El Macayal
</t>
    </r>
  </si>
  <si>
    <r>
      <rPr>
        <sz val="6"/>
        <rFont val="Montserrat"/>
      </rPr>
      <t xml:space="preserve">Modernización del camino en una longitud de 16.20 kilómetros, se ampliara el paso existente a 6.0 metros de ancho de corona, para alojar dos carriles de circulación de 3.0 m. de ancho cada uno.
</t>
    </r>
  </si>
  <si>
    <r>
      <rPr>
        <sz val="6"/>
        <rFont val="Montserrat"/>
      </rPr>
      <t>17096500001</t>
    </r>
  </si>
  <si>
    <r>
      <rPr>
        <sz val="6"/>
        <rFont val="Montserrat"/>
      </rPr>
      <t xml:space="preserve">Chicualoque - Lim. Edos. (Ver-Pue)
</t>
    </r>
  </si>
  <si>
    <r>
      <rPr>
        <sz val="6"/>
        <rFont val="Montserrat"/>
      </rPr>
      <t xml:space="preserve">Modernización del camino en una longitud de 9.18 kilómetro, se ampliara el paso existente a 6.00 metros de ancho de corona, para alojar dos carriles de circulación de 3.00 m. de ancho cada uno.
</t>
    </r>
  </si>
  <si>
    <r>
      <rPr>
        <sz val="6"/>
        <rFont val="Montserrat"/>
      </rPr>
      <t>17096500002</t>
    </r>
  </si>
  <si>
    <r>
      <rPr>
        <sz val="6"/>
        <rFont val="Montserrat"/>
      </rPr>
      <t xml:space="preserve">Naranjal - Tezizapa
</t>
    </r>
  </si>
  <si>
    <r>
      <rPr>
        <sz val="6"/>
        <rFont val="Montserrat"/>
      </rPr>
      <t xml:space="preserve">Modernización del camino en una longitud de 4.90 kilómetros, se ampliara el paso existente a 6.0 metros de ancho de corona, para alojar dos carriles de circulación de 3.0 m. de ancho cada uno.
</t>
    </r>
  </si>
  <si>
    <r>
      <rPr>
        <sz val="6"/>
        <rFont val="Montserrat"/>
      </rPr>
      <t>17096500003</t>
    </r>
  </si>
  <si>
    <r>
      <rPr>
        <sz val="6"/>
        <rFont val="Montserrat"/>
      </rPr>
      <t xml:space="preserve">Tuxpanguillo - Poxcautla - Coxititla
</t>
    </r>
  </si>
  <si>
    <r>
      <rPr>
        <sz val="6"/>
        <rFont val="Montserrat"/>
      </rPr>
      <t xml:space="preserve">Modernización del camino en una longitud de 13.60 kilómetros, se ampliará el paso existente a 6.0 metros de ancho de corona, para alojar dos carriles de circulación de 3.0 m. de ancho cada uno.
</t>
    </r>
  </si>
  <si>
    <r>
      <rPr>
        <sz val="6"/>
        <rFont val="Montserrat"/>
      </rPr>
      <t>17096500004</t>
    </r>
  </si>
  <si>
    <r>
      <rPr>
        <sz val="6"/>
        <rFont val="Montserrat"/>
      </rPr>
      <t xml:space="preserve">Xonamanca - Comalapa - Vicente Guerrero
</t>
    </r>
  </si>
  <si>
    <r>
      <rPr>
        <sz val="6"/>
        <rFont val="Montserrat"/>
      </rPr>
      <t xml:space="preserve">Modernización del camino en una longitud de 14.20 kilómetros, se ampliara el paso existente a 6.0 metros de ancho de corona, para alojar dos carriles de circulación de 3.0 m. de ancho cada uno.
</t>
    </r>
  </si>
  <si>
    <r>
      <rPr>
        <sz val="6"/>
        <rFont val="Montserrat"/>
      </rPr>
      <t>18096500001</t>
    </r>
  </si>
  <si>
    <r>
      <rPr>
        <sz val="6"/>
        <rFont val="Montserrat"/>
      </rPr>
      <t xml:space="preserve">Puente Corozal
</t>
    </r>
  </si>
  <si>
    <r>
      <rPr>
        <sz val="6"/>
        <rFont val="Montserrat"/>
      </rPr>
      <t xml:space="preserve">Construcción del Puente Vehicular con 0.080 km con un ancho de sección de 9.0 m, para alojar un ancho de calzada de 7.0 m, con 2 carriles de circulación de 3.5 m en ambos sentidos, con banquetas de 1.0 m en ambos lados.
</t>
    </r>
  </si>
  <si>
    <r>
      <rPr>
        <sz val="6"/>
        <rFont val="Montserrat"/>
      </rPr>
      <t>18096500002</t>
    </r>
  </si>
  <si>
    <r>
      <rPr>
        <sz val="6"/>
        <rFont val="Montserrat"/>
      </rPr>
      <t xml:space="preserve">La Pimienta La Guasima - Monte Grande.
</t>
    </r>
  </si>
  <si>
    <r>
      <rPr>
        <sz val="6"/>
        <rFont val="Montserrat"/>
      </rPr>
      <t xml:space="preserve">Modernización del camino en una longitud de 14.00 kilómetros, se ampliara el paso existente a 6.00 metros de ancho de corona, para alojar dos carriles de circulación de 3.00 m. de ancho cada uno.
</t>
    </r>
  </si>
  <si>
    <r>
      <rPr>
        <sz val="6"/>
        <rFont val="Montserrat"/>
      </rPr>
      <t>18096500003</t>
    </r>
  </si>
  <si>
    <r>
      <rPr>
        <sz val="6"/>
        <rFont val="Montserrat"/>
      </rPr>
      <t xml:space="preserve">Mata Cazuela - Tenenexpan
</t>
    </r>
  </si>
  <si>
    <r>
      <rPr>
        <sz val="6"/>
        <rFont val="Montserrat"/>
      </rPr>
      <t xml:space="preserve">Modernización del camino en una longitud de 5.40 kilómetros, se ampliará el paso existente a 6.0 metros de ancho de calzada, para alojar dos carriles de circulación de 3.0 m. de ancho cada uno.
</t>
    </r>
  </si>
  <si>
    <r>
      <rPr>
        <sz val="6"/>
        <rFont val="Montserrat"/>
      </rPr>
      <t>18096500005</t>
    </r>
  </si>
  <si>
    <r>
      <rPr>
        <sz val="6"/>
        <rFont val="Montserrat"/>
      </rPr>
      <t xml:space="preserve">Diamante - Aparicio
</t>
    </r>
  </si>
  <si>
    <r>
      <rPr>
        <sz val="6"/>
        <rFont val="Montserrat"/>
      </rPr>
      <t xml:space="preserve">Modernización del camino en una longitud de 6.80 kilómetro, se ampliara el paso existente a 6.00 metros de ancho de calzada, para alojar dos carriles de circulación de 3.00 m. de ancho cada uno.
</t>
    </r>
  </si>
  <si>
    <r>
      <rPr>
        <sz val="6"/>
        <rFont val="Montserrat"/>
      </rPr>
      <t>19096500001</t>
    </r>
  </si>
  <si>
    <r>
      <rPr>
        <sz val="6"/>
        <rFont val="Montserrat"/>
      </rPr>
      <t xml:space="preserve">Modernización del Tramo Entronque Cabeza Olmeca Paso a Desnivel Tamaca
</t>
    </r>
  </si>
  <si>
    <r>
      <rPr>
        <sz val="6"/>
        <rFont val="Montserrat"/>
      </rPr>
      <t xml:space="preserve">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
</t>
    </r>
  </si>
  <si>
    <r>
      <rPr>
        <b/>
        <sz val="8"/>
        <color rgb="FFFFFFFF"/>
        <rFont val="Montserrat"/>
      </rPr>
      <t>651   Centro SCT Yucatán</t>
    </r>
  </si>
  <si>
    <r>
      <rPr>
        <b/>
        <sz val="6"/>
        <rFont val="Montserrat"/>
      </rPr>
      <t>99.12</t>
    </r>
  </si>
  <si>
    <r>
      <rPr>
        <sz val="6"/>
        <rFont val="Montserrat"/>
      </rPr>
      <t>13096510002</t>
    </r>
  </si>
  <si>
    <r>
      <rPr>
        <sz val="6"/>
        <rFont val="Montserrat"/>
      </rPr>
      <t xml:space="preserve">Ampliación de la Carretera Mérida - Chetumal. Primera Etapa.
</t>
    </r>
  </si>
  <si>
    <r>
      <rPr>
        <sz val="6"/>
        <rFont val="Montserrat"/>
      </rPr>
      <t xml:space="preserve">Modernización y ampliación de la carretera federal MEX 184 TeyaPeto en sus tramos MéridaTekoh (km 0+00020+400), TekohTeabo (km 20+40070+000) y TeaboPeto (km 70+000126+200), para pasar de una sección de 9 m a una sección de 24 m.
</t>
    </r>
  </si>
  <si>
    <r>
      <rPr>
        <sz val="6"/>
        <rFont val="Montserrat"/>
      </rPr>
      <t>16096510001</t>
    </r>
  </si>
  <si>
    <r>
      <rPr>
        <sz val="6"/>
        <rFont val="Montserrat"/>
      </rPr>
      <t xml:space="preserve">Distribuidor Vial Salida a Progreso
</t>
    </r>
  </si>
  <si>
    <r>
      <rPr>
        <sz val="6"/>
        <rFont val="Montserrat"/>
      </rPr>
      <t xml:space="preserve">Construcción de un PSV de 690 m. de longitud (incluye rampas), integrado po 2 estructuras paralelas con ancho de sección de 14 m, para alojar 3 carriles de circulación banquetas y parapetos cada una.
</t>
    </r>
  </si>
  <si>
    <r>
      <rPr>
        <sz val="6"/>
        <rFont val="Montserrat"/>
      </rPr>
      <t>17096510001</t>
    </r>
  </si>
  <si>
    <r>
      <rPr>
        <sz val="6"/>
        <rFont val="Montserrat"/>
      </rPr>
      <t xml:space="preserve">Entronque a Desnivel Baca km 20+800, de la Carretera: Mérida-Tzimín
</t>
    </r>
  </si>
  <si>
    <r>
      <rPr>
        <sz val="6"/>
        <rFont val="Montserrat"/>
      </rPr>
      <t xml:space="preserve">Construcción de un PSV con ancho de corona de 21.0 m. 2 carriles por sentido de 3.5 m de ancho y acotamientos de 2.50 m. Longitud de 192.8 m conformada de 7e claros y una glorieta auxiliar para la canalización y circulación vehicular del tránsito.
</t>
    </r>
  </si>
  <si>
    <r>
      <rPr>
        <sz val="6"/>
        <rFont val="Montserrat"/>
      </rPr>
      <t>17096510002</t>
    </r>
  </si>
  <si>
    <r>
      <rPr>
        <sz val="6"/>
        <rFont val="Montserrat"/>
      </rPr>
      <t xml:space="preserve">Modernización de la Carretera Loltún-E.C. (Santa Elena- Bolonchén).
</t>
    </r>
  </si>
  <si>
    <r>
      <rPr>
        <sz val="6"/>
        <rFont val="Montserrat"/>
      </rPr>
      <t xml:space="preserve">Modernización del camino en una longitud de 31.83 kilómetros, se ampliara el paso existente a 7.0 metros de ancho de calzada, para alojar dos carriles de circulación de 3.5 m. de ancho cada uno.
</t>
    </r>
  </si>
  <si>
    <r>
      <rPr>
        <sz val="6"/>
        <rFont val="Montserrat"/>
      </rPr>
      <t>17096510003</t>
    </r>
  </si>
  <si>
    <r>
      <rPr>
        <sz val="6"/>
        <rFont val="Montserrat"/>
      </rPr>
      <t xml:space="preserve">Modernización de la carretera Valladolid Rio Lagartos, Tr: Tizimín Río Lagartos
</t>
    </r>
  </si>
  <si>
    <r>
      <rPr>
        <sz val="6"/>
        <rFont val="Montserrat"/>
      </rPr>
      <t xml:space="preserve">Modernización de la carretera existente en 47.56 kilómetros, mediante la ampliación de 3.0 m. a cada lado del camino existente para incrementar de 6.0 m. a 9.0 m. el ancho de corona, que permitirá alojar 2 carriles de circulación de 3.5 m. cada uno con acotamientos de 1.0 m.
</t>
    </r>
  </si>
  <si>
    <r>
      <rPr>
        <sz val="6"/>
        <rFont val="Montserrat"/>
      </rPr>
      <t>18096510001</t>
    </r>
  </si>
  <si>
    <r>
      <rPr>
        <sz val="6"/>
        <rFont val="Montserrat"/>
      </rPr>
      <t xml:space="preserve">Entronque Motul-Telchac
</t>
    </r>
  </si>
  <si>
    <r>
      <rPr>
        <sz val="6"/>
        <rFont val="Montserrat"/>
      </rPr>
      <t xml:space="preserve">Construcción de un PSV, el cuál alojará 2 carriles, uno por sentido de 3.5 m, acotamientos de 2.5 m y guarnición de 0.53 m. Incluye carriles laterales en ambos sentidos de 8.5 m, para alojar 1 carril por sentido de 6.0 m, acotamiento interno de 1 m y banqueta de 1.5 m.
</t>
    </r>
  </si>
  <si>
    <r>
      <rPr>
        <sz val="6"/>
        <rFont val="Montserrat"/>
      </rPr>
      <t>18096510002</t>
    </r>
  </si>
  <si>
    <r>
      <rPr>
        <sz val="6"/>
        <rFont val="Montserrat"/>
      </rPr>
      <t xml:space="preserve">Camino Alimentador E.C. (Emiliano Zapata - Xouhayan) - Huntochac
</t>
    </r>
  </si>
  <si>
    <r>
      <rPr>
        <sz val="6"/>
        <rFont val="Montserrat"/>
      </rPr>
      <t xml:space="preserve">Modernización y ampliación de un camino de 43.40 Km. de vía tipo C con 2 carriles de circulación (uno por sentido) de 3.5 m cada uno.
</t>
    </r>
  </si>
  <si>
    <r>
      <rPr>
        <b/>
        <sz val="8"/>
        <color rgb="FFFFFFFF"/>
        <rFont val="Montserrat"/>
      </rPr>
      <t>652   Centro SCT Zacatecas</t>
    </r>
  </si>
  <si>
    <r>
      <rPr>
        <b/>
        <sz val="6"/>
        <rFont val="Montserrat"/>
      </rPr>
      <t>99.61</t>
    </r>
  </si>
  <si>
    <r>
      <rPr>
        <sz val="6"/>
        <rFont val="Montserrat"/>
      </rPr>
      <t>05096520006</t>
    </r>
  </si>
  <si>
    <r>
      <rPr>
        <sz val="6"/>
        <rFont val="Montserrat"/>
      </rPr>
      <t xml:space="preserve">Guadalajarita - Yahualica Tr. Guadalajarita - Lim. Edos. Zac. / Jal.
</t>
    </r>
  </si>
  <si>
    <r>
      <rPr>
        <sz val="6"/>
        <rFont val="Montserrat"/>
      </rPr>
      <t>07096520011</t>
    </r>
  </si>
  <si>
    <r>
      <rPr>
        <sz val="6"/>
        <rFont val="Montserrat"/>
      </rPr>
      <t xml:space="preserve">El Conejo - Huitzila
</t>
    </r>
  </si>
  <si>
    <r>
      <rPr>
        <sz val="6"/>
        <rFont val="Montserrat"/>
      </rPr>
      <t xml:space="preserve">Modernización del camino en una longitud de 32.60 kilómetros, se pavimentará el paso existente de 7.0 metros de ancho de calzada, para alojar dos carriles de circulación de 3.5 m. de ancho cada uno.
</t>
    </r>
  </si>
  <si>
    <r>
      <rPr>
        <sz val="6"/>
        <rFont val="Montserrat"/>
      </rPr>
      <t>Jal., Zac.</t>
    </r>
  </si>
  <si>
    <r>
      <rPr>
        <sz val="6"/>
        <rFont val="Montserrat"/>
      </rPr>
      <t>09096520013</t>
    </r>
  </si>
  <si>
    <r>
      <rPr>
        <sz val="6"/>
        <rFont val="Montserrat"/>
      </rPr>
      <t xml:space="preserve">Periférico Bicentenario, (Libramiento de Guadalupe-Zacatecas)
</t>
    </r>
  </si>
  <si>
    <r>
      <rPr>
        <sz val="6"/>
        <rFont val="Montserrat"/>
      </rPr>
      <t xml:space="preserve">Ampliación de la sección transversal de 7 a 21 m de ancho para alojar 4 carriles de circulación de 3.5 m cada uno, faja separadora central de 1.0 m, acotamientos exteriores de 2.5 m e interiores de 0.5 m, en una longitud de 12.7 km, incluye la construcción de 4 estructuras mayores.
</t>
    </r>
  </si>
  <si>
    <r>
      <rPr>
        <sz val="6"/>
        <rFont val="Montserrat"/>
      </rPr>
      <t>11096520003</t>
    </r>
  </si>
  <si>
    <r>
      <rPr>
        <sz val="6"/>
        <rFont val="Montserrat"/>
      </rPr>
      <t xml:space="preserve">Fresnillo-Valparaiso
</t>
    </r>
  </si>
  <si>
    <r>
      <rPr>
        <sz val="6"/>
        <rFont val="Montserrat"/>
      </rPr>
      <t xml:space="preserve">Ampliar el ancho de corona a 12.0 metros del km 0+000 al Km 90+000.
</t>
    </r>
  </si>
  <si>
    <r>
      <rPr>
        <sz val="6"/>
        <rFont val="Montserrat"/>
      </rPr>
      <t>12096520042</t>
    </r>
  </si>
  <si>
    <r>
      <rPr>
        <sz val="6"/>
        <rFont val="Montserrat"/>
      </rPr>
      <t xml:space="preserve">San Lorenzo Gral. Joaquín Amaro.
</t>
    </r>
  </si>
  <si>
    <r>
      <rPr>
        <sz val="6"/>
        <rFont val="Montserrat"/>
      </rPr>
      <t xml:space="preserve">Modernización del camino en una longitud de 25.00 kilómetros, se modernizará el paso existente a 7.0 metros de ancho de corona, para alojar dos carriles de circulación de 3.5 m. de ancho cada uno.
</t>
    </r>
  </si>
  <si>
    <r>
      <rPr>
        <sz val="6"/>
        <rFont val="Montserrat"/>
      </rPr>
      <t>12096520049</t>
    </r>
  </si>
  <si>
    <r>
      <rPr>
        <sz val="6"/>
        <rFont val="Montserrat"/>
      </rPr>
      <t xml:space="preserve">E.C. (Huejuquilla - Valparaíso) - El Astillero.
</t>
    </r>
  </si>
  <si>
    <r>
      <rPr>
        <sz val="6"/>
        <rFont val="Montserrat"/>
      </rPr>
      <t xml:space="preserve">Modernización del camino en una longitud de 4.5 kilómetros, se modernizará el paso existente a 7.0 metros de ancho de corona, para alojar dos carriles de circulación de 3.5 m. de ancho cada uno.
</t>
    </r>
  </si>
  <si>
    <r>
      <rPr>
        <sz val="6"/>
        <rFont val="Montserrat"/>
      </rPr>
      <t>12096520050</t>
    </r>
  </si>
  <si>
    <r>
      <rPr>
        <sz val="6"/>
        <rFont val="Montserrat"/>
      </rPr>
      <t xml:space="preserve">Atotonilco-Las Amecas.
</t>
    </r>
  </si>
  <si>
    <r>
      <rPr>
        <sz val="6"/>
        <rFont val="Montserrat"/>
      </rPr>
      <t xml:space="preserve">Modernización del camino en una longitud de 64.00 kilómetros, se ampliara el paso existente a 7.0 metros de ancho de corona, para alojar dos carriles de circulación de 3.5 m. de ancho cada uno.
</t>
    </r>
  </si>
  <si>
    <r>
      <rPr>
        <sz val="6"/>
        <rFont val="Montserrat"/>
      </rPr>
      <t>13096520006</t>
    </r>
  </si>
  <si>
    <r>
      <rPr>
        <sz val="6"/>
        <rFont val="Montserrat"/>
      </rPr>
      <t xml:space="preserve">Pavimentación de camino rural Felipe Carrillo Puerto - Manganita.
</t>
    </r>
  </si>
  <si>
    <r>
      <rPr>
        <sz val="6"/>
        <rFont val="Montserrat"/>
      </rPr>
      <t xml:space="preserve">Modernización del camino en una longitud de 19.24 kilómetros, se ampliara el paso existente a 7.0 metros de ancho de calzada, para alojar dos carriles de circulación de 3.5 m. de ancho cada uno.
</t>
    </r>
  </si>
  <si>
    <r>
      <rPr>
        <sz val="6"/>
        <rFont val="Montserrat"/>
      </rPr>
      <t>13096520012</t>
    </r>
  </si>
  <si>
    <r>
      <rPr>
        <sz val="6"/>
        <rFont val="Montserrat"/>
      </rPr>
      <t xml:space="preserve">Entronque a Desnivel Noria de Gringos.
</t>
    </r>
  </si>
  <si>
    <r>
      <rPr>
        <sz val="6"/>
        <rFont val="Montserrat"/>
      </rPr>
      <t xml:space="preserve">El proyecto consiste en la canalización de los flujos vehiculares de incorporación y desincorporación a la Carretera MEX-045 mediante la construcción de Enlaces y Gazas a desnivel; la construcción de una Estructura para el cruce de la vía del ferrocarril sobre la Carretera MEX-054; y la construcción de un Paso Vehicular Inferior (PIV) que permita el ingreso y la salida de los vehículos en la carretera Ent. Morelos- Noria de Gringos. Además de la ampliación de la Carretera MEX-045 en el tramo que va del Aeropuerto a la capital del estado hacia el sur, con 3 carriles de circulación de 3.5 metros cada uno, con acotamiento lateral derecho de 2.50 e izquierdo de 1.00 metro para sección transversal de 14.00 m.
</t>
    </r>
  </si>
  <si>
    <r>
      <rPr>
        <sz val="6"/>
        <rFont val="Montserrat"/>
      </rPr>
      <t>13096520013</t>
    </r>
  </si>
  <si>
    <r>
      <rPr>
        <sz val="6"/>
        <rFont val="Montserrat"/>
      </rPr>
      <t xml:space="preserve">Modernización de la carretera Fresnillo-Jerez.
</t>
    </r>
  </si>
  <si>
    <r>
      <rPr>
        <sz val="6"/>
        <rFont val="Montserrat"/>
      </rPr>
      <t xml:space="preserve">Ampliación de la Carretera Fresnillo-Jerez a una sección de 12 metros de corona, que alojará a 2 carriles de circulación de 3.5 m de ancho y acotamientos laterales de 2.5 m.
</t>
    </r>
  </si>
  <si>
    <r>
      <rPr>
        <sz val="6"/>
        <rFont val="Montserrat"/>
      </rPr>
      <t>13096520014</t>
    </r>
  </si>
  <si>
    <r>
      <rPr>
        <sz val="6"/>
        <rFont val="Montserrat"/>
      </rPr>
      <t xml:space="preserve">Modernización de la Carretera Jalpa-Límite de Estados Zac/Ags.
</t>
    </r>
  </si>
  <si>
    <r>
      <rPr>
        <sz val="6"/>
        <rFont val="Montserrat"/>
      </rPr>
      <t xml:space="preserve">Ampliación de la CarreteraJalpa-Límite de Estados Zac/Ags.a una sección de 12 metros de corona, que alojará a 2 carriles de circulación de 3.5 m de ancho y acotamientos laterales de 2.5 m.
</t>
    </r>
  </si>
  <si>
    <r>
      <rPr>
        <sz val="6"/>
        <rFont val="Montserrat"/>
      </rPr>
      <t>14096520005</t>
    </r>
  </si>
  <si>
    <r>
      <rPr>
        <sz val="6"/>
        <rFont val="Montserrat"/>
      </rPr>
      <t xml:space="preserve">Lobatos - Adjuntas Del Refugio
</t>
    </r>
  </si>
  <si>
    <r>
      <rPr>
        <sz val="6"/>
        <rFont val="Montserrat"/>
      </rPr>
      <t xml:space="preserve">Modernización del camino en una longitud de 17.5 kilómetros, se ampliara el paso existente a 7.0 metros de ancho de calzada, para alojar dos carriles de circulación de 3.5 m. de ancho cada uno.
</t>
    </r>
  </si>
  <si>
    <r>
      <rPr>
        <sz val="6"/>
        <rFont val="Montserrat"/>
      </rPr>
      <t>14096520007</t>
    </r>
  </si>
  <si>
    <r>
      <rPr>
        <sz val="6"/>
        <rFont val="Montserrat"/>
      </rPr>
      <t xml:space="preserve">Cedros - El Jaguey - E.C. Melchor Ocampo
</t>
    </r>
  </si>
  <si>
    <r>
      <rPr>
        <sz val="6"/>
        <rFont val="Montserrat"/>
      </rPr>
      <t xml:space="preserve">Modernización del camino en una longitud de 19.6 kilómetros, se ampliara el paso existente a 7.0 metros de ancho de calzada, para alojar dos carriles de circulación de 3.5 m. de ancho cada uno.
</t>
    </r>
  </si>
  <si>
    <r>
      <rPr>
        <sz val="6"/>
        <rFont val="Montserrat"/>
      </rPr>
      <t>14096520019</t>
    </r>
  </si>
  <si>
    <r>
      <rPr>
        <sz val="6"/>
        <rFont val="Montserrat"/>
      </rPr>
      <t xml:space="preserve">Tanque Nuevo - Matehuapil.
</t>
    </r>
  </si>
  <si>
    <r>
      <rPr>
        <sz val="6"/>
        <rFont val="Montserrat"/>
      </rPr>
      <t xml:space="preserve">Modernización del camino en una longitud de 16.0 kilómetros, se ampliara el paso existente a 7.0 metros de ancho de calzada, para alojar dos carriles de circulación de 3.5 m. de ancho cada uno.
</t>
    </r>
  </si>
  <si>
    <r>
      <rPr>
        <sz val="6"/>
        <rFont val="Montserrat"/>
      </rPr>
      <t>14096520021</t>
    </r>
  </si>
  <si>
    <r>
      <rPr>
        <sz val="6"/>
        <rFont val="Montserrat"/>
      </rPr>
      <t xml:space="preserve">El Salitre - Gpe. Garzaron - Ciénega De Rocamontes - E.C. Zac. /Saltillo
</t>
    </r>
  </si>
  <si>
    <r>
      <rPr>
        <sz val="6"/>
        <rFont val="Montserrat"/>
      </rPr>
      <t xml:space="preserve">Modernización del camino en una longitud de 41.54 kilómetros, se ampliara el paso existente a 7.0 metros de ancho de calzada, para alojar dos carriles de circulación de 3.5 m. de ancho cada uno.
</t>
    </r>
  </si>
  <si>
    <r>
      <rPr>
        <sz val="6"/>
        <rFont val="Montserrat"/>
      </rPr>
      <t>15096520002</t>
    </r>
  </si>
  <si>
    <r>
      <rPr>
        <sz val="6"/>
        <rFont val="Montserrat"/>
      </rPr>
      <t xml:space="preserve">Las Chilitas El Tepetate La Purisima.
</t>
    </r>
  </si>
  <si>
    <r>
      <rPr>
        <sz val="6"/>
        <rFont val="Montserrat"/>
      </rPr>
      <t xml:space="preserve">Modernización del camino en una longitud de 11.21 kilómetros, se ampliara el paso existente a 7.0 metros de ancho de calzada, para alojar dos carriles de circulación de 3.5 m. de ancho cada.
</t>
    </r>
  </si>
  <si>
    <r>
      <rPr>
        <sz val="6"/>
        <rFont val="Montserrat"/>
      </rPr>
      <t>15096520003</t>
    </r>
  </si>
  <si>
    <r>
      <rPr>
        <sz val="6"/>
        <rFont val="Montserrat"/>
      </rPr>
      <t xml:space="preserve">El Refugio de Ábrego - San Marcos - San Pedro de Ábrego.
</t>
    </r>
  </si>
  <si>
    <r>
      <rPr>
        <sz val="6"/>
        <rFont val="Montserrat"/>
      </rPr>
      <t xml:space="preserve">Modernización del camino en una longitud de 6.60 kilómetros, se ampliara el paso existente a 7.0 metros de ancho de calzada, para alojar dos carriles de circulación de 3.5 m. de ancho cada.
</t>
    </r>
  </si>
  <si>
    <r>
      <rPr>
        <sz val="6"/>
        <rFont val="Montserrat"/>
      </rPr>
      <t>15096520004</t>
    </r>
  </si>
  <si>
    <r>
      <rPr>
        <sz val="6"/>
        <rFont val="Montserrat"/>
      </rPr>
      <t xml:space="preserve">Vicente Guerrero - Milpilllas de la Sierra.
</t>
    </r>
  </si>
  <si>
    <r>
      <rPr>
        <sz val="6"/>
        <rFont val="Montserrat"/>
      </rPr>
      <t xml:space="preserve">Modernización del camino en una longitud de 21.50 kilómetros, se ampliara el paso existente a 7.0 metros de ancho de calzada, para alojar dos carriles de circulación de 3.5 m. de ancho cada.
</t>
    </r>
  </si>
  <si>
    <r>
      <rPr>
        <sz val="6"/>
        <rFont val="Montserrat"/>
      </rPr>
      <t>15096520006</t>
    </r>
  </si>
  <si>
    <r>
      <rPr>
        <sz val="6"/>
        <rFont val="Montserrat"/>
      </rPr>
      <t xml:space="preserve">Nigromante - Buenavista - Ojo de Agua de la Palma.
</t>
    </r>
  </si>
  <si>
    <r>
      <rPr>
        <sz val="6"/>
        <rFont val="Montserrat"/>
      </rPr>
      <t xml:space="preserve">Modernización del camino en una longitud de 16.50 kilómetros, se ampliara el paso existente a 7.0 metros de ancho de calzada, para alojar dos carriles de circulación de 3.5 m. de ancho cada.
</t>
    </r>
  </si>
  <si>
    <r>
      <rPr>
        <sz val="6"/>
        <rFont val="Montserrat"/>
      </rPr>
      <t>15096520007</t>
    </r>
  </si>
  <si>
    <r>
      <rPr>
        <sz val="6"/>
        <rFont val="Montserrat"/>
      </rPr>
      <t xml:space="preserve">Joaquin Amaro - La Labor.
</t>
    </r>
  </si>
  <si>
    <r>
      <rPr>
        <sz val="6"/>
        <rFont val="Montserrat"/>
      </rPr>
      <t xml:space="preserve">Modernización del camino en una longitud de 3.75 kilómetros, se ampliara el paso existente a 7.0 metros de ancho de calzada, para alojar dos carriles de circulación de 3.5 m. de ancho cada.
</t>
    </r>
  </si>
  <si>
    <r>
      <rPr>
        <sz val="6"/>
        <rFont val="Montserrat"/>
      </rPr>
      <t>15096520009</t>
    </r>
  </si>
  <si>
    <r>
      <rPr>
        <sz val="6"/>
        <rFont val="Montserrat"/>
      </rPr>
      <t xml:space="preserve">E.C. Col. Hidalgo/Miguel Auza-La Honda.
</t>
    </r>
  </si>
  <si>
    <r>
      <rPr>
        <sz val="6"/>
        <rFont val="Montserrat"/>
      </rPr>
      <t xml:space="preserve">Modernización de un camino con una longitud de 16.20 kilómetros, se ampliara el paso existente a 7.0 metros de ancho de calzada, para alojar dos carriles de circulación de 3.5 m. de ancho cada uno.
</t>
    </r>
  </si>
  <si>
    <r>
      <rPr>
        <sz val="6"/>
        <rFont val="Montserrat"/>
      </rPr>
      <t>15096520010</t>
    </r>
  </si>
  <si>
    <r>
      <rPr>
        <sz val="6"/>
        <rFont val="Montserrat"/>
      </rPr>
      <t xml:space="preserve">Boquilla de Abajo - La Encantada.
</t>
    </r>
  </si>
  <si>
    <r>
      <rPr>
        <sz val="6"/>
        <rFont val="Montserrat"/>
      </rPr>
      <t xml:space="preserve">Modernización de un camino con una longitud de 9.70 kilómetros, se ampliara el paso existente a 7.0 metros de ancho de calzada, para alojar dos carriles de circulación de 3.5 m. de ancho cada uno. .
</t>
    </r>
  </si>
  <si>
    <r>
      <rPr>
        <sz val="6"/>
        <rFont val="Montserrat"/>
      </rPr>
      <t>15096520011</t>
    </r>
  </si>
  <si>
    <r>
      <rPr>
        <sz val="6"/>
        <rFont val="Montserrat"/>
      </rPr>
      <t xml:space="preserve">Milpillas de la Sierra-El Tigre (Los Nopales).
</t>
    </r>
  </si>
  <si>
    <r>
      <rPr>
        <sz val="6"/>
        <rFont val="Montserrat"/>
      </rPr>
      <t xml:space="preserve">Modernización de un camino con una longitud de 3.08 kilómetros, se ampliara el paso existente a 7.0 metros de ancho de calzada, para alojar dos carriles de circulación de 3.5 m. de ancho cada uno.
</t>
    </r>
  </si>
  <si>
    <r>
      <rPr>
        <sz val="6"/>
        <rFont val="Montserrat"/>
      </rPr>
      <t>15096520012</t>
    </r>
  </si>
  <si>
    <r>
      <rPr>
        <sz val="6"/>
        <rFont val="Montserrat"/>
      </rPr>
      <t xml:space="preserve">Colonia Progreso-Nicolas Bravo
</t>
    </r>
  </si>
  <si>
    <r>
      <rPr>
        <sz val="6"/>
        <rFont val="Montserrat"/>
      </rPr>
      <t xml:space="preserve">Modernización de un camino con una longitud de 11.70 kilómetros, se ampliara el paso existente a 7.0 metros de ancho de calzada, para alojar dos carriles de circulación de 3.5 m. de ancho cada uno.
</t>
    </r>
  </si>
  <si>
    <r>
      <rPr>
        <sz val="6"/>
        <rFont val="Montserrat"/>
      </rPr>
      <t>16096520001</t>
    </r>
  </si>
  <si>
    <r>
      <rPr>
        <sz val="6"/>
        <rFont val="Montserrat"/>
      </rPr>
      <t xml:space="preserve">La Laguna-San Felipe de Jesús.
</t>
    </r>
  </si>
  <si>
    <r>
      <rPr>
        <sz val="6"/>
        <rFont val="Montserrat"/>
      </rPr>
      <t xml:space="preserve">Modernización del camino con una longitud de 5.25 kilómetros, se ampliara el paso existente a 6.00 metros de ancho de calzada, para alojar dos carriles de circulación de 3.00 m. de ancho cada uno.
</t>
    </r>
  </si>
  <si>
    <r>
      <rPr>
        <sz val="6"/>
        <rFont val="Montserrat"/>
      </rPr>
      <t>16096520004</t>
    </r>
  </si>
  <si>
    <r>
      <rPr>
        <sz val="6"/>
        <rFont val="Montserrat"/>
      </rPr>
      <t xml:space="preserve">Teúl-Juchipila Primera Etapa
</t>
    </r>
  </si>
  <si>
    <r>
      <rPr>
        <sz val="6"/>
        <rFont val="Montserrat"/>
      </rPr>
      <t xml:space="preserve">Modernización del camino con una longitud de 21.00 kilómetros, se ampliara el paso existente a 6.00 metros de ancho de calzada, para alojar dos carriles de circulación de 3.00 m. de ancho cada uno.
</t>
    </r>
  </si>
  <si>
    <r>
      <rPr>
        <sz val="6"/>
        <rFont val="Montserrat"/>
      </rPr>
      <t>18096520001</t>
    </r>
  </si>
  <si>
    <r>
      <rPr>
        <sz val="6"/>
        <rFont val="Montserrat"/>
      </rPr>
      <t xml:space="preserve">Modernización de la Carretera Cuauhtémoc - Osiris
</t>
    </r>
  </si>
  <si>
    <r>
      <rPr>
        <sz val="6"/>
        <rFont val="Montserrat"/>
      </rPr>
      <t xml:space="preserve">Modernización y ampliación de la Carr. Mex-45 CuauhtémocOsiris, mediante la construcción de un cuerpo nuevo paralelo al existente de 11 m de ancho de corona, alojará 2 carriles de circulación de 3.5m cada uno, acotamiento exterior de 2.5m y acotamiento interior de 1.5m , en una longitud de 41.2 m
</t>
    </r>
  </si>
  <si>
    <r>
      <rPr>
        <sz val="6"/>
        <rFont val="Montserrat"/>
      </rPr>
      <t>19096520001</t>
    </r>
  </si>
  <si>
    <r>
      <rPr>
        <sz val="6"/>
        <rFont val="Montserrat"/>
      </rPr>
      <t xml:space="preserve">Modernización de la Carretera Federal MEX-045 Aguascalientes-Zacatecas, Tramos: Luis Moya-Ojocaliente
</t>
    </r>
  </si>
  <si>
    <r>
      <rPr>
        <sz val="6"/>
        <rFont val="Montserrat"/>
      </rPr>
      <t xml:space="preserve">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
</t>
    </r>
  </si>
  <si>
    <r>
      <rPr>
        <b/>
        <sz val="8"/>
        <color rgb="FFFFFFFF"/>
        <rFont val="Montserrat"/>
      </rPr>
      <t>712   Dirección General de Recursos Materiales</t>
    </r>
  </si>
  <si>
    <r>
      <rPr>
        <sz val="6"/>
        <rFont val="Montserrat"/>
      </rPr>
      <t>15097120001</t>
    </r>
  </si>
  <si>
    <r>
      <rPr>
        <sz val="6"/>
        <rFont val="Montserrat"/>
      </rPr>
      <t xml:space="preserve">Adquisición de Inmuebles (Sustentabilidad y optimización operativa de la SCT)
</t>
    </r>
  </si>
  <si>
    <r>
      <rPr>
        <sz val="6"/>
        <rFont val="Montserrat"/>
      </rPr>
      <t xml:space="preserve">Adquisición de dos inmuebles para la reubicación de la oficinas centrales de la SCT, ubicadas en Avenida Xola, esquina con Eje Central, S/N, Colonia Narvarte, Delegación Benito Juárez.
</t>
    </r>
  </si>
  <si>
    <r>
      <rPr>
        <b/>
        <sz val="8"/>
        <color rgb="FFFFFFFF"/>
        <rFont val="Montserrat"/>
      </rPr>
      <t>Ramo 10   Economía</t>
    </r>
  </si>
  <si>
    <r>
      <rPr>
        <b/>
        <sz val="8"/>
        <color rgb="FFFFFFFF"/>
        <rFont val="Montserrat"/>
      </rPr>
      <t>K2H   Centro Nacional de Metrología</t>
    </r>
  </si>
  <si>
    <r>
      <rPr>
        <sz val="6"/>
        <rFont val="Montserrat"/>
      </rPr>
      <t>1910K2H0001</t>
    </r>
  </si>
  <si>
    <r>
      <rPr>
        <sz val="6"/>
        <rFont val="Montserrat"/>
      </rPr>
      <t xml:space="preserve">Adquisiciones para Circuito Cerrado
</t>
    </r>
  </si>
  <si>
    <r>
      <rPr>
        <sz val="6"/>
        <rFont val="Montserrat"/>
      </rPr>
      <t xml:space="preserve">La adquisición de un circuito cerrado de televisión, que permitirán ofrecer la debida vigilancia a todas las instalaciones del CENAM, equipos y personal en general.
</t>
    </r>
  </si>
  <si>
    <r>
      <rPr>
        <sz val="6"/>
        <rFont val="Montserrat"/>
      </rPr>
      <t xml:space="preserve">E-006-Desarrollo tecnológico y prestación de servicios metrológicos para la competitividad 
</t>
    </r>
  </si>
  <si>
    <r>
      <rPr>
        <b/>
        <sz val="8"/>
        <color rgb="FFFFFFFF"/>
        <rFont val="Montserrat"/>
      </rPr>
      <t>K2N   Exportadora de Sal, S.A. de C.V.</t>
    </r>
  </si>
  <si>
    <r>
      <rPr>
        <b/>
        <sz val="6"/>
        <rFont val="Montserrat"/>
      </rPr>
      <t>72.91</t>
    </r>
  </si>
  <si>
    <r>
      <rPr>
        <sz val="6"/>
        <rFont val="Montserrat"/>
      </rPr>
      <t>0310K2N0002</t>
    </r>
  </si>
  <si>
    <r>
      <rPr>
        <sz val="6"/>
        <rFont val="Montserrat"/>
      </rPr>
      <t xml:space="preserve">Manejo, descarga y dilución de salmuera residual.
</t>
    </r>
  </si>
  <si>
    <r>
      <rPr>
        <sz val="6"/>
        <rFont val="Montserrat"/>
      </rPr>
      <t xml:space="preserve">Contar con un sistema de manejo y disposición controlada de salmuera residual, que aprovecha el flujo y turbulencia de las corrientes marinas para optimizar el mezclado e índice de dilución
</t>
    </r>
  </si>
  <si>
    <r>
      <rPr>
        <sz val="6"/>
        <rFont val="Montserrat"/>
      </rPr>
      <t>1010K2N0002</t>
    </r>
  </si>
  <si>
    <r>
      <rPr>
        <sz val="6"/>
        <rFont val="Montserrat"/>
      </rPr>
      <t xml:space="preserve">Rediseño y Adquisicion de Cosechadoras
</t>
    </r>
  </si>
  <si>
    <r>
      <rPr>
        <sz val="6"/>
        <rFont val="Montserrat"/>
      </rPr>
      <t xml:space="preserve">El objetivo de este programa es modernizar la familia de maquinas a través de la migración a equipos diseñados y construidos por especialistas en fabricación de maquinaria para minería, que ya están explorando este ramo.
</t>
    </r>
  </si>
  <si>
    <r>
      <rPr>
        <sz val="6"/>
        <rFont val="Montserrat"/>
      </rPr>
      <t>1210K2N0006</t>
    </r>
  </si>
  <si>
    <r>
      <rPr>
        <sz val="6"/>
        <rFont val="Montserrat"/>
      </rPr>
      <t xml:space="preserve">Aprovechamiento de Salmuera Residual (ASR)
</t>
    </r>
  </si>
  <si>
    <r>
      <rPr>
        <sz val="6"/>
        <rFont val="Montserrat"/>
      </rPr>
      <t xml:space="preserve">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
</t>
    </r>
  </si>
  <si>
    <r>
      <rPr>
        <sz val="6"/>
        <rFont val="Montserrat"/>
      </rPr>
      <t>1310K2N0003</t>
    </r>
  </si>
  <si>
    <r>
      <rPr>
        <sz val="6"/>
        <rFont val="Montserrat"/>
      </rPr>
      <t xml:space="preserve">Adquisición de un Remolcador 2013
</t>
    </r>
  </si>
  <si>
    <r>
      <rPr>
        <sz val="6"/>
        <rFont val="Montserrat"/>
      </rPr>
      <t xml:space="preserve">El programa consiste en adquisición de embarcación tipo remolcador con potencia de 5,300 BHP para reponer una embarcación mismo tipo con 41 años antigüedad y potencia de 2,670 BHP, con la finalidad de continuar realizando las operaciones de transporte de sal.
</t>
    </r>
  </si>
  <si>
    <r>
      <rPr>
        <sz val="6"/>
        <rFont val="Montserrat"/>
      </rPr>
      <t xml:space="preserve">B-001-Producción, transportación y comercialización de sal marina
</t>
    </r>
  </si>
  <si>
    <r>
      <rPr>
        <sz val="6"/>
        <rFont val="Montserrat"/>
      </rPr>
      <t>1410K2N0001</t>
    </r>
  </si>
  <si>
    <r>
      <rPr>
        <sz val="6"/>
        <rFont val="Montserrat"/>
      </rPr>
      <t xml:space="preserve">Reposición de Defensas de Muelle de Descarga de Barcazas Isla de Cedros
</t>
    </r>
  </si>
  <si>
    <r>
      <rPr>
        <sz val="6"/>
        <rFont val="Montserrat"/>
      </rPr>
      <t xml:space="preserve">Modificar defensas portuarias para barcazas más grandes en muelle, construyendo defensas rígidas, con pilotes, plataformas cuadradas y habilitadas con una grúa viajera que acomode transportadores de bandas que reciben la descarga de sal. Así como defensas flexibles.
</t>
    </r>
  </si>
  <si>
    <r>
      <rPr>
        <sz val="6"/>
        <rFont val="Montserrat"/>
      </rPr>
      <t>1410K2N0006</t>
    </r>
  </si>
  <si>
    <r>
      <rPr>
        <sz val="6"/>
        <rFont val="Montserrat"/>
      </rPr>
      <t xml:space="preserve">Reposición de Planta Lavadora de Sal Industrial
</t>
    </r>
  </si>
  <si>
    <r>
      <rPr>
        <sz val="6"/>
        <rFont val="Montserrat"/>
      </rPr>
      <t xml:space="preserve">Consiste en sustituir la planta lavadora de sal actual que cuenta con 23 años de antigüedad, presenta malas condiciones estructurales para un adecuado funcionamiento, y se incrementara la capacidad de producción en un 50 porciento, para cumplir con las metas establecidas.
</t>
    </r>
  </si>
  <si>
    <r>
      <rPr>
        <sz val="6"/>
        <rFont val="Montserrat"/>
      </rPr>
      <t>1510K2N0002</t>
    </r>
  </si>
  <si>
    <r>
      <rPr>
        <sz val="6"/>
        <rFont val="Montserrat"/>
      </rPr>
      <t xml:space="preserve">Adquisición de Equipo y bienes especializados. Máquina de Generación de Energía Eléctrica para Autoconsumo. 2017
</t>
    </r>
  </si>
  <si>
    <r>
      <rPr>
        <sz val="6"/>
        <rFont val="Montserrat"/>
      </rPr>
      <t xml:space="preserve">Adquisición de una máquina de generación de energía con capacidad de 3,000 Kw para sustituir 2 máquinas antiguas, en Isla de Cedros, de 1,300 y 1,450 Kw de capacidad de generación de energía
</t>
    </r>
  </si>
  <si>
    <r>
      <rPr>
        <sz val="6"/>
        <rFont val="Montserrat"/>
      </rPr>
      <t>1610K2N0001</t>
    </r>
  </si>
  <si>
    <r>
      <rPr>
        <sz val="6"/>
        <rFont val="Montserrat"/>
      </rPr>
      <t xml:space="preserve">Adquisición de Vehículos especializados 2017 Equipo Dart (1 Tractor 2 Cajas y 1 Dolly)
</t>
    </r>
  </si>
  <si>
    <r>
      <rPr>
        <sz val="6"/>
        <rFont val="Montserrat"/>
      </rPr>
      <t xml:space="preserve">Adquisición de tractocamión para minería con motor de 2050 HP, 2 góndolas para transportar 200 TM, un dolly para unir las dos cajas. Las góndolas construidas de acero incrementado la capacidad de 120 a 200 TM cada caja, para transporte hacia Planta Lavadora de Sal en Puerto El Chaparrito a 12.0 km
</t>
    </r>
  </si>
  <si>
    <r>
      <rPr>
        <sz val="6"/>
        <rFont val="Montserrat"/>
      </rPr>
      <t>1610K2N0002</t>
    </r>
  </si>
  <si>
    <r>
      <rPr>
        <sz val="6"/>
        <rFont val="Montserrat"/>
      </rPr>
      <t xml:space="preserve">Adquisición de una Barcaza 2016-II
</t>
    </r>
  </si>
  <si>
    <r>
      <rPr>
        <sz val="6"/>
        <rFont val="Montserrat"/>
      </rPr>
      <t xml:space="preserve">Adquirir embarcación tipo barcaza con capacidad de carga de 10000 toneladas en reposición de otra con 47 años de antigüedad y de 6500 TM incrementándose la capacidad de transporte en aproximadamente un 45 por ciento que permita cumplir metas objetivos de transporte y ventas de sal.
</t>
    </r>
  </si>
  <si>
    <r>
      <rPr>
        <sz val="6"/>
        <rFont val="Montserrat"/>
      </rPr>
      <t>1610K2N0009</t>
    </r>
  </si>
  <si>
    <r>
      <rPr>
        <sz val="6"/>
        <rFont val="Montserrat"/>
      </rPr>
      <t xml:space="preserve">Construcción de diques en Vaso 320 Vaso Asentador y en Área de Cristalización
</t>
    </r>
  </si>
  <si>
    <r>
      <rPr>
        <sz val="6"/>
        <rFont val="Montserrat"/>
      </rPr>
      <t xml:space="preserve">Construir diques en vasos cristalizadores aproximadamente 3000 ha mediante diques construidos de roca y suelo que estos a su vez sirven de caminos para el transporte del producto y manejo y mejora del proceso de producción
</t>
    </r>
  </si>
  <si>
    <r>
      <rPr>
        <sz val="6"/>
        <rFont val="Montserrat"/>
      </rPr>
      <t>1610K2N0011</t>
    </r>
  </si>
  <si>
    <r>
      <rPr>
        <sz val="6"/>
        <rFont val="Montserrat"/>
      </rPr>
      <t xml:space="preserve">Reposición de Transportadores de bandas 2017
</t>
    </r>
  </si>
  <si>
    <r>
      <rPr>
        <sz val="6"/>
        <rFont val="Montserrat"/>
      </rPr>
      <t xml:space="preserve">Consiste en reponer tres transportadores de bandas en Isla de Cedros que se encuentran con su periodo medio de vida útil ya vencido
</t>
    </r>
  </si>
  <si>
    <r>
      <rPr>
        <sz val="6"/>
        <rFont val="Montserrat"/>
      </rPr>
      <t>1910K2N0001</t>
    </r>
  </si>
  <si>
    <r>
      <rPr>
        <sz val="6"/>
        <rFont val="Montserrat"/>
      </rPr>
      <t xml:space="preserve">Adquisición de equipos y bienes especializados 2019 Módulos de bombeo para la salina
</t>
    </r>
  </si>
  <si>
    <r>
      <rPr>
        <sz val="6"/>
        <rFont val="Montserrat"/>
      </rPr>
      <t xml:space="preserve">Adquisición reposición equipos como motores cabezales bombas y motobombas para proceso de producir sal marina por evaporación solar de agua mar consiste extraer agua de mar de laguna Ojo de Liebre y evaporarla de manera natural en estanques que ascienden a 30000 ha concentración y 3000 producción.
</t>
    </r>
  </si>
  <si>
    <r>
      <rPr>
        <sz val="6"/>
        <rFont val="Montserrat"/>
      </rPr>
      <t>1910K2N0002</t>
    </r>
  </si>
  <si>
    <r>
      <rPr>
        <sz val="6"/>
        <rFont val="Montserrat"/>
      </rPr>
      <t xml:space="preserve">Programa de Mantenimiento Preventivo de Equipos 2019
</t>
    </r>
  </si>
  <si>
    <r>
      <rPr>
        <sz val="6"/>
        <rFont val="Montserrat"/>
      </rPr>
      <t xml:space="preserve">Mantener activos barcos remolcadores barcazas y generación de energía entre otros. Los mantenimientos preventivos reparaciones por personal en talleres habilitados para este propósito. Dadas las condiciones de trabajo y la corrosión de la sal, difícilmente alcanzan el periodo de vida útil.
</t>
    </r>
  </si>
  <si>
    <r>
      <rPr>
        <sz val="6"/>
        <rFont val="Montserrat"/>
      </rPr>
      <t>1910K2N0003</t>
    </r>
  </si>
  <si>
    <r>
      <rPr>
        <sz val="6"/>
        <rFont val="Montserrat"/>
      </rPr>
      <t xml:space="preserve">Mantenimiento Mayor a Dique 2BSur 2019
</t>
    </r>
  </si>
  <si>
    <r>
      <rPr>
        <sz val="6"/>
        <rFont val="Montserrat"/>
      </rPr>
      <t xml:space="preserve">Con la realización de este proyecto se pretende: 1. Llevar a niveles recomendables lo factores de seguridad de la estabilidad del dique 2BSur 2. Disminuir el riesgo de afectaciones ambientales en la laguna Ojo de Liebre derivados del colapso del dique 3. Permitir el almacenamiento temporal de la salmuera residual para que la empresa esté en condiciones de continuar operando. 4. Dar el plazo necesario y suficiente para que se desarrolle el sistema de disposición final de la salmuera residual. 5. Evitar la utilización de nuevas áreas que implicarían mayor costo económico y ambiental debido a la utilización de tierras ejidales y que al mismo tiempo están catalogados como terrenos forestales. Al concluir este proyecto la Entidad estará preparada para continuar con sus operaciones al estar en posibilidad de seguir almacenando la salmuera residual por 5 años sin riesgos ambientales derivados de derrames por el dique 2BSur al mar, colapso del dique o deslizamiento de taludes.
</t>
    </r>
  </si>
  <si>
    <r>
      <rPr>
        <sz val="6"/>
        <rFont val="Montserrat"/>
      </rPr>
      <t>1910K2N0004</t>
    </r>
  </si>
  <si>
    <r>
      <rPr>
        <sz val="6"/>
        <rFont val="Montserrat"/>
      </rPr>
      <t xml:space="preserve">Adquisición de Vehículos especializados 2019: Maquinaria para Minería
</t>
    </r>
  </si>
  <si>
    <r>
      <rPr>
        <sz val="6"/>
        <rFont val="Montserrat"/>
      </rPr>
      <t xml:space="preserve">Mantener la operación y la seguridad al personal que usa la maquinaria y equipo especializado como motoniveladoras tractores trascabos grúas dragas retroexcavadoras entre otros. Asegurándose contar con maquinaria en condiciones aceptables de operación.
</t>
    </r>
  </si>
  <si>
    <r>
      <rPr>
        <sz val="6"/>
        <rFont val="Montserrat"/>
      </rPr>
      <t>BC., BCS.</t>
    </r>
  </si>
  <si>
    <r>
      <rPr>
        <sz val="6"/>
        <rFont val="Montserrat"/>
      </rPr>
      <t>1910K2N0005</t>
    </r>
  </si>
  <si>
    <r>
      <rPr>
        <sz val="6"/>
        <rFont val="Montserrat"/>
      </rPr>
      <t xml:space="preserve">Construcción de Caja Tipo Dart 2019
</t>
    </r>
  </si>
  <si>
    <r>
      <rPr>
        <sz val="6"/>
        <rFont val="Montserrat"/>
      </rPr>
      <t xml:space="preserve">Construcción reposición de góndolas de acero y lámina de acero incrementado la capacidad de 120 a 200 Toneladas Métricas cada una para transporte hacia Planta Lavadora de Sal en Puerto El Chaparrito.
</t>
    </r>
  </si>
  <si>
    <r>
      <rPr>
        <sz val="6"/>
        <rFont val="Montserrat"/>
      </rPr>
      <t>1910K2N0006</t>
    </r>
  </si>
  <si>
    <r>
      <rPr>
        <sz val="6"/>
        <rFont val="Montserrat"/>
      </rPr>
      <t xml:space="preserve">Adquisición de Equipo y bienes especializados para Operaciones 2019
</t>
    </r>
  </si>
  <si>
    <r>
      <rPr>
        <sz val="6"/>
        <rFont val="Montserrat"/>
      </rPr>
      <t xml:space="preserve">Adquisición reposición de equipos diversos para el soporte de la operación de la salina que le permitan a la entidad el cumplimiento de sus metas y objetivos en materia de producción transporte y ventas de sal
</t>
    </r>
  </si>
  <si>
    <r>
      <rPr>
        <sz val="6"/>
        <rFont val="Montserrat"/>
      </rPr>
      <t>1910K2N0007</t>
    </r>
  </si>
  <si>
    <r>
      <rPr>
        <sz val="6"/>
        <rFont val="Montserrat"/>
      </rPr>
      <t xml:space="preserve">Obras de Apoyo a la Comunidad 2019
</t>
    </r>
  </si>
  <si>
    <r>
      <rPr>
        <sz val="6"/>
        <rFont val="Montserrat"/>
      </rPr>
      <t xml:space="preserve">Obras que mejoren calidad vida de trabajadores ser ESR. Contrato Colectivo de Trabajo con Sindicato Salinero contempla ejecución obras unidades construcción: Cochera ampliación o barda perimetral para casa habitación de trabajadores tanto Guerrero Negro como Isla de Cedros.
</t>
    </r>
  </si>
  <si>
    <r>
      <rPr>
        <sz val="6"/>
        <rFont val="Montserrat"/>
      </rPr>
      <t>1910K2N0008</t>
    </r>
  </si>
  <si>
    <r>
      <rPr>
        <sz val="6"/>
        <rFont val="Montserrat"/>
      </rPr>
      <t xml:space="preserve">Adquisición de Equipo y bienes especializados para Mantenimiento 2019
</t>
    </r>
  </si>
  <si>
    <r>
      <rPr>
        <sz val="6"/>
        <rFont val="Montserrat"/>
      </rPr>
      <t xml:space="preserve">Los parques de maquinaria y equipos así como la infraestructura constantemente requieren de mantenimiento esto hace necesario para la entidad contar con talleres propios provistos de herramientas y maquinas herramientas.
</t>
    </r>
  </si>
  <si>
    <r>
      <rPr>
        <sz val="6"/>
        <rFont val="Montserrat"/>
      </rPr>
      <t>1910K2N0009</t>
    </r>
  </si>
  <si>
    <r>
      <rPr>
        <sz val="6"/>
        <rFont val="Montserrat"/>
      </rPr>
      <t xml:space="preserve">Taller de Soldadura Isla De Cedros
</t>
    </r>
  </si>
  <si>
    <r>
      <rPr>
        <sz val="6"/>
        <rFont val="Montserrat"/>
      </rPr>
      <t xml:space="preserve">Construcción sustitución nave tipo taller mecánico para la construcción y reparación de obra mecánica en las instalaciones industriales de Exportadora de Sal en el puerto de altura y cabotaje de Morro Redondo, en la isla de Cedros, B.C.
</t>
    </r>
  </si>
  <si>
    <r>
      <rPr>
        <sz val="6"/>
        <rFont val="Montserrat"/>
      </rPr>
      <t>1910K2N0010</t>
    </r>
  </si>
  <si>
    <r>
      <rPr>
        <sz val="6"/>
        <rFont val="Montserrat"/>
      </rPr>
      <t xml:space="preserve">Obras de Apoyo Zona Industrial 2019
</t>
    </r>
  </si>
  <si>
    <r>
      <rPr>
        <sz val="6"/>
        <rFont val="Montserrat"/>
      </rPr>
      <t xml:space="preserve">Mantener programa sustitución y adición compuertas concreto reforzado aseguran flujo salmuera controlado a gravedad y paso maquinaria y equipo de acarreo; resguardar perímetro y acceso en Isla de Cedros; Protección contra humedad e integridad física trabajadores Almacén Residuos Peligrosos.
</t>
    </r>
  </si>
  <si>
    <r>
      <rPr>
        <b/>
        <sz val="8"/>
        <color rgb="FFFFFFFF"/>
        <rFont val="Montserrat"/>
      </rPr>
      <t>LAU   Servicio Geológico Mexicano</t>
    </r>
  </si>
  <si>
    <r>
      <rPr>
        <b/>
        <sz val="6"/>
        <rFont val="Montserrat"/>
      </rPr>
      <t>79.77</t>
    </r>
  </si>
  <si>
    <r>
      <rPr>
        <sz val="6"/>
        <rFont val="Montserrat"/>
      </rPr>
      <t>1910LAU0001</t>
    </r>
  </si>
  <si>
    <r>
      <rPr>
        <sz val="6"/>
        <rFont val="Montserrat"/>
      </rPr>
      <t xml:space="preserve">Exploración y evaluación de yacimientos minerales para el sector público y privado
</t>
    </r>
  </si>
  <si>
    <r>
      <rPr>
        <sz val="6"/>
        <rFont val="Montserrat"/>
      </rPr>
      <t xml:space="preserve">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
</t>
    </r>
  </si>
  <si>
    <r>
      <rPr>
        <sz val="6"/>
        <rFont val="Montserrat"/>
      </rPr>
      <t>1910LAU0002</t>
    </r>
  </si>
  <si>
    <r>
      <rPr>
        <sz val="6"/>
        <rFont val="Montserrat"/>
      </rPr>
      <t xml:space="preserve">Generación de infraestructura de información geológico-minera y geoquímica: Escala 1:50,000 (2019-2021)
</t>
    </r>
  </si>
  <si>
    <r>
      <rPr>
        <sz val="6"/>
        <rFont val="Montserrat"/>
      </rPr>
      <t xml:space="preserve">Levantamiento geológico minero y geoquímico de 123,756 km2 del territorio nacional en cartas a escala 1:50,000 para cumplir con la obligación de Ley de generar el conocimiento geológico del país.
</t>
    </r>
  </si>
  <si>
    <r>
      <rPr>
        <sz val="6"/>
        <rFont val="Montserrat"/>
      </rPr>
      <t>1910LAU0003</t>
    </r>
  </si>
  <si>
    <r>
      <rPr>
        <sz val="6"/>
        <rFont val="Montserrat"/>
      </rPr>
      <t xml:space="preserve">Generación de información geofísica del territorio nacional
</t>
    </r>
  </si>
  <si>
    <r>
      <rPr>
        <sz val="6"/>
        <rFont val="Montserrat"/>
      </rPr>
      <t xml:space="preserve">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
</t>
    </r>
  </si>
  <si>
    <r>
      <rPr>
        <sz val="6"/>
        <rFont val="Montserrat"/>
      </rPr>
      <t>1910LAU0004</t>
    </r>
  </si>
  <si>
    <r>
      <rPr>
        <sz val="6"/>
        <rFont val="Montserrat"/>
      </rPr>
      <t xml:space="preserve">Exploración y Evaluación de Minerales Radiactivos y Asociados
</t>
    </r>
  </si>
  <si>
    <r>
      <rPr>
        <sz val="6"/>
        <rFont val="Montserrat"/>
      </rPr>
      <t xml:space="preserve">Evaluación de los recursos minerales radiactivos, para ser aprovechados como fuentes alternas de energía limpia, en apoyo al desarrollo energético del país.
</t>
    </r>
  </si>
  <si>
    <r>
      <rPr>
        <sz val="6"/>
        <rFont val="Montserrat"/>
      </rPr>
      <t>1910LAU0005</t>
    </r>
  </si>
  <si>
    <r>
      <rPr>
        <sz val="6"/>
        <rFont val="Montserrat"/>
      </rPr>
      <t xml:space="preserve">Adquisición de equipo especializado para Servicio de Análisis Físico-Químicos, Caracterización e Investigación Metalúrgica (2019)
</t>
    </r>
  </si>
  <si>
    <r>
      <rPr>
        <sz val="6"/>
        <rFont val="Montserrat"/>
      </rPr>
      <t xml:space="preserve">Programa anual de adquisición de equipo especializado para dar servicios de Análisis físico-químicos, caracterización e Investigación metalúrgica. Dando cumplimiento a los lineamientos vigentes en austeridad del gasto público
</t>
    </r>
  </si>
  <si>
    <r>
      <rPr>
        <sz val="6"/>
        <rFont val="Montserrat"/>
      </rPr>
      <t xml:space="preserve">E-007-Producción de información geológica del territorio nacional
</t>
    </r>
  </si>
  <si>
    <r>
      <rPr>
        <sz val="6"/>
        <rFont val="Montserrat"/>
      </rPr>
      <t>1910LAU0006</t>
    </r>
  </si>
  <si>
    <r>
      <rPr>
        <sz val="6"/>
        <rFont val="Montserrat"/>
      </rPr>
      <t xml:space="preserve">Banco de datos digital del SGM (GeoInfoMex)
</t>
    </r>
  </si>
  <si>
    <r>
      <rPr>
        <sz val="6"/>
        <rFont val="Montserrat"/>
      </rPr>
      <t xml:space="preserve">Base de datos sistematizada, para centralizar, administrar, salvaguardar y difundir el cúmulo de información existente geológico, minera, geoquímica y magnética del país, de manera que su consulta sea segura, rápida y flexible, disponiéndola por Internet.
</t>
    </r>
  </si>
  <si>
    <r>
      <rPr>
        <sz val="6"/>
        <rFont val="Montserrat"/>
      </rPr>
      <t>1910LAU0007</t>
    </r>
  </si>
  <si>
    <r>
      <rPr>
        <sz val="6"/>
        <rFont val="Montserrat"/>
      </rPr>
      <t xml:space="preserve">Adquisición de equipo especializado para trabajos en campo y aprovisionamiento de campamentos (2019)
</t>
    </r>
  </si>
  <si>
    <r>
      <rPr>
        <sz val="6"/>
        <rFont val="Montserrat"/>
      </rPr>
      <t xml:space="preserve">Este programa anual de adquisición de bienes muebles del SGM, permitirá dar continuidad a los programas y proyectos de la entidad, así como dar cumplimiento con las atribuciones que le han sido conferidas por Ley.
</t>
    </r>
  </si>
  <si>
    <r>
      <rPr>
        <sz val="6"/>
        <rFont val="Montserrat"/>
      </rPr>
      <t>1910LAU0008</t>
    </r>
  </si>
  <si>
    <r>
      <rPr>
        <sz val="6"/>
        <rFont val="Montserrat"/>
      </rPr>
      <t xml:space="preserve">Exploración por Carbón
</t>
    </r>
  </si>
  <si>
    <r>
      <rPr>
        <sz val="6"/>
        <rFont val="Montserrat"/>
      </rPr>
      <t xml:space="preserve">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
</t>
    </r>
  </si>
  <si>
    <r>
      <rPr>
        <sz val="6"/>
        <rFont val="Montserrat"/>
      </rPr>
      <t>1910LAU0009</t>
    </r>
  </si>
  <si>
    <r>
      <rPr>
        <sz val="6"/>
        <rFont val="Montserrat"/>
      </rPr>
      <t xml:space="preserve">Estudios Geológico-Ambientales
</t>
    </r>
  </si>
  <si>
    <r>
      <rPr>
        <sz val="6"/>
        <rFont val="Montserrat"/>
      </rPr>
      <t xml:space="preserve">Detectar, prevenir y mitigar los riesgos geológicos, metereológicos y antropogénicos, mediante la generación de estudios de ordenamiento urbano y ecológico, deslizamiento de taludes y control de inundaciones, en materia de medio ambiente y peligros geológicos.
</t>
    </r>
  </si>
  <si>
    <r>
      <rPr>
        <sz val="6"/>
        <rFont val="Montserrat"/>
      </rPr>
      <t>1910LAU0010</t>
    </r>
  </si>
  <si>
    <r>
      <rPr>
        <sz val="6"/>
        <rFont val="Montserrat"/>
      </rPr>
      <t xml:space="preserve">Estudios geohidrológicos
</t>
    </r>
  </si>
  <si>
    <r>
      <rPr>
        <sz val="6"/>
        <rFont val="Montserrat"/>
      </rPr>
      <t xml:space="preserve">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t>
    </r>
  </si>
  <si>
    <r>
      <rPr>
        <sz val="6"/>
        <rFont val="Montserrat"/>
      </rPr>
      <t>1910LAU0011</t>
    </r>
  </si>
  <si>
    <r>
      <rPr>
        <sz val="6"/>
        <rFont val="Montserrat"/>
      </rPr>
      <t xml:space="preserve">Investigación aplicada a las Ciencias de la Tierra
</t>
    </r>
  </si>
  <si>
    <r>
      <rPr>
        <sz val="6"/>
        <rFont val="Montserrat"/>
      </rPr>
      <t xml:space="preserve">Mediante el análisis e interpretación de los fenómenos naturales, este proyecto brinda estudios de investigación aplicados a las ciencias de la Tierra que dieron origen a los recursos geológicos de los que podemos disponer.
</t>
    </r>
  </si>
  <si>
    <r>
      <rPr>
        <b/>
        <sz val="8"/>
        <color rgb="FFFFFFFF"/>
        <rFont val="Montserrat"/>
      </rPr>
      <t>711   Dirección General de Recursos Materiales y Servicios Generales</t>
    </r>
  </si>
  <si>
    <r>
      <rPr>
        <b/>
        <sz val="6"/>
        <rFont val="Montserrat"/>
      </rPr>
      <t>6.42</t>
    </r>
  </si>
  <si>
    <r>
      <rPr>
        <sz val="6"/>
        <rFont val="Montserrat"/>
      </rPr>
      <t>14107110001</t>
    </r>
  </si>
  <si>
    <r>
      <rPr>
        <sz val="6"/>
        <rFont val="Montserrat"/>
      </rPr>
      <t xml:space="preserve">Reforzamiento de Torre Ejecutiva
</t>
    </r>
  </si>
  <si>
    <r>
      <rPr>
        <sz val="6"/>
        <rFont val="Montserrat"/>
      </rPr>
      <t xml:space="preserve">Reforzamiento estructural del edificio denominado Torre Ejecutiva de la Secretaría de Economía.
</t>
    </r>
  </si>
  <si>
    <r>
      <rPr>
        <sz val="6"/>
        <rFont val="Montserrat"/>
      </rPr>
      <t>19107110001</t>
    </r>
  </si>
  <si>
    <r>
      <rPr>
        <sz val="6"/>
        <rFont val="Montserrat"/>
      </rPr>
      <t xml:space="preserve">Adquisiciones de Mobiliario y Equipo de Oficina 2019
</t>
    </r>
  </si>
  <si>
    <r>
      <rPr>
        <sz val="6"/>
        <rFont val="Montserrat"/>
      </rPr>
      <t xml:space="preserve">Adquisición de anaqueles móvil de esqueleto para optimizar los espacios en los inmuebles del archivo de concentración y de Torre Ejecutiva de la Secretaría de Economía.
</t>
    </r>
  </si>
  <si>
    <r>
      <rPr>
        <b/>
        <sz val="8"/>
        <color rgb="FFFFFFFF"/>
        <rFont val="Montserrat"/>
      </rPr>
      <t>Ramo 11   Educación Pública</t>
    </r>
  </si>
  <si>
    <r>
      <rPr>
        <b/>
        <sz val="8"/>
        <color rgb="FFFFFFFF"/>
        <rFont val="Montserrat"/>
      </rPr>
      <t>A2M   Universidad Autónoma Metropolitana</t>
    </r>
  </si>
  <si>
    <r>
      <rPr>
        <sz val="6"/>
        <rFont val="Montserrat"/>
      </rPr>
      <t>1611A2M0001</t>
    </r>
  </si>
  <si>
    <r>
      <rPr>
        <sz val="6"/>
        <rFont val="Montserrat"/>
      </rPr>
      <t xml:space="preserve">Renovación de Infraestructura de áreas deportivas: edificio R bis, para la formación integral de la matrícula
</t>
    </r>
  </si>
  <si>
    <r>
      <rPr>
        <sz val="6"/>
        <rFont val="Montserrat"/>
      </rPr>
      <t xml:space="preserve">El proyecto Renovación de infraestructura de áreas deportivas: edifico R bis, para la formación integral de la matrícula contempla la construcción de un edificio de 1,500 m2 en dos niveles con capacidad máxima de ofertar servicios a 17,952 usuarios.
</t>
    </r>
  </si>
  <si>
    <r>
      <rPr>
        <sz val="6"/>
        <rFont val="Montserrat"/>
      </rPr>
      <t xml:space="preserve">K-009-Proyectos de infraestructura social del sector educativo
</t>
    </r>
  </si>
  <si>
    <r>
      <rPr>
        <sz val="6"/>
        <rFont val="Montserrat"/>
      </rPr>
      <t>1611A2M0002</t>
    </r>
  </si>
  <si>
    <r>
      <rPr>
        <sz val="6"/>
        <rFont val="Montserrat"/>
      </rPr>
      <t xml:space="preserve">Centro de Lenguas Extranjeras de la Unidad Azcapotzalco
</t>
    </r>
  </si>
  <si>
    <r>
      <rPr>
        <sz val="6"/>
        <rFont val="Montserrat"/>
      </rPr>
      <t xml:space="preserve">El proyecto Centro de Lenguas Extranjeras de la Unidad Azcapotzalco contempla la construcción de 1,656 metros cuadrados
</t>
    </r>
  </si>
  <si>
    <r>
      <rPr>
        <sz val="6"/>
        <rFont val="Montserrat"/>
      </rPr>
      <t>1611A2M0004</t>
    </r>
  </si>
  <si>
    <r>
      <rPr>
        <sz val="6"/>
        <rFont val="Montserrat"/>
      </rPr>
      <t xml:space="preserve">Programa de Adquisición de Equipo de Laboratorio 2017 para las Actividades de Investigación.
</t>
    </r>
  </si>
  <si>
    <r>
      <rPr>
        <sz val="6"/>
        <rFont val="Montserrat"/>
      </rPr>
      <t xml:space="preserve">Se renovará y sustituirá el equipo de 22 laboratorios, talleres y bioterios y se beneficiará a los grupos de investigación con proyectos en desarrollo; 3,700 alumnos de posgrado; apoyará a proyectos de investigación en proceso y propiciará la creación de nuevos proyectos y líneas de investigación.
</t>
    </r>
  </si>
  <si>
    <r>
      <rPr>
        <sz val="6"/>
        <rFont val="Montserrat"/>
      </rPr>
      <t xml:space="preserve">E-021-Investigación Científica y Desarrollo Tecnológico
</t>
    </r>
  </si>
  <si>
    <r>
      <rPr>
        <sz val="6"/>
        <rFont val="Montserrat"/>
      </rPr>
      <t>1611A2M0005</t>
    </r>
  </si>
  <si>
    <r>
      <rPr>
        <sz val="6"/>
        <rFont val="Montserrat"/>
      </rPr>
      <t xml:space="preserve">Programa de adquisición 2017 de equipo de laboratorio para las actividades de Docencia en Licenciatura y Posgrado.
</t>
    </r>
  </si>
  <si>
    <r>
      <rPr>
        <sz val="6"/>
        <rFont val="Montserrat"/>
      </rPr>
      <t xml:space="preserve">Proporcionar a nuestros alumnos y profesores, los medios y servicios necesarios para realizar sus actividades de docencia con en mejores condiciones, Se equiparán 30 laboratorios y 10 talleres con equipo actualizado y renovado, esta acción beneficiará a 4,000 alumnos y a 200 académicos.
</t>
    </r>
  </si>
  <si>
    <r>
      <rPr>
        <sz val="6"/>
        <rFont val="Montserrat"/>
      </rPr>
      <t xml:space="preserve">E-010-Servicios de Educación Superior y Posgrado
</t>
    </r>
  </si>
  <si>
    <r>
      <rPr>
        <sz val="6"/>
        <rFont val="Montserrat"/>
      </rPr>
      <t>1611A2M0007</t>
    </r>
  </si>
  <si>
    <r>
      <rPr>
        <sz val="6"/>
        <rFont val="Montserrat"/>
      </rPr>
      <t xml:space="preserve">5ta. etapa de construcción del edificio w para laboratorios de docencia e investigación de la División de Ciencias Básicas e Ingeniería, de la Unidad Azcapotzalco
</t>
    </r>
  </si>
  <si>
    <r>
      <rPr>
        <sz val="6"/>
        <rFont val="Montserrat"/>
      </rPr>
      <t xml:space="preserve">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
</t>
    </r>
  </si>
  <si>
    <r>
      <rPr>
        <sz val="6"/>
        <rFont val="Montserrat"/>
      </rPr>
      <t>1811A2M0002</t>
    </r>
  </si>
  <si>
    <r>
      <rPr>
        <sz val="6"/>
        <rFont val="Montserrat"/>
      </rPr>
      <t xml:space="preserve">Mantenimiento a celdas de cimentación en edificios
</t>
    </r>
  </si>
  <si>
    <r>
      <rPr>
        <sz val="6"/>
        <rFont val="Montserrat"/>
      </rPr>
      <t xml:space="preserve">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
</t>
    </r>
  </si>
  <si>
    <r>
      <rPr>
        <sz val="6"/>
        <rFont val="Montserrat"/>
      </rPr>
      <t>1811A2M0003</t>
    </r>
  </si>
  <si>
    <r>
      <rPr>
        <sz val="6"/>
        <rFont val="Montserrat"/>
      </rPr>
      <t xml:space="preserve">Inversión para cubiertas ligeras en los edificios m, 1p, 2p,3p, q, r y s
</t>
    </r>
  </si>
  <si>
    <r>
      <rPr>
        <sz val="6"/>
        <rFont val="Montserrat"/>
      </rPr>
      <t xml:space="preserve">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t>
    </r>
  </si>
  <si>
    <r>
      <rPr>
        <b/>
        <sz val="8"/>
        <color rgb="FFFFFFFF"/>
        <rFont val="Montserrat"/>
      </rPr>
      <t>A3Q   Universidad Nacional Autónoma de México</t>
    </r>
  </si>
  <si>
    <r>
      <rPr>
        <b/>
        <sz val="6"/>
        <rFont val="Montserrat"/>
      </rPr>
      <t>55.53</t>
    </r>
  </si>
  <si>
    <r>
      <rPr>
        <sz val="6"/>
        <rFont val="Montserrat"/>
      </rPr>
      <t>1611A3Q0033</t>
    </r>
  </si>
  <si>
    <r>
      <rPr>
        <sz val="6"/>
        <rFont val="Montserrat"/>
      </rPr>
      <t xml:space="preserve">Construcción de la Escuela Nacional de Estudios Superiores, Unidad Juriquilla, Querétaro.
</t>
    </r>
  </si>
  <si>
    <r>
      <rPr>
        <sz val="6"/>
        <rFont val="Montserrat"/>
      </rPr>
      <t xml:space="preserve">Construcción de un conjunto arquitectónico para la Escuela Nacional de Estudios Superiores en Juriquilla, Querétaro, que permita impulsar, ampliar y diversificar la oferta educativa a nivel licenciatura y posgrado, con impacto a nivel local y regional.
</t>
    </r>
  </si>
  <si>
    <r>
      <rPr>
        <sz val="6"/>
        <rFont val="Montserrat"/>
      </rPr>
      <t>1711A3Q0007</t>
    </r>
  </si>
  <si>
    <r>
      <rPr>
        <sz val="6"/>
        <rFont val="Montserrat"/>
      </rPr>
      <t xml:space="preserve">Construcción de la Escuela Nacional de Estudios Superiores, Unidad Yucatán
</t>
    </r>
  </si>
  <si>
    <r>
      <rPr>
        <sz val="6"/>
        <rFont val="Montserrat"/>
      </rPr>
      <t xml:space="preserve">Construcción de un conjunto arquitectónico en la Ciudad de Mérida, Yucatán el cual permitirá fortalecer la capacidad de formación de recursos humanos a nivel superior y posgrado, investigación y difusión de la cultura
</t>
    </r>
  </si>
  <si>
    <r>
      <rPr>
        <sz val="6"/>
        <rFont val="Montserrat"/>
      </rPr>
      <t>1711A3Q0008</t>
    </r>
  </si>
  <si>
    <r>
      <rPr>
        <sz val="6"/>
        <rFont val="Montserrat"/>
      </rPr>
      <t xml:space="preserve">Construcción de la Escuela Nacional de Estudios Superiores, Unidad Oaxaca
</t>
    </r>
  </si>
  <si>
    <r>
      <rPr>
        <sz val="6"/>
        <rFont val="Montserrat"/>
      </rPr>
      <t xml:space="preserve">Construcción de conjunto arquitectónico de 85,435 m2 que incluirá: 40 Aulas, 8 laboratorios, 8 talleres, 8 salas de cómputo, 4 lab. de idiomas, 1 Aula magna, 40 cubículos de investigación, 1 gimnasio, Baños y vestidores, Biblioteca/mediateca, Cafetería, Edificio de gobierno, servicios y mantto.
</t>
    </r>
  </si>
  <si>
    <r>
      <rPr>
        <sz val="6"/>
        <rFont val="Montserrat"/>
      </rPr>
      <t>1811A3Q0003</t>
    </r>
  </si>
  <si>
    <r>
      <rPr>
        <sz val="6"/>
        <rFont val="Montserrat"/>
      </rPr>
      <t xml:space="preserve">Construcción del Centro de Preservación Documental de la Biblioteca Nacional de México (CPD).
</t>
    </r>
  </si>
  <si>
    <r>
      <rPr>
        <sz val="6"/>
        <rFont val="Montserrat"/>
      </rPr>
      <t xml:space="preserve">Construcción de dos edificios, 1 para el almacenamiento de alta densidad de 3,000m2 y edificio para Laboratorio de Preservación Documental y Digital de los materiales de 311 m2.
</t>
    </r>
  </si>
  <si>
    <r>
      <rPr>
        <sz val="6"/>
        <rFont val="Montserrat"/>
      </rPr>
      <t>1811A3Q0004</t>
    </r>
  </si>
  <si>
    <r>
      <rPr>
        <sz val="6"/>
        <rFont val="Montserrat"/>
      </rPr>
      <t xml:space="preserve">Programa anual de mantenimiento a la infraestructura física de entidades foráneas de docencia e investigación
</t>
    </r>
  </si>
  <si>
    <r>
      <rPr>
        <sz val="6"/>
        <rFont val="Montserrat"/>
      </rPr>
      <t xml:space="preserve">Programa de mantenimiento 2019, que permitirá aplicar acciones de mantenimiento correctivo y preventivo en la infraestructura física de 24 entidades foráneas con funciones de docencia e investigación de la UNAM
</t>
    </r>
  </si>
  <si>
    <r>
      <rPr>
        <sz val="6"/>
        <rFont val="Montserrat"/>
      </rPr>
      <t>BC., Chis., Gto., Mex., Mich., Mor., NL., Pue., Qro., Q. Roo, Sin., Son., Ver., Yuc.</t>
    </r>
  </si>
  <si>
    <r>
      <rPr>
        <sz val="6"/>
        <rFont val="Montserrat"/>
      </rPr>
      <t>1811A3Q0005</t>
    </r>
  </si>
  <si>
    <r>
      <rPr>
        <sz val="6"/>
        <rFont val="Montserrat"/>
      </rPr>
      <t xml:space="preserve">Programa anual de mantenimiento a la infraestructura física de entidades de docencia e investigación de la UNAM localizadas en la Ciudad de México y Zona Metropolitana
</t>
    </r>
  </si>
  <si>
    <r>
      <rPr>
        <sz val="6"/>
        <rFont val="Montserrat"/>
      </rPr>
      <t xml:space="preserve">Programa de mantenimiento 2019, que permitirá aplicar acciones de mantenimiento correctivo y preventivo en la infraestructura física de las entidades con funciones de docencia e investigación de la UNAM, que se ubican en la CD. MX. y la Zona Metropolitana
</t>
    </r>
  </si>
  <si>
    <r>
      <rPr>
        <sz val="6"/>
        <rFont val="Montserrat"/>
      </rPr>
      <t>1811A3Q0006</t>
    </r>
  </si>
  <si>
    <r>
      <rPr>
        <sz val="6"/>
        <rFont val="Montserrat"/>
      </rPr>
      <t xml:space="preserve">Programa anual de adquisiciones de bienes no asociados a la obra pública, destinados a las actividades de Investigación en la UNAM
</t>
    </r>
  </si>
  <si>
    <r>
      <rPr>
        <sz val="6"/>
        <rFont val="Montserrat"/>
      </rPr>
      <t xml:space="preserve">Programa de adquisiciones 2019, que prevé la sustitución de mobiliario y equipo obsoleto y/o con desgaste, derivado del uso y que requieren ser repuestos o sustituidos para dar continuidad a las actividades de la función de Investigación de la UNAM
</t>
    </r>
  </si>
  <si>
    <r>
      <rPr>
        <sz val="6"/>
        <rFont val="Montserrat"/>
      </rPr>
      <t>BC., Chis., CDMX., Jal., Mich., Mor., NL., Qro., Q. Roo, Sin., Son., Yuc.</t>
    </r>
  </si>
  <si>
    <r>
      <rPr>
        <sz val="6"/>
        <rFont val="Montserrat"/>
      </rPr>
      <t>1811A3Q0007</t>
    </r>
  </si>
  <si>
    <r>
      <rPr>
        <sz val="6"/>
        <rFont val="Montserrat"/>
      </rPr>
      <t xml:space="preserve">Programa anual de adquisiciones de bienes no asociados a obra pública, destinados a la Función de Difusión Cultural y Extensión Universitaria de la UNAM
</t>
    </r>
  </si>
  <si>
    <r>
      <rPr>
        <sz val="6"/>
        <rFont val="Montserrat"/>
      </rPr>
      <t xml:space="preserve">Programa de adquisiciones 2019, que prevé la sustitución de mobiliario y equipo obsoleto y/o con desgaste, derivado del uso excesivo de los asistentes a eventos culturales y que requieren ser repuestos o sustituidos para dar continuidad a las actividades de la función de Difusión Cultural de la UNAM
</t>
    </r>
  </si>
  <si>
    <r>
      <rPr>
        <sz val="6"/>
        <rFont val="Montserrat"/>
      </rPr>
      <t>CDMX., Gro.</t>
    </r>
  </si>
  <si>
    <r>
      <rPr>
        <sz val="6"/>
        <rFont val="Montserrat"/>
      </rPr>
      <t xml:space="preserve">E-011-Desarrollo Cultural
</t>
    </r>
  </si>
  <si>
    <r>
      <rPr>
        <sz val="6"/>
        <rFont val="Montserrat"/>
      </rPr>
      <t>1811A3Q0008</t>
    </r>
  </si>
  <si>
    <r>
      <rPr>
        <sz val="6"/>
        <rFont val="Montserrat"/>
      </rPr>
      <t xml:space="preserve">Programa anual de adquisiciones de bienes no asociados a la obra pública, destinados a la función de docencia en el nivel medio superior, superior y posgrado en la UNAM
</t>
    </r>
  </si>
  <si>
    <r>
      <rPr>
        <sz val="6"/>
        <rFont val="Montserrat"/>
      </rPr>
      <t xml:space="preserve">Programa de adquisiciones 2019, que prevé la sustitución de mobiliario y equipo obsoleto y/o con desgaste, derivado del uso excesivo de alumnos y docentes y que requieren ser repuestos o sustituidos para dar continuidad a las actividades de docencia a nivel medio superior y posgrado de la UNAM.
</t>
    </r>
  </si>
  <si>
    <r>
      <rPr>
        <sz val="6"/>
        <rFont val="Montserrat"/>
      </rPr>
      <t>CDMX., Gto., Mex., Mich., Mor., Qro., Ver., Yuc.</t>
    </r>
  </si>
  <si>
    <r>
      <rPr>
        <sz val="6"/>
        <rFont val="Montserrat"/>
      </rPr>
      <t xml:space="preserve">E-007-Servicios de Educación Media Superior
</t>
    </r>
  </si>
  <si>
    <r>
      <rPr>
        <sz val="6"/>
        <rFont val="Montserrat"/>
      </rPr>
      <t>1811A3Q0009</t>
    </r>
  </si>
  <si>
    <r>
      <rPr>
        <sz val="6"/>
        <rFont val="Montserrat"/>
      </rPr>
      <t xml:space="preserve">Programa anual de mantenimiento a la infraestructura física de Entidades y Recintos de Difusión Cultural y Extensión Universitaria de la UNAM localizadas en la Ciudad de México y Zona Metropolitana
</t>
    </r>
  </si>
  <si>
    <r>
      <rPr>
        <sz val="6"/>
        <rFont val="Montserrat"/>
      </rPr>
      <t xml:space="preserve">Programa de mantenimiento del año 2019,dirigido a mantener en condiciones adecuadas, suficientes, funcionales, dignas y seguras las instalaciones de diez entidades y recintos de la Función Difusión Cultural y Extensión Universitaria de la UNAM
</t>
    </r>
  </si>
  <si>
    <r>
      <rPr>
        <sz val="6"/>
        <rFont val="Montserrat"/>
      </rPr>
      <t>1811A3Q0010</t>
    </r>
  </si>
  <si>
    <r>
      <rPr>
        <sz val="6"/>
        <rFont val="Montserrat"/>
      </rPr>
      <t xml:space="preserve">Construcción de la Coordinación de Desarrollo Educativo e Innovación Curricular
</t>
    </r>
  </si>
  <si>
    <r>
      <rPr>
        <sz val="6"/>
        <rFont val="Montserrat"/>
      </rPr>
      <t xml:space="preserve">Conjunto arquitectónico de dos edificios con un total de 2,773 m2, destinados a las funciones de evaluación educativa, y formación y profesionalización de los docentes de la UNAM.
</t>
    </r>
  </si>
  <si>
    <r>
      <rPr>
        <sz val="6"/>
        <rFont val="Montserrat"/>
      </rPr>
      <t>1811A3Q0011</t>
    </r>
  </si>
  <si>
    <r>
      <rPr>
        <sz val="6"/>
        <rFont val="Montserrat"/>
      </rPr>
      <t xml:space="preserve">Rehabilitación y ampliación del Instituto de Investigación en Matemáticas Aplicadas y en Sistemas
</t>
    </r>
  </si>
  <si>
    <r>
      <rPr>
        <sz val="6"/>
        <rFont val="Montserrat"/>
      </rPr>
      <t xml:space="preserve">Rehabilitación y Ampliación del Instituto de Investigación en Matemáticas Aplicadas y en Sistemas (IIMAS), a fin de conservarlo en condiciones adecuadas, suficientes, funcionales y seguras.
</t>
    </r>
  </si>
  <si>
    <r>
      <rPr>
        <b/>
        <sz val="8"/>
        <color rgb="FFFFFFFF"/>
        <rFont val="Montserrat"/>
      </rPr>
      <t>B00   Instituto Politécnico Nacional</t>
    </r>
  </si>
  <si>
    <r>
      <rPr>
        <b/>
        <sz val="6"/>
        <rFont val="Montserrat"/>
      </rPr>
      <t>60.26</t>
    </r>
  </si>
  <si>
    <r>
      <rPr>
        <sz val="6"/>
        <rFont val="Montserrat"/>
      </rPr>
      <t>1711B000001</t>
    </r>
  </si>
  <si>
    <r>
      <rPr>
        <sz val="6"/>
        <rFont val="Montserrat"/>
      </rPr>
      <t xml:space="preserve">Bienes de comunicaciones para 20 Centros de Investigación, 11 Áreas Centrales, 3 Centros de Educación Continua, 2 Unidades de Apoyo y Data Center
</t>
    </r>
  </si>
  <si>
    <r>
      <rPr>
        <sz val="6"/>
        <rFont val="Montserrat"/>
      </rPr>
      <t xml:space="preserve">La adquisición de este equipamiento responde a la necesidad de sustituir equipo de comunicaciones que están siendo utilizados a su capacidad máxima en los distintos Cuartos de distribución intermedia (IDF
</t>
    </r>
  </si>
  <si>
    <r>
      <rPr>
        <sz val="6"/>
        <rFont val="Montserrat"/>
      </rPr>
      <t>1711B000002</t>
    </r>
  </si>
  <si>
    <r>
      <rPr>
        <sz val="6"/>
        <rFont val="Montserrat"/>
      </rPr>
      <t xml:space="preserve">Programa de fortalecimiento a la infraestructura que aloja los servicios de alta disponibilidad ubicados en el Centro de Datos de Cómputo del IPN
</t>
    </r>
  </si>
  <si>
    <r>
      <rPr>
        <sz val="6"/>
        <rFont val="Montserrat"/>
      </rPr>
      <t xml:space="preserve">El objetivo del proyecto, es fortalecer la infraestructura del Data Center para mantener la operación de los servicios de alta disponibilidad que apoyan los procesos institucionales más demandantes como: el sistema para la admisión de aspirantes, la plataforma de educación a distancia, entre otros.
</t>
    </r>
  </si>
  <si>
    <r>
      <rPr>
        <sz val="6"/>
        <rFont val="Montserrat"/>
      </rPr>
      <t>1711B000004</t>
    </r>
  </si>
  <si>
    <r>
      <rPr>
        <sz val="6"/>
        <rFont val="Montserrat"/>
      </rPr>
      <t xml:space="preserve">Proyecto de equipamiento de bienes de comunicaciones para fortalecer las capas de distribución y acceso en 22 Unidades académicas de Nivel Superior
</t>
    </r>
  </si>
  <si>
    <r>
      <rPr>
        <sz val="6"/>
        <rFont val="Montserrat"/>
      </rPr>
      <t xml:space="preserve">La adquisición de este equipamiento responde a la necesidad de brindar una buena conexión a la red de datos institucional, esto se logra teniendo equipos con mejores características en los cuartos de distribución (MDF) y acceso (IDF)
</t>
    </r>
  </si>
  <si>
    <r>
      <rPr>
        <sz val="6"/>
        <rFont val="Montserrat"/>
      </rPr>
      <t>1711B000005</t>
    </r>
  </si>
  <si>
    <r>
      <rPr>
        <sz val="6"/>
        <rFont val="Montserrat"/>
      </rPr>
      <t xml:space="preserve">Proyecto de equipamiento de bienes de comunicaciones para fortalecer la red inalámbrica en 26 Unidades Académicas de Nivel Superior
</t>
    </r>
  </si>
  <si>
    <r>
      <rPr>
        <sz val="6"/>
        <rFont val="Montserrat"/>
      </rPr>
      <t xml:space="preserve">Con la adquisición de estos equipos inalámbricos se estaría dando una cobertura del 80 a las 26 unidades académicas de NS beneficiando no solo a los alumnos matriculados en la modalidad escolarizada sino también a los alumnos de la modalidad no escolarizada, docentes, investigadores y personal
</t>
    </r>
  </si>
  <si>
    <r>
      <rPr>
        <sz val="6"/>
        <rFont val="Montserrat"/>
      </rPr>
      <t>1811B000003</t>
    </r>
  </si>
  <si>
    <r>
      <rPr>
        <sz val="6"/>
        <rFont val="Montserrat"/>
      </rPr>
      <t xml:space="preserve">Programa de equipamiento para la UPIIH para los laboratorios de Ingeniería Mecatrónica en el área de Formación Profesional Genérica.
</t>
    </r>
  </si>
  <si>
    <r>
      <rPr>
        <sz val="6"/>
        <rFont val="Montserrat"/>
      </rPr>
      <t xml:space="preserve">Contribuir a satisfacer la demanda educativa y a reducir desigualdades sociales en el Estado de Hidalgo. Fortalecer a la UPIIH con equipamiento tecnológico de especialidad en la Carrera de Ingeniería en mecatrónica. Adquisición del equipo de las 7 áreas estratégicas descritas objeto del present
</t>
    </r>
  </si>
  <si>
    <r>
      <rPr>
        <sz val="6"/>
        <rFont val="Montserrat"/>
      </rPr>
      <t>1811B000008</t>
    </r>
  </si>
  <si>
    <r>
      <rPr>
        <sz val="6"/>
        <rFont val="Montserrat"/>
      </rPr>
      <t xml:space="preserve">Programa de modernización de talleres y laboratorios de docencia de la Escuela Superior de Ingeniería Mecánica y Eléctrica, Unidad Culhuacán
</t>
    </r>
  </si>
  <si>
    <r>
      <rPr>
        <sz val="6"/>
        <rFont val="Montserrat"/>
      </rPr>
      <t xml:space="preserve">La ESIME Culhuacan del IPN, cuenta con una matrícula de 4950 alumnos y, de acuerdo a su naturaleza, contribuye a satisfacer las necesidades de desarrollo industrial y coadyuvar a la independencia económica, científica y tecnológica del país
</t>
    </r>
  </si>
  <si>
    <r>
      <rPr>
        <sz val="6"/>
        <rFont val="Montserrat"/>
      </rPr>
      <t>1811B000009</t>
    </r>
  </si>
  <si>
    <r>
      <rPr>
        <sz val="6"/>
        <rFont val="Montserrat"/>
      </rPr>
      <t xml:space="preserve">Programa de modernización de talleres y laboratorios de docencia de 6 Unidades de N. S. del IPN en el área de ingeniería y ciencias físico matemáticas
</t>
    </r>
  </si>
  <si>
    <r>
      <rPr>
        <sz val="6"/>
        <rFont val="Montserrat"/>
      </rPr>
      <t xml:space="preserve">asegurar que los alumnos adquieran las competencias planteadas en los perfiles de egreso de cada uno de los Programas Académicos que se imparten en cada una de las seis Unidades Académicas involucradas en este proyecto de inversión (ESCOM, ESIT, ESFM, ESIQIE, UPIICSA e UPIITA)
</t>
    </r>
  </si>
  <si>
    <r>
      <rPr>
        <sz val="6"/>
        <rFont val="Montserrat"/>
      </rPr>
      <t>1811B000011</t>
    </r>
  </si>
  <si>
    <r>
      <rPr>
        <sz val="6"/>
        <rFont val="Montserrat"/>
      </rPr>
      <t xml:space="preserve">Programa de modernizaión de taller y laboratorios de docencia en Centros de Estudios Cientificos y Tecnológicos Interdisciplinarios del IPN
</t>
    </r>
  </si>
  <si>
    <r>
      <rPr>
        <sz val="6"/>
        <rFont val="Montserrat"/>
      </rPr>
      <t xml:space="preserve">se impulsará el desarrollo de competencias contenidas en los programas de estudio de las Unidades de Aprendizaje de los Programas Académicos ofertados en los CECyTs Interdisciplinarios, así se podrán desarrollar proyectos de investigación con alto contenido tecnológico
</t>
    </r>
  </si>
  <si>
    <r>
      <rPr>
        <sz val="6"/>
        <rFont val="Montserrat"/>
      </rPr>
      <t>Gto., Hgo., Zac.</t>
    </r>
  </si>
  <si>
    <r>
      <rPr>
        <sz val="6"/>
        <rFont val="Montserrat"/>
      </rPr>
      <t>1911B000001</t>
    </r>
  </si>
  <si>
    <r>
      <rPr>
        <sz val="6"/>
        <rFont val="Montserrat"/>
      </rPr>
      <t xml:space="preserve">Programa de equipamiento de bienes informáticos para la Escuela Nacional de Biblioteconomía y Archivonomía (ENBA)
</t>
    </r>
  </si>
  <si>
    <r>
      <rPr>
        <sz val="6"/>
        <rFont val="Montserrat"/>
      </rPr>
      <t xml:space="preserve">El Programa de Inversión consiste en la compra de 463 bienes informáticos para la Escuela de Nacional de Biblioteconomía y Archivonomía (ENBA); con estos equipos se atenderán los servicios que ofrece la Escuela y se beneficiará a 789 usuarios de los bienes informáticos. Co ello se subsanará el riesgo de ver afectado el desarrollo de sus procesos académicos, de investigación, extensión, difusión y administración; se contará con los equipos y herramientas necesarias para desarrollar sus funciones y brindar los servicios para la que fue creada la ENBA; cabe señalar que una de las modalidades que se imparten en esta dependencia es la no escolarizada, la cual se apoya en plataformas, equipos de cómputo y de comunicaciones, que actualmente están suministrados por la Secretaría de Educación Pública en la modalidad de servicio administrado.
</t>
    </r>
  </si>
  <si>
    <r>
      <rPr>
        <sz val="6"/>
        <rFont val="Montserrat"/>
      </rPr>
      <t>1911B000002</t>
    </r>
  </si>
  <si>
    <r>
      <rPr>
        <sz val="6"/>
        <rFont val="Montserrat"/>
      </rPr>
      <t xml:space="preserve">Programa de modernización de talleres y laboratorios de docencia de la Escuela Superior de Ingeniería y Arquitectura (ESIA), Unidad Zacatenco
</t>
    </r>
  </si>
  <si>
    <r>
      <rPr>
        <sz val="6"/>
        <rFont val="Montserrat"/>
      </rPr>
      <t xml:space="preserve">El Programa de inversión consiste en adquirir equipo nuevo que requieren los Laboratorios de la Escuela Superior de Ingeniería y Arquitectura Unidad Zacatenco, facilitando el desarrollo de las prácticas de laboratorio a nivel Licenciatura y de Posgrado sustituyendo dispositivos deteriorados, obsoletos o que han concluido su vida útil además de ampliar el inventario de equipos y también la creación de nuevos laboratorios.
</t>
    </r>
  </si>
  <si>
    <r>
      <rPr>
        <sz val="6"/>
        <rFont val="Montserrat"/>
      </rPr>
      <t>1911B000003</t>
    </r>
  </si>
  <si>
    <r>
      <rPr>
        <sz val="6"/>
        <rFont val="Montserrat"/>
      </rPr>
      <t xml:space="preserve">Programa de modernización de talleres y laboratorios de docencia en CECyT´s del IPN, en la rama de Ciencias médico biológicas.
</t>
    </r>
  </si>
  <si>
    <r>
      <rPr>
        <sz val="6"/>
        <rFont val="Montserrat"/>
      </rPr>
      <t xml:space="preserve">Al ser escuelas de formación tecnológica y con especialidades muy específicas (Médico-biológicas), resulta de importancia contar con el equipamiento adecuado que permita cumplir con los objetivos programáticos de la currícula y atender aproximadamente a 6100 alumnos en estas carreras, por tal motivo el sustituir los equipos obsoletos y con fallas sistemáticas, actualizándolos con equipos tecnológicamente más avanzados y con respaldo de garantía en su calidad y operación será un avance importante.
</t>
    </r>
  </si>
  <si>
    <r>
      <rPr>
        <sz val="6"/>
        <rFont val="Montserrat"/>
      </rPr>
      <t>1911B000004</t>
    </r>
  </si>
  <si>
    <r>
      <rPr>
        <sz val="6"/>
        <rFont val="Montserrat"/>
      </rPr>
      <t xml:space="preserve">Programa de modernización de talleres y laboratorios de docencia en CECyTs del IPN, en la rama de ciencias sociales y administrativas
</t>
    </r>
  </si>
  <si>
    <r>
      <rPr>
        <sz val="6"/>
        <rFont val="Montserrat"/>
      </rPr>
      <t xml:space="preserve">El Programa de Inversión consiste en adquirir el equipo que requieren los laboratorios de los Centros de Estudios Científicos y Tecnológicos de la rama de Ciencias Sociales y Administrativas del Instituto Politécnico Nacional, facilitando el desarrollo de las prácticas, sustituyendo dispositivos deteriorados, obsoletos que han concluido su vida útil además de ampliar el inventario de equipos al equipar nuevos espacios donde los estudiantes puedan desarrollar las competencias tecnológicas y comunicativas que cada programa académico requiere.
</t>
    </r>
  </si>
  <si>
    <r>
      <rPr>
        <b/>
        <sz val="8"/>
        <color rgb="FFFFFFFF"/>
        <rFont val="Montserrat"/>
      </rPr>
      <t>B01   XE-IPN Canal 11</t>
    </r>
  </si>
  <si>
    <r>
      <rPr>
        <sz val="6"/>
        <rFont val="Montserrat"/>
      </rPr>
      <t>1711B010001</t>
    </r>
  </si>
  <si>
    <r>
      <rPr>
        <sz val="6"/>
        <rFont val="Montserrat"/>
      </rPr>
      <t xml:space="preserve">Nuevas Retransmisoras Canal Once
</t>
    </r>
  </si>
  <si>
    <r>
      <rPr>
        <sz val="6"/>
        <rFont val="Montserrat"/>
      </rPr>
      <t xml:space="preserve">Proyecto consiste en la instalación y puesta en marcha de 2 estaciones retransmisoras de televisión en diferentes puntos estratégicos de la República Mexicana
</t>
    </r>
  </si>
  <si>
    <r>
      <rPr>
        <sz val="6"/>
        <rFont val="Montserrat"/>
      </rPr>
      <t>1911B010001</t>
    </r>
  </si>
  <si>
    <r>
      <rPr>
        <sz val="6"/>
        <rFont val="Montserrat"/>
      </rPr>
      <t xml:space="preserve">Vehículos Noticias
</t>
    </r>
  </si>
  <si>
    <r>
      <rPr>
        <sz val="6"/>
        <rFont val="Montserrat"/>
      </rPr>
      <t xml:space="preserve">Adquisición y reposición de 2 vehículos que fueron robados en servicios de campo para optimizar el número de servicios en el área de Noticias y brindar seguridad en los traslados del personal, equipo técnico y coberturas noticiosas.
</t>
    </r>
  </si>
  <si>
    <r>
      <rPr>
        <sz val="6"/>
        <rFont val="Montserrat"/>
      </rPr>
      <t xml:space="preserve">E-013-Producción y transmisión de materiales educativos
</t>
    </r>
  </si>
  <si>
    <r>
      <rPr>
        <sz val="6"/>
        <rFont val="Montserrat"/>
      </rPr>
      <t>1911B010002</t>
    </r>
  </si>
  <si>
    <r>
      <rPr>
        <sz val="6"/>
        <rFont val="Montserrat"/>
      </rPr>
      <t xml:space="preserve">Cobertura Zonas Sombra CDMX
</t>
    </r>
  </si>
  <si>
    <r>
      <rPr>
        <sz val="6"/>
        <rFont val="Montserrat"/>
      </rPr>
      <t xml:space="preserve">Instalación de 2 estaciones retransmisoras complementarias de la señal abierta de Canal Once para cubrir las zonas de sombra de Coacalco e Ixtapaluca, que son las zonas de sombra que se generan debido a la orografía del país y obstaculizan la cobertura que realiza actualmente la transmisora del Cerro del Chiquihuite para cubrir toda la zona metropolitana de la Ciudad de México y su zona conurbada.
</t>
    </r>
  </si>
  <si>
    <r>
      <rPr>
        <sz val="6"/>
        <rFont val="Montserrat"/>
      </rPr>
      <t>1911B010003</t>
    </r>
  </si>
  <si>
    <r>
      <rPr>
        <sz val="6"/>
        <rFont val="Montserrat"/>
      </rPr>
      <t xml:space="preserve">Adq. S.R. UHF
</t>
    </r>
  </si>
  <si>
    <r>
      <rPr>
        <sz val="6"/>
        <rFont val="Montserrat"/>
      </rPr>
      <t xml:space="preserve">Adquisición del Sistema Radiador principal de UHF para asegurar la continuidad en la transmisión de la señal de Televisión abierta, digital en Alta Definición de Canal Once, las 24 horas los 365 días del año.
</t>
    </r>
  </si>
  <si>
    <r>
      <rPr>
        <sz val="6"/>
        <rFont val="Montserrat"/>
      </rPr>
      <t>1911B010004</t>
    </r>
  </si>
  <si>
    <r>
      <rPr>
        <sz val="6"/>
        <rFont val="Montserrat"/>
      </rPr>
      <t xml:space="preserve">Vehículos Operaciones
</t>
    </r>
  </si>
  <si>
    <r>
      <rPr>
        <sz val="6"/>
        <rFont val="Montserrat"/>
      </rPr>
      <t xml:space="preserve">Adquisición de 4 vehículos para el área de Operaciones Técnicas
</t>
    </r>
  </si>
  <si>
    <r>
      <rPr>
        <sz val="6"/>
        <rFont val="Montserrat"/>
      </rPr>
      <t>1911B010005</t>
    </r>
  </si>
  <si>
    <r>
      <rPr>
        <sz val="6"/>
        <rFont val="Montserrat"/>
      </rPr>
      <t xml:space="preserve">FT Electromecánica
</t>
    </r>
  </si>
  <si>
    <r>
      <rPr>
        <sz val="6"/>
        <rFont val="Montserrat"/>
      </rPr>
      <t xml:space="preserve">Adquisición de sistemas de Aire acondicionado de precisión rackeable, modular, redundante internamente para los Site´s y áreas técnicas donde se encuentran ubicados los equipos electrónicos que conforman toda la infraestructura para la producción y transmisión de la señal del Canal Once.
</t>
    </r>
  </si>
  <si>
    <r>
      <rPr>
        <sz val="6"/>
        <rFont val="Montserrat"/>
      </rPr>
      <t>1911B010006</t>
    </r>
  </si>
  <si>
    <r>
      <rPr>
        <sz val="6"/>
        <rFont val="Montserrat"/>
      </rPr>
      <t xml:space="preserve">Vehículos Producción
</t>
    </r>
  </si>
  <si>
    <r>
      <rPr>
        <sz val="6"/>
        <rFont val="Montserrat"/>
      </rPr>
      <t xml:space="preserve">Adquisición de 3 vehículos tipo Van, para optimizar el número de servicios en el área de Producción y brindar seguridad en los traslados del personal y equipo técnico.
</t>
    </r>
  </si>
  <si>
    <r>
      <rPr>
        <sz val="6"/>
        <rFont val="Montserrat"/>
      </rPr>
      <t>1911B010007</t>
    </r>
  </si>
  <si>
    <r>
      <rPr>
        <sz val="6"/>
        <rFont val="Montserrat"/>
      </rPr>
      <t xml:space="preserve">Terreno SLP
</t>
    </r>
  </si>
  <si>
    <r>
      <rPr>
        <sz val="6"/>
        <rFont val="Montserrat"/>
      </rPr>
      <t xml:space="preserve">Adquisición del terreno donde se ubica actualmente la estación retransmisora de San Luis Potosí.
</t>
    </r>
  </si>
  <si>
    <r>
      <rPr>
        <b/>
        <sz val="8"/>
        <color rgb="FFFFFFFF"/>
        <rFont val="Montserrat"/>
      </rPr>
      <t>L3P   Centro de Enseñanza Técnica Industrial</t>
    </r>
  </si>
  <si>
    <r>
      <rPr>
        <b/>
        <sz val="6"/>
        <rFont val="Montserrat"/>
      </rPr>
      <t>97.90</t>
    </r>
  </si>
  <si>
    <r>
      <rPr>
        <sz val="6"/>
        <rFont val="Montserrat"/>
      </rPr>
      <t>1511L3P0002</t>
    </r>
  </si>
  <si>
    <r>
      <rPr>
        <sz val="6"/>
        <rFont val="Montserrat"/>
      </rPr>
      <t xml:space="preserve">Proyecto de Rehabilitación del Plantel Tonalá_Protección Civil
</t>
    </r>
  </si>
  <si>
    <r>
      <rPr>
        <sz val="6"/>
        <rFont val="Montserrat"/>
      </rPr>
      <t xml:space="preserve">Actualizar la infraestructura social de manera que se detenga el deterioro que sufren las instalaciones y su estructura, restituir el nivel de servicio de las instalaciones para mejorar la calidad del servicio para los estudiantes de EMSyS, docentes y administrativos que forman parte del Centro.
</t>
    </r>
  </si>
  <si>
    <r>
      <rPr>
        <sz val="6"/>
        <rFont val="Montserrat"/>
      </rPr>
      <t>1511L3P0005</t>
    </r>
  </si>
  <si>
    <r>
      <rPr>
        <sz val="6"/>
        <rFont val="Montserrat"/>
      </rPr>
      <t xml:space="preserve">Proyecto de rehabilitación del Plantel Colomos_Protección Civil
</t>
    </r>
  </si>
  <si>
    <r>
      <rPr>
        <sz val="6"/>
        <rFont val="Montserrat"/>
      </rPr>
      <t xml:space="preserve">Construcción en Plantel Colomos que permita prestar el servicio educativo con calidad a los alumnos de EMSyS, mejorando la infraestructura y detener el deterioro sufrido en las redes hidro-sanitarias, drenaje, eléctricas, azoteas, filtraciones, encharcamientos, y sanitarios y aulas.
</t>
    </r>
  </si>
  <si>
    <r>
      <rPr>
        <sz val="6"/>
        <rFont val="Montserrat"/>
      </rPr>
      <t>1511L3P0006</t>
    </r>
  </si>
  <si>
    <r>
      <rPr>
        <sz val="6"/>
        <rFont val="Montserrat"/>
      </rPr>
      <t xml:space="preserve">Edificio Modular para Aulas y Laboratorios Plantel Río Santiago.
</t>
    </r>
  </si>
  <si>
    <r>
      <rPr>
        <sz val="6"/>
        <rFont val="Montserrat"/>
      </rPr>
      <t xml:space="preserve">El Plantel Río Santiago contará con aulas y laboratorios suficientes para impartir el servicio educativo . Para estar en condiciones de contribuir a una ampliación de cobertura en Educación Media Superior en un 15 al cierre de 2018.
</t>
    </r>
  </si>
  <si>
    <r>
      <rPr>
        <sz val="6"/>
        <rFont val="Montserrat"/>
      </rPr>
      <t>1611L3P0001</t>
    </r>
  </si>
  <si>
    <r>
      <rPr>
        <sz val="6"/>
        <rFont val="Montserrat"/>
      </rPr>
      <t xml:space="preserve">Programa para Preservación de Inmuebles CETI 2017
</t>
    </r>
  </si>
  <si>
    <r>
      <rPr>
        <sz val="6"/>
        <rFont val="Montserrat"/>
      </rPr>
      <t xml:space="preserve">Mantenimiento a cubiertas de edificios, rehabilitación de andadores peatonales, módulos sanitarios, rehabilitación de área sur del estacionamiento vehicular, sustitución de pisos cerámicos en aulas y talleres en los planteles Colomos y Tonalá.
</t>
    </r>
  </si>
  <si>
    <r>
      <rPr>
        <sz val="6"/>
        <rFont val="Montserrat"/>
      </rPr>
      <t>1611L3P0003</t>
    </r>
  </si>
  <si>
    <r>
      <rPr>
        <sz val="6"/>
        <rFont val="Montserrat"/>
      </rPr>
      <t xml:space="preserve">Proyecto de Limitación del Predio del Plantel Río Santiago 2017
</t>
    </r>
  </si>
  <si>
    <r>
      <rPr>
        <sz val="6"/>
        <rFont val="Montserrat"/>
      </rPr>
      <t xml:space="preserve">Construcción de una barda perimetral delimitando un área aproximada de 1,700 mts2 para evitar la invasión del terreno y sus instalaciones, además de incrementar la seguridad de las personas y bienes con los que cuenta el plantel Río Santiago.
</t>
    </r>
  </si>
  <si>
    <r>
      <rPr>
        <b/>
        <sz val="8"/>
        <color rgb="FFFFFFFF"/>
        <rFont val="Montserrat"/>
      </rPr>
      <t>L4J   Centro de Investigación y de Estudios Avanzados del Instituto Politécnico Nacional</t>
    </r>
  </si>
  <si>
    <r>
      <rPr>
        <b/>
        <sz val="6"/>
        <rFont val="Montserrat"/>
      </rPr>
      <t>54.11</t>
    </r>
  </si>
  <si>
    <r>
      <rPr>
        <sz val="6"/>
        <rFont val="Montserrat"/>
      </rPr>
      <t>1411L4J0004</t>
    </r>
  </si>
  <si>
    <r>
      <rPr>
        <sz val="6"/>
        <rFont val="Montserrat"/>
      </rPr>
      <t xml:space="preserve">Construcción de un Anexo a la Planta Piloto de Fermentaciones para Albergar Equipos que se Encuentran Distribuidos en los Pasillos de las Plantas del Departamento de Biotecnología y Bioingeniería en el Cinvestav Zacatenco.
</t>
    </r>
  </si>
  <si>
    <r>
      <rPr>
        <sz val="6"/>
        <rFont val="Montserrat"/>
      </rPr>
      <t xml:space="preserve">Construcción de un anexo de 240 m2, en el lado Este de la planta de fermentaciones, el cual servirá para albergar refrigeradores y congeladores pertenecientes a los 34 laboratorios del Departamento de Biotecnología.
</t>
    </r>
  </si>
  <si>
    <r>
      <rPr>
        <sz val="6"/>
        <rFont val="Montserrat"/>
      </rPr>
      <t>1611L4J0006</t>
    </r>
  </si>
  <si>
    <r>
      <rPr>
        <sz val="6"/>
        <rFont val="Montserrat"/>
      </rPr>
      <t xml:space="preserve">Construcción de la Unidad de Vinculación, Posgrado y Educación Continua (UVPEC), en la Sede Sur.
</t>
    </r>
  </si>
  <si>
    <r>
      <rPr>
        <sz val="6"/>
        <rFont val="Montserrat"/>
      </rPr>
      <t xml:space="preserve">Construcción de un edificio que contará con 1,103.56 m2 de superficie construida para albergar la Unidad de Vinculación, Posgrado y Educación Continua (UVPEC).
</t>
    </r>
  </si>
  <si>
    <r>
      <rPr>
        <sz val="6"/>
        <rFont val="Montserrat"/>
      </rPr>
      <t>1711L4J0005</t>
    </r>
  </si>
  <si>
    <r>
      <rPr>
        <sz val="6"/>
        <rFont val="Montserrat"/>
      </rPr>
      <t xml:space="preserve">Programa de Mantenimiento Mayor en la Unidad Mérida del Cinvestav
</t>
    </r>
  </si>
  <si>
    <r>
      <rPr>
        <sz val="6"/>
        <rFont val="Montserrat"/>
      </rPr>
      <t xml:space="preserve">Mantenimiento mayor a diversas instalaciones arquitectónicas, hidráulicas, hidrosanitarias y vialidades de diversas áreas, que conforman la infraestructura de la Unidad Mérida y de la Estación Marina Telchac.
</t>
    </r>
  </si>
  <si>
    <r>
      <rPr>
        <sz val="6"/>
        <rFont val="Montserrat"/>
      </rPr>
      <t>1711L4J0006</t>
    </r>
  </si>
  <si>
    <r>
      <rPr>
        <sz val="6"/>
        <rFont val="Montserrat"/>
      </rPr>
      <t xml:space="preserve">Programa de mantenimiento mayor y mejoramiento de las instalaciones en la Unidad Zacatenco del Cinvestav.
</t>
    </r>
  </si>
  <si>
    <r>
      <rPr>
        <sz val="6"/>
        <rFont val="Montserrat"/>
      </rPr>
      <t xml:space="preserve">Mantenimiento mayor y mejoramiento a diversas instalaciones arquitectónicas, hidráulicas, hidrosanitarias y eléctricas; así como en áreas comunes, áreas complementarias y equipo, de la Unidad Zacatenco y de la Sede Sur del Cinvestav
</t>
    </r>
  </si>
  <si>
    <r>
      <rPr>
        <sz val="6"/>
        <rFont val="Montserrat"/>
      </rPr>
      <t>1711L4J0007</t>
    </r>
  </si>
  <si>
    <r>
      <rPr>
        <sz val="6"/>
        <rFont val="Montserrat"/>
      </rPr>
      <t xml:space="preserve">Programa de Mantenimiento Mayor en la Unidad Saltillo del Cinvestav.
</t>
    </r>
  </si>
  <si>
    <r>
      <rPr>
        <sz val="6"/>
        <rFont val="Montserrat"/>
      </rPr>
      <t xml:space="preserve">Mantenimiento mayor en instalaciones arquitectónicas, hidrosanitarias y eléctricas, red de voz y datos, áreas complementarias y otros equipos que conforman la infraestructura de la Unidad Saltillo del Cinvestav.
</t>
    </r>
  </si>
  <si>
    <r>
      <rPr>
        <sz val="6"/>
        <rFont val="Montserrat"/>
      </rPr>
      <t>1711L4J0008</t>
    </r>
  </si>
  <si>
    <r>
      <rPr>
        <sz val="6"/>
        <rFont val="Montserrat"/>
      </rPr>
      <t xml:space="preserve">Programa de Mantenimiento Mayor en la Unidad Monterrey del Cinvestav.
</t>
    </r>
  </si>
  <si>
    <r>
      <rPr>
        <sz val="6"/>
        <rFont val="Montserrat"/>
      </rPr>
      <t xml:space="preserve">Mantenimiento mayor en instalaciones arquitectónicas, hidráulicas, hidrosanitarias, eléctricas y vialidades de diversas áreas que conforman la infraestructura de la Unidad Monterrey del Cinvestav.
</t>
    </r>
  </si>
  <si>
    <r>
      <rPr>
        <sz val="6"/>
        <rFont val="Montserrat"/>
      </rPr>
      <t>1711L4J0009</t>
    </r>
  </si>
  <si>
    <r>
      <rPr>
        <sz val="6"/>
        <rFont val="Montserrat"/>
      </rPr>
      <t xml:space="preserve">Programa de Mantenimiento Mayor en la Unidad Irapuato del Cinvestav.
</t>
    </r>
  </si>
  <si>
    <r>
      <rPr>
        <sz val="6"/>
        <rFont val="Montserrat"/>
      </rPr>
      <t xml:space="preserve">Mantenimiento mayor en instalaciones arquitectónicas, hidráulicas, hidrosanitarias y eléctricas; así como vialidades que conforman la infraestructura de la Unidad Irapuato del Cinvestav.
</t>
    </r>
  </si>
  <si>
    <r>
      <rPr>
        <sz val="6"/>
        <rFont val="Montserrat"/>
      </rPr>
      <t>1711L4J0010</t>
    </r>
  </si>
  <si>
    <r>
      <rPr>
        <sz val="6"/>
        <rFont val="Montserrat"/>
      </rPr>
      <t xml:space="preserve">Proyecto ejecutivo para laboratorios en el área del edificio de fisiología en la Unidad Zacatenco del Cinvestav.
</t>
    </r>
  </si>
  <si>
    <r>
      <rPr>
        <sz val="6"/>
        <rFont val="Montserrat"/>
      </rPr>
      <t xml:space="preserve">El Proyecto Ejecutivo consiste en proporcionar los documentos y la información que permita comunicar de manera clara, eficaz y oportuna las especificaciones técnicas y los detalles de los componentes del proyecto.
</t>
    </r>
  </si>
  <si>
    <r>
      <rPr>
        <sz val="6"/>
        <rFont val="Montserrat"/>
      </rPr>
      <t>1811L4J0001</t>
    </r>
  </si>
  <si>
    <r>
      <rPr>
        <sz val="6"/>
        <rFont val="Montserrat"/>
      </rPr>
      <t xml:space="preserve">Programa de mantenimiento mayor en las instalaciones en la Unidad Querétaro del Cinvestav
</t>
    </r>
  </si>
  <si>
    <r>
      <rPr>
        <sz val="6"/>
        <rFont val="Montserrat"/>
      </rPr>
      <t xml:space="preserve">Mantenimiento mayor a diversas instalaciones arquitectónicas, eléctricas, de ventilación y vialidades, que conforman la infraestructura de la Unidad Querétaro.
</t>
    </r>
  </si>
  <si>
    <r>
      <rPr>
        <sz val="6"/>
        <rFont val="Montserrat"/>
      </rPr>
      <t>1811L4J0002</t>
    </r>
  </si>
  <si>
    <r>
      <rPr>
        <sz val="6"/>
        <rFont val="Montserrat"/>
      </rPr>
      <t xml:space="preserve">Construcción de escalera de emergencia en el edificio de la Biblioteca Central de la unidad Zacatenco del Cinvestav
</t>
    </r>
  </si>
  <si>
    <r>
      <rPr>
        <sz val="6"/>
        <rFont val="Montserrat"/>
      </rPr>
      <t xml:space="preserve">Construcción de una escalera de emergencia exterior en el Edificio de la Biblioteca Central del Conjunto Multidisciplinario de la Unidad Zacatenco del Cinvestav.
</t>
    </r>
  </si>
  <si>
    <r>
      <rPr>
        <sz val="6"/>
        <rFont val="Montserrat"/>
      </rPr>
      <t>1811L4J0003</t>
    </r>
  </si>
  <si>
    <r>
      <rPr>
        <sz val="6"/>
        <rFont val="Montserrat"/>
      </rPr>
      <t xml:space="preserve">Programa de Adquisición de Mobiliario y Equipo para áreas de experimentación en la unidad Zacatenco.
</t>
    </r>
  </si>
  <si>
    <r>
      <rPr>
        <sz val="6"/>
        <rFont val="Montserrat"/>
      </rPr>
      <t xml:space="preserve">Adquisición de mobiliario y equipo para amueblar áreas: académicas, de investigación, de experimentación, complementarias y comunes del Edificio de Laboratorios del Área de Ciencias Biológicas y de la Salud, de la Unidad Zacatenco del Cinvestav.
</t>
    </r>
  </si>
  <si>
    <r>
      <rPr>
        <sz val="6"/>
        <rFont val="Montserrat"/>
      </rPr>
      <t>1911L4J0001</t>
    </r>
  </si>
  <si>
    <r>
      <rPr>
        <sz val="6"/>
        <rFont val="Montserrat"/>
      </rPr>
      <t xml:space="preserve">Programa de adquisiciones de TIC's, relacionado con el trabajo de investigación y docencia del Cinvestav financiado con recursos autogenerados
</t>
    </r>
  </si>
  <si>
    <r>
      <rPr>
        <sz val="6"/>
        <rFont val="Montserrat"/>
      </rPr>
      <t xml:space="preserve">Adquisición de equipo especializado de vanguardia, Tecnologías de la Información y las Comunicaciones, que se requiere para el desarrollo de los proyectos y la formación de investigadores a nivel de posgrado y expertos en diversas disciplinas científicas y tecnológicas
</t>
    </r>
  </si>
  <si>
    <r>
      <rPr>
        <sz val="6"/>
        <rFont val="Montserrat"/>
      </rPr>
      <t>1911L4J0002</t>
    </r>
  </si>
  <si>
    <r>
      <rPr>
        <sz val="6"/>
        <rFont val="Montserrat"/>
      </rPr>
      <t xml:space="preserve">Programa anual de adquisición de bienes muebles para laboratorios y aulas del Cinvestav financiado con recursos autogenerados
</t>
    </r>
  </si>
  <si>
    <r>
      <rPr>
        <sz val="6"/>
        <rFont val="Montserrat"/>
      </rPr>
      <t xml:space="preserve">Adquisición de bienes muebles para equipamiento de laboratorios y aulas que se requieren para el desarrollo de los proyectos y la formación de investigadores a nivel de posgrado. Así como, la reposición y sustitución de los dispositivos deteriorados, obsoletos o que han concluido su vida útil.
</t>
    </r>
  </si>
  <si>
    <r>
      <rPr>
        <sz val="6"/>
        <rFont val="Montserrat"/>
      </rPr>
      <t>1911L4J0003</t>
    </r>
  </si>
  <si>
    <r>
      <rPr>
        <sz val="6"/>
        <rFont val="Montserrat"/>
      </rPr>
      <t xml:space="preserve">Construcción y Equipamiento de Edificio para el Centro de Investigación sobre el Envejecimiento de la CDMX
</t>
    </r>
  </si>
  <si>
    <r>
      <rPr>
        <sz val="6"/>
        <rFont val="Montserrat"/>
      </rPr>
      <t xml:space="preserve">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
</t>
    </r>
  </si>
  <si>
    <r>
      <rPr>
        <b/>
        <sz val="8"/>
        <color rgb="FFFFFFFF"/>
        <rFont val="Montserrat"/>
      </rPr>
      <t>L5N   Colegio de Bachilleres</t>
    </r>
  </si>
  <si>
    <r>
      <rPr>
        <sz val="6"/>
        <rFont val="Montserrat"/>
      </rPr>
      <t>1811L5N0001</t>
    </r>
  </si>
  <si>
    <r>
      <rPr>
        <sz val="6"/>
        <rFont val="Montserrat"/>
      </rPr>
      <t xml:space="preserve">Trabajos de Reconstrucción Derivados de los Sismos de Septiembre del 2017 en el Edificio Administrativo de la Dirección del COLBACH
</t>
    </r>
  </si>
  <si>
    <r>
      <rPr>
        <sz val="6"/>
        <rFont val="Montserrat"/>
      </rPr>
      <t xml:space="preserve">Derivado del sismo del pasado 19 de septiembre de 2017, el edificio principal que alberga las oficinas de la Dirección General del Colegio de Bachilleres sufrió daños estructurales severos, por lo que a la fecha que ha quedado inhabitable.
</t>
    </r>
  </si>
  <si>
    <r>
      <rPr>
        <b/>
        <sz val="8"/>
        <color rgb="FFFFFFFF"/>
        <rFont val="Montserrat"/>
      </rPr>
      <t>L5X   Colegio Nacional de Educación Profesional Técnica</t>
    </r>
  </si>
  <si>
    <r>
      <rPr>
        <sz val="6"/>
        <rFont val="Montserrat"/>
      </rPr>
      <t>1611L5X0003</t>
    </r>
  </si>
  <si>
    <r>
      <rPr>
        <sz val="6"/>
        <rFont val="Montserrat"/>
      </rPr>
      <t xml:space="preserve">Construcción de Obras de accesibilidad en planteles CONALEP del Distrito Federal y el Estado de Oaxaca
</t>
    </r>
  </si>
  <si>
    <r>
      <rPr>
        <sz val="6"/>
        <rFont val="Montserrat"/>
      </rPr>
      <t xml:space="preserve">Los espacios educativos serán los adecuados para incluir a las personas con discapacidad ya sea alumnos, docentes y personal admvo. y podrán usar las instalaciones; los planteles acondicionaran las escaleras de emergencia para que cumplan con la normatividad en materia de Protección Civil.
</t>
    </r>
  </si>
  <si>
    <r>
      <rPr>
        <sz val="6"/>
        <rFont val="Montserrat"/>
      </rPr>
      <t>1711L5X0005</t>
    </r>
  </si>
  <si>
    <r>
      <rPr>
        <sz val="6"/>
        <rFont val="Montserrat"/>
      </rPr>
      <t xml:space="preserve">Fortalecimiento del equipamiento de talleres y laboratorios de 6 carreras prioritarias en los planteles del sistema CONALEP
</t>
    </r>
  </si>
  <si>
    <r>
      <rPr>
        <sz val="6"/>
        <rFont val="Montserrat"/>
      </rPr>
      <t xml:space="preserve">Se adquirirán 1,513 equipos mediante recursos Fiscales a través del PROFORHCOM, para las carreras de Electricidad industrial, Mantenimiento de sistemas electrónicos, Motores a diésel, Procesamiento industrial de alimentos, Productividad industrial, y Química industrial, en 14 entidades federativas.
</t>
    </r>
  </si>
  <si>
    <r>
      <rPr>
        <sz val="6"/>
        <rFont val="Montserrat"/>
      </rPr>
      <t xml:space="preserve">E-009-Programa de Formación de Recursos Humanos basada en Competencias
</t>
    </r>
  </si>
  <si>
    <r>
      <rPr>
        <sz val="6"/>
        <rFont val="Montserrat"/>
      </rPr>
      <t>1811L5X0001</t>
    </r>
  </si>
  <si>
    <r>
      <rPr>
        <sz val="6"/>
        <rFont val="Montserrat"/>
      </rPr>
      <t xml:space="preserve">Fortalecimiento del equipamiento en talleres y laboratorios de 3 carreras prioritarias en 11 planteles del sistema CONALEP 2019
</t>
    </r>
  </si>
  <si>
    <r>
      <rPr>
        <sz val="6"/>
        <rFont val="Montserrat"/>
      </rPr>
      <t xml:space="preserve">Adquisición de 540 equipos, para beneficiar a 3 carreras prioritarias: Fuentes Alternas de Energía, Plásticos y Productividad Industrial. En 11 planteles de 8 entidades federativas.
</t>
    </r>
  </si>
  <si>
    <r>
      <rPr>
        <sz val="6"/>
        <rFont val="Montserrat"/>
      </rPr>
      <t>1911L5X0001</t>
    </r>
  </si>
  <si>
    <r>
      <rPr>
        <sz val="6"/>
        <rFont val="Montserrat"/>
      </rPr>
      <t xml:space="preserve">Rehabilitación de planteles en riesgo de la CD. de México y Oaxaca 2019-2021
</t>
    </r>
  </si>
  <si>
    <r>
      <rPr>
        <sz val="6"/>
        <rFont val="Montserrat"/>
      </rPr>
      <t xml:space="preserve">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
</t>
    </r>
  </si>
  <si>
    <r>
      <rPr>
        <b/>
        <sz val="8"/>
        <color rgb="FFFFFFFF"/>
        <rFont val="Montserrat"/>
      </rPr>
      <t>L6H   Comisión de Operación y Fomento de Actividades Académicas del Instituto Politécnico Nacional</t>
    </r>
  </si>
  <si>
    <r>
      <rPr>
        <b/>
        <sz val="6"/>
        <rFont val="Montserrat"/>
      </rPr>
      <t>37.56</t>
    </r>
  </si>
  <si>
    <r>
      <rPr>
        <sz val="6"/>
        <rFont val="Montserrat"/>
      </rPr>
      <t>1811L6H0004</t>
    </r>
  </si>
  <si>
    <r>
      <rPr>
        <sz val="6"/>
        <rFont val="Montserrat"/>
      </rPr>
      <t xml:space="preserve">Programa de adquisición de laboratorios, talleres y espacios físicos de los Centros de Investigación y Áreas Administrativas del Instituto Politécnico Nacional 2019
</t>
    </r>
  </si>
  <si>
    <r>
      <rPr>
        <sz val="6"/>
        <rFont val="Montserrat"/>
      </rPr>
      <t xml:space="preserve">Atender equipamiento a un área específica dentro de cada Centro, Área Administrativa o cualquier espacio físico destinado al proceso enseñanza-aprendizaje, propiciando con ello, el desarrollo Tecnológico, e impulsarlo en áreas para el desarrollo nacional, estatal y local.
</t>
    </r>
  </si>
  <si>
    <r>
      <rPr>
        <sz val="6"/>
        <rFont val="Montserrat"/>
      </rPr>
      <t>1811L6H0005</t>
    </r>
  </si>
  <si>
    <r>
      <rPr>
        <sz val="6"/>
        <rFont val="Montserrat"/>
      </rPr>
      <t xml:space="preserve">Programa de adquisición de bienes de laboratorios, talleres y espacios físicos del Nivel Superior del Instituto Politécnico Nacional 2019.
</t>
    </r>
  </si>
  <si>
    <r>
      <rPr>
        <sz val="6"/>
        <rFont val="Montserrat"/>
      </rPr>
      <t xml:space="preserve">Atender equipamiento a un área específica dentro de cada plantel, llámese laboratorio, taller, aula, biblioteca o cualquier espacio físico destinado al proceso enseñanza-aprendizaje, propiciando con ello, educación a un número mayor de jóvenes de la población potencial del país.
</t>
    </r>
  </si>
  <si>
    <r>
      <rPr>
        <sz val="6"/>
        <rFont val="Montserrat"/>
      </rPr>
      <t>1911L6H0001</t>
    </r>
  </si>
  <si>
    <r>
      <rPr>
        <sz val="6"/>
        <rFont val="Montserrat"/>
      </rPr>
      <t xml:space="preserve">Programa de adquisición de bienes de laboratorios, talleres y espacios físicos del Nivel Medio Superior del Instituto Politécnico Nacional 2019
</t>
    </r>
  </si>
  <si>
    <r>
      <rPr>
        <b/>
        <sz val="8"/>
        <color rgb="FFFFFFFF"/>
        <rFont val="Montserrat"/>
      </rPr>
      <t>L8K   El Colegio de México, A.C.</t>
    </r>
  </si>
  <si>
    <r>
      <rPr>
        <b/>
        <sz val="6"/>
        <rFont val="Montserrat"/>
      </rPr>
      <t>89.02</t>
    </r>
  </si>
  <si>
    <r>
      <rPr>
        <sz val="6"/>
        <rFont val="Montserrat"/>
      </rPr>
      <t>1911L8K0001</t>
    </r>
  </si>
  <si>
    <r>
      <rPr>
        <sz val="6"/>
        <rFont val="Montserrat"/>
      </rPr>
      <t xml:space="preserve">Adquisición de bienes informáticos, equipo de cómputo, aparatos audiovisuales y equipo educacional asociados a los proyectos de investigación 2019.
</t>
    </r>
  </si>
  <si>
    <r>
      <rPr>
        <sz val="6"/>
        <rFont val="Montserrat"/>
      </rPr>
      <t xml:space="preserve">Adquisición de bienes informáticos, equipo de cómputo, aparatos audiovisuales y equipo educacional por medio de convenios de colaboración entre El Colegio de México e Instituciones públicas, privadas, nacionales e internacionales
</t>
    </r>
  </si>
  <si>
    <r>
      <rPr>
        <sz val="6"/>
        <rFont val="Montserrat"/>
      </rPr>
      <t>1911L8K0002</t>
    </r>
  </si>
  <si>
    <r>
      <rPr>
        <sz val="6"/>
        <rFont val="Montserrat"/>
      </rPr>
      <t xml:space="preserve">Adquisición de equipo de administración y mobiliario asociado a los proyectos de investigación 2019
</t>
    </r>
  </si>
  <si>
    <r>
      <rPr>
        <sz val="6"/>
        <rFont val="Montserrat"/>
      </rPr>
      <t xml:space="preserve">Adquisición de equipo de administración y mobiliario para atender los requerimientos de convenios de colaboración entre El Colegio de México e Instituciones públicas y privadas, nacionales e internacionales.
</t>
    </r>
  </si>
  <si>
    <r>
      <rPr>
        <sz val="6"/>
        <rFont val="Montserrat"/>
      </rPr>
      <t>1911L8K0003</t>
    </r>
  </si>
  <si>
    <r>
      <rPr>
        <sz val="6"/>
        <rFont val="Montserrat"/>
      </rPr>
      <t xml:space="preserve">Ampliación del comedor general de El Colegio de México
</t>
    </r>
  </si>
  <si>
    <r>
      <rPr>
        <sz val="6"/>
        <rFont val="Montserrat"/>
      </rPr>
      <t xml:space="preserve">Construcción de 100 m2 para ampliar las instalaciones del comedor general de El Colegio de México
</t>
    </r>
  </si>
  <si>
    <r>
      <rPr>
        <sz val="6"/>
        <rFont val="Montserrat"/>
      </rPr>
      <t>1911L8K0004</t>
    </r>
  </si>
  <si>
    <r>
      <rPr>
        <sz val="6"/>
        <rFont val="Montserrat"/>
      </rPr>
      <t xml:space="preserve">Fortalecimiento de la red de almacenamiento SAN 2019
</t>
    </r>
  </si>
  <si>
    <r>
      <rPr>
        <sz val="6"/>
        <rFont val="Montserrat"/>
      </rPr>
      <t xml:space="preserve">Sustituir la infraestructura de la red de almacenamiento con equipos actuales con mayores capacidades tecnológicas, incrementar la capacidad de almacenamiento para poder cubrir las necesidades actuales y futuras a mediano plazo.
</t>
    </r>
  </si>
  <si>
    <r>
      <rPr>
        <sz val="6"/>
        <rFont val="Montserrat"/>
      </rPr>
      <t>1911L8K0005</t>
    </r>
  </si>
  <si>
    <r>
      <rPr>
        <sz val="6"/>
        <rFont val="Montserrat"/>
      </rPr>
      <t xml:space="preserve">Fortalecimiento del esquema de seguridad informática 2019
</t>
    </r>
  </si>
  <si>
    <r>
      <rPr>
        <sz val="6"/>
        <rFont val="Montserrat"/>
      </rPr>
      <t xml:space="preserve">Adquisición de equipos para la contención de ataques informáticos, análisis y balanceo del tráfico de información, control de acceso y conexiones remotas para fortalecer la red de seguridad informática.
</t>
    </r>
  </si>
  <si>
    <r>
      <rPr>
        <b/>
        <sz val="8"/>
        <color rgb="FFFFFFFF"/>
        <rFont val="Montserrat"/>
      </rPr>
      <t>MGC   Patronato de Obras e Instalaciones del Instituto Politécnico Nacional</t>
    </r>
  </si>
  <si>
    <r>
      <rPr>
        <b/>
        <sz val="6"/>
        <rFont val="Montserrat"/>
      </rPr>
      <t>84.26</t>
    </r>
  </si>
  <si>
    <r>
      <rPr>
        <sz val="6"/>
        <rFont val="Montserrat"/>
      </rPr>
      <t>1511MGC0001</t>
    </r>
  </si>
  <si>
    <r>
      <rPr>
        <sz val="6"/>
        <rFont val="Montserrat"/>
      </rPr>
      <t xml:space="preserve">UNIDAD PROFESIONAL MULTIDISCIPLINARIA DEL IPN - HIDALGO
</t>
    </r>
  </si>
  <si>
    <r>
      <rPr>
        <sz val="6"/>
        <rFont val="Montserrat"/>
      </rPr>
      <t xml:space="preserve">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
</t>
    </r>
  </si>
  <si>
    <r>
      <rPr>
        <sz val="6"/>
        <rFont val="Montserrat"/>
      </rPr>
      <t>1911MGC0001</t>
    </r>
  </si>
  <si>
    <r>
      <rPr>
        <sz val="6"/>
        <rFont val="Montserrat"/>
      </rPr>
      <t xml:space="preserve">Colocación de revestimientos, acabados y sustitución de instalaciones en los Edificios A, B y C de la ESCA Tepepan del IPN
</t>
    </r>
  </si>
  <si>
    <r>
      <rPr>
        <sz val="6"/>
        <rFont val="Montserrat"/>
      </rPr>
      <t xml:space="preserve">Colocación de revestimientos, acabados interiores y sustitución de instalaciones en los Edificios de Aulas A, B Y C de la Escuela de Comercio y Administración Unidad Tepepan del I.P.N.
</t>
    </r>
  </si>
  <si>
    <r>
      <rPr>
        <sz val="6"/>
        <rFont val="Montserrat"/>
      </rPr>
      <t>1911MGC0002</t>
    </r>
  </si>
  <si>
    <r>
      <rPr>
        <sz val="6"/>
        <rFont val="Montserrat"/>
      </rPr>
      <t xml:space="preserve">Colocación de revestimientos, acabados interiores y sustitución de instalaciones en los Edificios de Aulas 1, 2 Y 3 de la ESIME Culhuacán del I.P.N.
</t>
    </r>
  </si>
  <si>
    <r>
      <rPr>
        <sz val="6"/>
        <rFont val="Montserrat"/>
      </rPr>
      <t xml:space="preserve">Colocación de revestimientos, acabados interiores y sustitución de instalaciones en los Edificios de Aulas 1, 2 Y 3 de la Escuela superior de Ingeniería Mecánica y Eléctrica Unidad Culhuacán del I.P.N.
</t>
    </r>
  </si>
  <si>
    <r>
      <rPr>
        <b/>
        <sz val="8"/>
        <color rgb="FFFFFFFF"/>
        <rFont val="Montserrat"/>
      </rPr>
      <t>M00   Tecnológico Nacional de México</t>
    </r>
  </si>
  <si>
    <r>
      <rPr>
        <sz val="6"/>
        <rFont val="Montserrat"/>
      </rPr>
      <t>1911M000003</t>
    </r>
  </si>
  <si>
    <r>
      <rPr>
        <sz val="6"/>
        <rFont val="Montserrat"/>
      </rPr>
      <t xml:space="preserve">Equipamiento de Laboratorios y Talleres de las Unidades Académicas del Tecnológico Nacional de México 2019, Zona Sur-Sureste
</t>
    </r>
  </si>
  <si>
    <r>
      <rPr>
        <sz val="6"/>
        <rFont val="Montserrat"/>
      </rPr>
      <t xml:space="preserve">Adquisición del Equipamiento de Laboratorios y Talleres de las Unidades Académicas del Tecnológico Nacional de México 2019, Zona Sur-Sureste
</t>
    </r>
  </si>
  <si>
    <r>
      <rPr>
        <b/>
        <sz val="8"/>
        <color rgb="FFFFFFFF"/>
        <rFont val="Montserrat"/>
      </rPr>
      <t>600   Subsecretaría de Educación Media Superior</t>
    </r>
  </si>
  <si>
    <r>
      <rPr>
        <sz val="6"/>
        <rFont val="Montserrat"/>
      </rPr>
      <t>18116000005</t>
    </r>
  </si>
  <si>
    <r>
      <rPr>
        <sz val="6"/>
        <rFont val="Montserrat"/>
      </rPr>
      <t xml:space="preserve">Programa de Formación de Recursos Humanos Basada en Competencias (PROFORHCOM). Adquisición de Equipamiento 2019. Unidad de Educación Media Superior Tecnológica Agropecuaria y Ciencias del Mar (UEMSTAyCM), Ciencias del Mar.
</t>
    </r>
  </si>
  <si>
    <r>
      <rPr>
        <sz val="6"/>
        <rFont val="Montserrat"/>
      </rPr>
      <t xml:space="preserve">Apoyar la Reforma Educativa y el Nuevo Modelo Educativo a través del equipamiento para 26 planteles, con la finalidad de mejorar la calidad, pertinencia y relevancia de las competencias de los egresados de la UEMSTAyCM Ciencias del Mar.
</t>
    </r>
  </si>
  <si>
    <r>
      <rPr>
        <sz val="6"/>
        <rFont val="Montserrat"/>
      </rPr>
      <t>18116000006</t>
    </r>
  </si>
  <si>
    <r>
      <rPr>
        <sz val="6"/>
        <rFont val="Montserrat"/>
      </rPr>
      <t xml:space="preserve">Programa de Formación de Recursos Humanos Basada en Competencias (PROFORHCOM). Adquisición de Equipamiento 2019. Unidad de Educación Media Superior Tecnológica Agropecuaria y Ciencias del Mar (UEMSTAyCM), Agropecuario.
</t>
    </r>
  </si>
  <si>
    <r>
      <rPr>
        <sz val="6"/>
        <rFont val="Montserrat"/>
      </rPr>
      <t xml:space="preserve">Apoyar la Reforma Educativa y el Nuevo Modelo Educativo a través del equipamiento para 21 planteles, con la finalidad de mejorar la calidad, pertinencia y relevancia de las competencias de los egresados de la UEMSTAyCM Agropecuario.
</t>
    </r>
  </si>
  <si>
    <r>
      <rPr>
        <sz val="6"/>
        <rFont val="Montserrat"/>
      </rPr>
      <t>18116000007</t>
    </r>
  </si>
  <si>
    <r>
      <rPr>
        <sz val="6"/>
        <rFont val="Montserrat"/>
      </rPr>
      <t xml:space="preserve">Programa de Formación de Recursos Humanos Basada en Competencias (PROFORHCOM). Adquisición de Equipamiento 2019. Dirección General de Centros de Formación para el Trabajo (DGCFT).
</t>
    </r>
  </si>
  <si>
    <r>
      <rPr>
        <sz val="6"/>
        <rFont val="Montserrat"/>
      </rPr>
      <t xml:space="preserve">Apoyar la Reforma Educativa y el Nuevo Modelo Educativo a través del equipamiento para 60 planteles, con la finalidad de mejorar la calidad, pertinencia y relevancia de las competencias de los egresados de la DGCFT.
</t>
    </r>
  </si>
  <si>
    <r>
      <rPr>
        <sz val="6"/>
        <rFont val="Montserrat"/>
      </rPr>
      <t>18116000008</t>
    </r>
  </si>
  <si>
    <r>
      <rPr>
        <sz val="6"/>
        <rFont val="Montserrat"/>
      </rPr>
      <t xml:space="preserve">Programa de Formación de Recursos Humanos Basada en Competencias (PROFORHCOM). Adquisición de Equipamiento 2019. Unidad de Educación Media Superior Tecnológica Industrial y de Servicios.
</t>
    </r>
  </si>
  <si>
    <r>
      <rPr>
        <sz val="6"/>
        <rFont val="Montserrat"/>
      </rPr>
      <t xml:space="preserve">Apoyar la Reforma Educativa y el Nuevo Modelo Educativo a través del equipamiento para 27 planteles, con la finalidad de mejorar la calidad, pertinencia y relevancia de las competencias de los egresados de la UEMSTIyS.
</t>
    </r>
  </si>
  <si>
    <r>
      <rPr>
        <sz val="6"/>
        <rFont val="Montserrat"/>
      </rPr>
      <t>19116000001</t>
    </r>
  </si>
  <si>
    <r>
      <rPr>
        <sz val="6"/>
        <rFont val="Montserrat"/>
      </rPr>
      <t xml:space="preserve">Programa de Formación de Recursos Humanos Basada en Competencias (PROFORHCOM). Adquisición de Equipamiento 2019. Bienes Informáticos
</t>
    </r>
  </si>
  <si>
    <r>
      <rPr>
        <sz val="6"/>
        <rFont val="Montserrat"/>
      </rPr>
      <t xml:space="preserve">Apoyar la Reforma Educativa y el Nuevo Modelo Educativo a través del equipamiento para 82 planteles, con la finalidad de mejorar la calidad, pertinencia y relevancia de las competencias de los egresados de la DGCFT, UEMSTIS, UEMSTAyCM -Agropecuaria-, UEMSTAyCM -Ciencias del Mar-.
</t>
    </r>
  </si>
  <si>
    <r>
      <rPr>
        <b/>
        <sz val="8"/>
        <color rgb="FFFFFFFF"/>
        <rFont val="Montserrat"/>
      </rPr>
      <t>Ramo 12   Salud</t>
    </r>
  </si>
  <si>
    <r>
      <rPr>
        <b/>
        <sz val="8"/>
        <color rgb="FFFFFFFF"/>
        <rFont val="Montserrat"/>
      </rPr>
      <t>M7F   Instituto Nacional de Psiquiatría Ramón de la Fuente Muñiz</t>
    </r>
  </si>
  <si>
    <r>
      <rPr>
        <sz val="6"/>
        <rFont val="Montserrat"/>
      </rPr>
      <t>1912M7F0001</t>
    </r>
  </si>
  <si>
    <r>
      <rPr>
        <sz val="6"/>
        <rFont val="Montserrat"/>
      </rPr>
      <t xml:space="preserve">Programa de Adquisiciones 2019 INPRFM
</t>
    </r>
  </si>
  <si>
    <r>
      <rPr>
        <sz val="6"/>
        <rFont val="Montserrat"/>
      </rPr>
      <t xml:space="preserve">Adquirir mobiliario y equipo médico para la consulta externa, hospitalización y laboratorios de investigación científica en la salud mental.
</t>
    </r>
  </si>
  <si>
    <r>
      <rPr>
        <sz val="6"/>
        <rFont val="Montserrat"/>
      </rPr>
      <t xml:space="preserve">E-022-Investigación y desarrollo tecnológico en salud
</t>
    </r>
  </si>
  <si>
    <r>
      <rPr>
        <sz val="6"/>
        <rFont val="Montserrat"/>
      </rPr>
      <t xml:space="preserve">E-023-Atención a la Salud
</t>
    </r>
  </si>
  <si>
    <r>
      <rPr>
        <b/>
        <sz val="8"/>
        <color rgb="FFFFFFFF"/>
        <rFont val="Montserrat"/>
      </rPr>
      <t>M7K   Centros de Integración Juvenil, A.C.</t>
    </r>
  </si>
  <si>
    <r>
      <rPr>
        <sz val="6"/>
        <rFont val="Montserrat"/>
      </rPr>
      <t>1112M7K0002</t>
    </r>
  </si>
  <si>
    <r>
      <rPr>
        <sz val="6"/>
        <rFont val="Montserrat"/>
      </rPr>
      <t xml:space="preserve">Construcción de la Unidad de Hospitalización Mérida, 2011-2021.
</t>
    </r>
  </si>
  <si>
    <r>
      <rPr>
        <sz val="6"/>
        <rFont val="Montserrat"/>
      </rPr>
      <t xml:space="preserve">Construcción de una Unidad de Hospitalización con superficie de 2,779.00 M2 en un terreno de 5,000 M2 que contendrá: consultorios, farmacia, enfermería, dormitorios, salón de usos múltiples, talleres, auditorio, gimnasio etc.
</t>
    </r>
  </si>
  <si>
    <r>
      <rPr>
        <sz val="6"/>
        <rFont val="Montserrat"/>
      </rPr>
      <t xml:space="preserve">K-011-Proyectos de infraestructura social de salud
</t>
    </r>
  </si>
  <si>
    <r>
      <rPr>
        <sz val="6"/>
        <rFont val="Montserrat"/>
      </rPr>
      <t>1712M7K0002</t>
    </r>
  </si>
  <si>
    <r>
      <rPr>
        <sz val="6"/>
        <rFont val="Montserrat"/>
      </rPr>
      <t xml:space="preserve">Construcción de la Unidad de Hospitalización para Mujeres Iztacalco 2018-2021
</t>
    </r>
  </si>
  <si>
    <r>
      <rPr>
        <sz val="6"/>
        <rFont val="Montserrat"/>
      </rPr>
      <t xml:space="preserve">Construccion de una Unidad de Hospitalizacion con un area construida de 2700.00M2, en un terreno de 1,705.00 M2 que contendra: consultorios, farmacia, enfermeria, dormitorios, salon de usos multiples, talleres, auditorio, gimnacio etc
</t>
    </r>
  </si>
  <si>
    <r>
      <rPr>
        <sz val="6"/>
        <rFont val="Montserrat"/>
      </rPr>
      <t>Hospital de Especialidades</t>
    </r>
  </si>
  <si>
    <r>
      <rPr>
        <b/>
        <sz val="8"/>
        <color rgb="FFFFFFFF"/>
        <rFont val="Montserrat"/>
      </rPr>
      <t>NAW   Hospital Juárez de México</t>
    </r>
  </si>
  <si>
    <r>
      <rPr>
        <sz val="6"/>
        <rFont val="Montserrat"/>
      </rPr>
      <t>1612NAW0002</t>
    </r>
  </si>
  <si>
    <r>
      <rPr>
        <sz val="6"/>
        <rFont val="Montserrat"/>
      </rPr>
      <t xml:space="preserve">Equipamiento para el área de Terapia Intensiva Pediátrica del Hospital Juárez de México 2019
</t>
    </r>
  </si>
  <si>
    <r>
      <rPr>
        <sz val="6"/>
        <rFont val="Montserrat"/>
      </rPr>
      <t xml:space="preserve">Fortalecer con el equipo mdico necesario a la Unidad de Terapia Intensiva Peditrica para estar en posibilidad de dar una atencin de calidad a los pacientes que acuden a esta Unidad Hospitalaria.
</t>
    </r>
  </si>
  <si>
    <r>
      <rPr>
        <sz val="6"/>
        <rFont val="Montserrat"/>
      </rPr>
      <t>Adquisición de Equipo Médico</t>
    </r>
  </si>
  <si>
    <r>
      <rPr>
        <sz val="6"/>
        <rFont val="Montserrat"/>
      </rPr>
      <t>1712NAW0002</t>
    </r>
  </si>
  <si>
    <r>
      <rPr>
        <sz val="6"/>
        <rFont val="Montserrat"/>
      </rPr>
      <t xml:space="preserve">Equipamiento para el Servicio de Neonatología del Hospital Juárez de México 2019
</t>
    </r>
  </si>
  <si>
    <r>
      <rPr>
        <sz val="6"/>
        <rFont val="Montserrat"/>
      </rPr>
      <t xml:space="preserve">Fortalecer con equipamiento nuevo al Servicio de Neonatología para estar en posibilidad de dar una atención médica de alta calidad, a los pacientes de esta Unidad Hospitalaria.
</t>
    </r>
  </si>
  <si>
    <r>
      <rPr>
        <sz val="6"/>
        <rFont val="Montserrat"/>
      </rPr>
      <t>1712NAW0003</t>
    </r>
  </si>
  <si>
    <r>
      <rPr>
        <sz val="6"/>
        <rFont val="Montserrat"/>
      </rPr>
      <t xml:space="preserve">Sustitución del Tomógrafo de Coherencia Óptica para el Servicio de Oftalmología de Hospital Juárez de México 2019
</t>
    </r>
  </si>
  <si>
    <r>
      <rPr>
        <sz val="6"/>
        <rFont val="Montserrat"/>
      </rPr>
      <t xml:space="preserve">Sustitucin del Tomógrafo de Coherencia Óptica de dominio espectral del Servicio de Oftalmologa, que ya cumplió su periodo de vida útil y que a la fecha no esta ofreciendo los estudios a los pacientes con padecimientos de glaucoma y retinopatía diabetica.
</t>
    </r>
  </si>
  <si>
    <r>
      <rPr>
        <sz val="6"/>
        <rFont val="Montserrat"/>
      </rPr>
      <t>1812NAW0001</t>
    </r>
  </si>
  <si>
    <r>
      <rPr>
        <sz val="6"/>
        <rFont val="Montserrat"/>
      </rPr>
      <t xml:space="preserve">Equipamiento para el Servicio de Medicina de Deporte del Hospital Juárez de México 2019
</t>
    </r>
  </si>
  <si>
    <r>
      <rPr>
        <sz val="6"/>
        <rFont val="Montserrat"/>
      </rPr>
      <t xml:space="preserve">Adquirir equipo médico para el servicio de medicina de deporte que permitará multiples beneficios en los tratamientos de los pacientes de la clínica de obesidad y otras especialidades.
</t>
    </r>
  </si>
  <si>
    <r>
      <rPr>
        <sz val="6"/>
        <rFont val="Montserrat"/>
      </rPr>
      <t>1812NAW0003</t>
    </r>
  </si>
  <si>
    <r>
      <rPr>
        <sz val="6"/>
        <rFont val="Montserrat"/>
      </rPr>
      <t xml:space="preserve">ADQUISICIÓN DE UN SISTEMA DE TERAPIA DE RADIACIÓN CON RAYOS X PARA EL ÁREA DE ONCOLOGÍA DEL HOSPITAL JUÁREZ DE MÉXICO 2018
</t>
    </r>
  </si>
  <si>
    <r>
      <rPr>
        <sz val="6"/>
        <rFont val="Montserrat"/>
      </rPr>
      <t xml:space="preserve">Adquisición de un Sistema de Terapia de Radiación con Rayos X y la construcción del bunker para el alojamiento del mismo.
</t>
    </r>
  </si>
  <si>
    <r>
      <rPr>
        <sz val="6"/>
        <rFont val="Montserrat"/>
      </rPr>
      <t>1812NAW0004</t>
    </r>
  </si>
  <si>
    <r>
      <rPr>
        <sz val="6"/>
        <rFont val="Montserrat"/>
      </rPr>
      <t xml:space="preserve">Programa de Sustitución del Microscopio Neuroquirúrgico para el Servicio de Neurocirugía del Hospital Juárez de México 2019
</t>
    </r>
  </si>
  <si>
    <r>
      <rPr>
        <sz val="6"/>
        <rFont val="Montserrat"/>
      </rPr>
      <t xml:space="preserve">Sustituir el Microscopio Neuroquirúrgico del Servicio de Neurocirugía, para estar en posibilidad de dar una atención médica de alta calidad, a los usuarios de esta Unidad hospitalaria.
</t>
    </r>
  </si>
  <si>
    <r>
      <rPr>
        <b/>
        <sz val="8"/>
        <color rgb="FFFFFFFF"/>
        <rFont val="Montserrat"/>
      </rPr>
      <t>NBD   Hospital General de México "Dr. Eduardo Liceaga"</t>
    </r>
  </si>
  <si>
    <r>
      <rPr>
        <sz val="6"/>
        <rFont val="Montserrat"/>
      </rPr>
      <t>0712NBD0006</t>
    </r>
  </si>
  <si>
    <r>
      <rPr>
        <sz val="6"/>
        <rFont val="Montserrat"/>
      </rPr>
      <t xml:space="preserve">Unidad 501, Patología, Genética, Genómica y Enseñanza Médico-Técnica del HGMEL 2011-2019
</t>
    </r>
  </si>
  <si>
    <r>
      <rPr>
        <sz val="6"/>
        <rFont val="Montserrat"/>
      </rPr>
      <t xml:space="preserve">Construir y equipar un edificio de 10,720.81 m2 para mejorar la infraestructura física del Hospital, en beneficio de los pacientes del hospital
</t>
    </r>
  </si>
  <si>
    <r>
      <rPr>
        <sz val="6"/>
        <rFont val="Montserrat"/>
      </rPr>
      <t>0812NBD0001</t>
    </r>
  </si>
  <si>
    <r>
      <rPr>
        <sz val="6"/>
        <rFont val="Montserrat"/>
      </rPr>
      <t xml:space="preserve">Construcción y Equipamiento del Edificio de la U-503, Cardiología y Neumología del HGMEL, 2011-2019
</t>
    </r>
  </si>
  <si>
    <r>
      <rPr>
        <sz val="6"/>
        <rFont val="Montserrat"/>
      </rPr>
      <t xml:space="preserve">Construir y equipar un edificio de 13,146.00 m2 para las especialidades de cardiología y neumología para la atención de pacientes
</t>
    </r>
  </si>
  <si>
    <r>
      <rPr>
        <sz val="6"/>
        <rFont val="Montserrat"/>
      </rPr>
      <t>1212NBD0001</t>
    </r>
  </si>
  <si>
    <r>
      <rPr>
        <sz val="6"/>
        <rFont val="Montserrat"/>
      </rPr>
      <t xml:space="preserve">Construcción y Equipamiento de la Unidad 601, Medicina Física y Rehabilitación del HGMEL 2013-2019
</t>
    </r>
  </si>
  <si>
    <r>
      <rPr>
        <sz val="6"/>
        <rFont val="Montserrat"/>
      </rPr>
      <t xml:space="preserve">Construir un edificio de 8,256.00 m2 para el Centro de Rehabilitación y Medicina Física del Hospital General de México, Dr. Eduardo Liceaga.
</t>
    </r>
  </si>
  <si>
    <r>
      <rPr>
        <sz val="6"/>
        <rFont val="Montserrat"/>
      </rPr>
      <t>1912NBD0001</t>
    </r>
  </si>
  <si>
    <r>
      <rPr>
        <sz val="6"/>
        <rFont val="Montserrat"/>
      </rPr>
      <t xml:space="preserve">Programa anual de adquisiciones del HGMEL, 2019
</t>
    </r>
  </si>
  <si>
    <r>
      <rPr>
        <sz val="6"/>
        <rFont val="Montserrat"/>
      </rPr>
      <t xml:space="preserve">Dotar a las Unidades Médicas 406 Pediatría, 102 Oftalmología, 105 Urología, 106 Ortopedia, 103 Hematología, 111 Oncología, 112 Ginecoobstetricia, 403 Neurología y 110-A, Medicina Interna con equipo médico y con Instrumental quirúrgico
</t>
    </r>
  </si>
  <si>
    <r>
      <rPr>
        <b/>
        <sz val="8"/>
        <color rgb="FFFFFFFF"/>
        <rFont val="Montserrat"/>
      </rPr>
      <t>NBG   Hospital Infantil de México Federico Gómez</t>
    </r>
  </si>
  <si>
    <r>
      <rPr>
        <sz val="6"/>
        <rFont val="Montserrat"/>
      </rPr>
      <t>0312NBG0001</t>
    </r>
  </si>
  <si>
    <r>
      <rPr>
        <sz val="6"/>
        <rFont val="Montserrat"/>
      </rPr>
      <t xml:space="preserve">Reestructuración y Remodelación del Edificio Arturo Mundet 2003 - 2021.
</t>
    </r>
  </si>
  <si>
    <r>
      <rPr>
        <sz val="6"/>
        <rFont val="Montserrat"/>
      </rPr>
      <t xml:space="preserve">Realizar la reestructuración del inmueble denominado Edificio Arturo Mundet, con estructura metálica, la remodelación y distribución de los espacios físicos de acuerdo a las necesidades para el servicio de consulta externa, áreas administrativas y de enseñanza.
</t>
    </r>
  </si>
  <si>
    <r>
      <rPr>
        <sz val="6"/>
        <rFont val="Montserrat"/>
      </rPr>
      <t>1412NBG0003</t>
    </r>
  </si>
  <si>
    <r>
      <rPr>
        <sz val="6"/>
        <rFont val="Montserrat"/>
      </rPr>
      <t xml:space="preserve">Reestructuración y Remodelación del Área de Urgencias. 2018 - 2019
</t>
    </r>
  </si>
  <si>
    <r>
      <rPr>
        <sz val="6"/>
        <rFont val="Montserrat"/>
      </rPr>
      <t xml:space="preserve">El proyecto consistirá en la realización de los trabajos para Remodelación de los espacios físicos y la reestructuración del funcionamiento interno en el servicio de urgencias
</t>
    </r>
  </si>
  <si>
    <r>
      <rPr>
        <sz val="6"/>
        <rFont val="Montserrat"/>
      </rPr>
      <t>Mantenimiento de Infraestructura Médica</t>
    </r>
  </si>
  <si>
    <r>
      <rPr>
        <sz val="6"/>
        <rFont val="Montserrat"/>
      </rPr>
      <t>1612NBG0002</t>
    </r>
  </si>
  <si>
    <r>
      <rPr>
        <sz val="6"/>
        <rFont val="Montserrat"/>
      </rPr>
      <t xml:space="preserve">Programa de Adquisiciones de Mobiliario y Equipo Administrativo 2019 del Hospital Infantil de México Federico Gómez
</t>
    </r>
  </si>
  <si>
    <r>
      <rPr>
        <sz val="6"/>
        <rFont val="Montserrat"/>
      </rPr>
      <t xml:space="preserve">Contar con el mobiliario y equipamiento administrativo necesario, para seguir brindando un servicio de calidad en la Institución con impacto positivo en la eficiencia, eficacia y efectividad en las diferentes áreas tanto sustantivas como administrativas.
</t>
    </r>
  </si>
  <si>
    <r>
      <rPr>
        <sz val="6"/>
        <rFont val="Montserrat"/>
      </rPr>
      <t>1712NBG0001</t>
    </r>
  </si>
  <si>
    <r>
      <rPr>
        <sz val="6"/>
        <rFont val="Montserrat"/>
      </rPr>
      <t xml:space="preserve">Equipamiento de Unidades Médicas a Nivel Nacional para combatir la Retinopatía del Prematuro.- 2018-2019
</t>
    </r>
  </si>
  <si>
    <r>
      <rPr>
        <sz val="6"/>
        <rFont val="Montserrat"/>
      </rPr>
      <t xml:space="preserve">El proyecto consiste en dotar con el equipo necesario a 34 Hospitales en todo el país, considerando un Kit de diagnóstico para cada estado y dos Kits de diagnóstico para la Ciudad de México y Jalisco. Y dotar con 18 kits de tratamiento a 18 estados de la república.
</t>
    </r>
  </si>
  <si>
    <r>
      <rPr>
        <sz val="6"/>
        <rFont val="Montserrat"/>
      </rPr>
      <t>1712NBG0002</t>
    </r>
  </si>
  <si>
    <r>
      <rPr>
        <sz val="6"/>
        <rFont val="Montserrat"/>
      </rPr>
      <t xml:space="preserve">Programa de equipamiento de bienes informáticos para las áreas médicas y administrativas en el Hospital Infantil de México Federico Gómez, 2019.
</t>
    </r>
  </si>
  <si>
    <r>
      <rPr>
        <sz val="6"/>
        <rFont val="Montserrat"/>
      </rPr>
      <t xml:space="preserve">Contar con el equipamiento de TICs necesario para seguir brindando un servicio de calidad en la Institución con impacto positivo en la eficiencia, eficacia y efectividad en las áreas Médicas y Administrativas en el Hospital Infantil de México Federico Gómez.
</t>
    </r>
  </si>
  <si>
    <r>
      <rPr>
        <sz val="6"/>
        <rFont val="Montserrat"/>
      </rPr>
      <t>1712NBG0003</t>
    </r>
  </si>
  <si>
    <r>
      <rPr>
        <sz val="6"/>
        <rFont val="Montserrat"/>
      </rPr>
      <t xml:space="preserve">Programa de Adquisiciones de equipo e instrumental médico y de laboratorio 2019 del Hospital Infantil de México Federico Gómez.
</t>
    </r>
  </si>
  <si>
    <r>
      <rPr>
        <sz val="6"/>
        <rFont val="Montserrat"/>
      </rPr>
      <t xml:space="preserve">Adquisición de 264 equipos para 39 áreas sustantivas del Hospital Infantil de México Federico Gómez y así brindar atención médica de la más alta calidad a la población pediátrica de México.
</t>
    </r>
  </si>
  <si>
    <r>
      <rPr>
        <sz val="6"/>
        <rFont val="Montserrat"/>
      </rPr>
      <t>1812NBG0001</t>
    </r>
  </si>
  <si>
    <r>
      <rPr>
        <sz val="6"/>
        <rFont val="Montserrat"/>
      </rPr>
      <t xml:space="preserve">Programa de Sustitución de Elevadores del Edificio Federico Gómez 2018-2019
</t>
    </r>
  </si>
  <si>
    <r>
      <rPr>
        <sz val="6"/>
        <rFont val="Montserrat"/>
      </rPr>
      <t xml:space="preserve">El programa consistirá en la adquisición, instalación, puesta en marcha y operación de 5 elevadores (3 camilleros, 1 pasajeros y 1 Servicios Generales), a efecto de brindar seguridad y un mejor servicio a los usuarios.
</t>
    </r>
  </si>
  <si>
    <r>
      <rPr>
        <b/>
        <sz val="8"/>
        <color rgb="FFFFFFFF"/>
        <rFont val="Montserrat"/>
      </rPr>
      <t>NBQ   Hospital Regional de Alta Especialidad del Bajío</t>
    </r>
  </si>
  <si>
    <r>
      <rPr>
        <sz val="6"/>
        <rFont val="Montserrat"/>
      </rPr>
      <t>1712NBQ0002</t>
    </r>
  </si>
  <si>
    <r>
      <rPr>
        <sz val="6"/>
        <rFont val="Montserrat"/>
      </rPr>
      <t xml:space="preserve">Adquisición de equipo de laboratorio para el desarrollo de investigación del Hospital Regional de Alta Especialidad del Bajío, 2019
</t>
    </r>
  </si>
  <si>
    <r>
      <rPr>
        <sz val="6"/>
        <rFont val="Montserrat"/>
      </rPr>
      <t xml:space="preserve">Adquisición de equipo para laboratorios de microbiología, biología molecular, toxicología, metabolismo y nutrición y cirugía experimental, que permitan implementar proyectos de investigación vinculados con los problemas de salud en la región CO 1 y la formación de recursos humanos.
</t>
    </r>
  </si>
  <si>
    <r>
      <rPr>
        <sz val="6"/>
        <rFont val="Montserrat"/>
      </rPr>
      <t>1912NBQ0001</t>
    </r>
  </si>
  <si>
    <r>
      <rPr>
        <sz val="6"/>
        <rFont val="Montserrat"/>
      </rPr>
      <t xml:space="preserve">Implementación de una sala de electrofisiología para el Hospital Regional de Alta Especialidad del Bajío
</t>
    </r>
  </si>
  <si>
    <r>
      <rPr>
        <sz val="6"/>
        <rFont val="Montserrat"/>
      </rPr>
      <t xml:space="preserve">Adquisición de equipo médico especializado (polígrafo de electrofisiología cardiaca y sistema de mapeo electro-anatómico) para atender arritmias cardiacas complejas en el Hospital Regional de Alta Especialidad del Bajío
</t>
    </r>
  </si>
  <si>
    <r>
      <rPr>
        <b/>
        <sz val="8"/>
        <color rgb="FFFFFFFF"/>
        <rFont val="Montserrat"/>
      </rPr>
      <t>NBR   Hospital Regional de Alta Especialidad de Oaxaca</t>
    </r>
  </si>
  <si>
    <r>
      <rPr>
        <sz val="6"/>
        <rFont val="Montserrat"/>
      </rPr>
      <t>1612NBR0003</t>
    </r>
  </si>
  <si>
    <r>
      <rPr>
        <sz val="6"/>
        <rFont val="Montserrat"/>
      </rPr>
      <t xml:space="preserve">Adquisición de sistema de radiología, gestión y archivo PACS/RICS en el Hospital Regional de Alta Especialidad de Oaxaca 2019
</t>
    </r>
  </si>
  <si>
    <r>
      <rPr>
        <sz val="6"/>
        <rFont val="Montserrat"/>
      </rPr>
      <t xml:space="preserve">Adqurir sistema PACS/RIS para aumentar la eficiencia y calidad del sevicio ofrecido en el Depto. de Imagenología. Aprovechar la capacidad digital de los equipos para enviar inmediatamente los estudios a los Médicos Radiólgos para su interpretación. Consulta inmediata de estudios e interpretaciones.
</t>
    </r>
  </si>
  <si>
    <r>
      <rPr>
        <sz val="6"/>
        <rFont val="Montserrat"/>
      </rPr>
      <t>1712NBR0001</t>
    </r>
  </si>
  <si>
    <r>
      <rPr>
        <sz val="6"/>
        <rFont val="Montserrat"/>
      </rPr>
      <t xml:space="preserve">Sustitución del equipamiento de radiografía con fluoroscopía y de radiografía móvil por equipos digitales en el Hospital Regional de Alta Especialidad de Oaxaca 2019.
</t>
    </r>
  </si>
  <si>
    <r>
      <rPr>
        <sz val="6"/>
        <rFont val="Montserrat"/>
      </rPr>
      <t xml:space="preserve">Sustituir el único equipo de radiografía/fluoroscopía y de radiografía móvil debido a múltiples incidencias de malfuncionamiento. Garantizar la atención continua de la población usuaria y proveer estudios de alta especialidad fija y móvil mediante tecnología digital directa e inalámbrica
</t>
    </r>
  </si>
  <si>
    <r>
      <rPr>
        <sz val="6"/>
        <rFont val="Montserrat"/>
      </rPr>
      <t>1812NBR0001</t>
    </r>
  </si>
  <si>
    <r>
      <rPr>
        <sz val="6"/>
        <rFont val="Montserrat"/>
      </rPr>
      <t xml:space="preserve">Sustitución del angiógrafo y adecuación de la sala de Hemodinamia del Hospital Regional de Alta Especialidad de Oaxaca 2019
</t>
    </r>
  </si>
  <si>
    <r>
      <rPr>
        <sz val="6"/>
        <rFont val="Montserrat"/>
      </rPr>
      <t xml:space="preserve">Proveer estudios de alta especialidad vascular intervencionista mediante sustitución de angiógrafo por tecnología biplanar digital y adecuación del área para su instalación. Atender hasta 1,190 estudios/año, cumpliendo con cédula de acreditación de infarto agudo al miocardio.
</t>
    </r>
  </si>
  <si>
    <r>
      <rPr>
        <b/>
        <sz val="8"/>
        <color rgb="FFFFFFFF"/>
        <rFont val="Montserrat"/>
      </rPr>
      <t>NCA   Instituto Nacional de Cardiología Ignacio Chávez</t>
    </r>
  </si>
  <si>
    <r>
      <rPr>
        <sz val="6"/>
        <rFont val="Montserrat"/>
      </rPr>
      <t>1612NCA0001</t>
    </r>
  </si>
  <si>
    <r>
      <rPr>
        <sz val="6"/>
        <rFont val="Montserrat"/>
      </rPr>
      <t xml:space="preserve">Construcción de la clínica de paciente ambulatorio en el Instituto Nacional de Cardiología Ignacio Chávez. 2018-2019
</t>
    </r>
  </si>
  <si>
    <r>
      <rPr>
        <sz val="6"/>
        <rFont val="Montserrat"/>
      </rPr>
      <t xml:space="preserve">Construcción de una clínica del paciente ambulatorio a fin de ampliar la capacidad de atención y disminuir la saturación de los espacios dentro del Instituto, lo cual ayudará a recibir y dar seguimiento a la nueva población que requiere atención de las Enfermedades Cardiovasculares (ECV).
</t>
    </r>
  </si>
  <si>
    <r>
      <rPr>
        <sz val="6"/>
        <rFont val="Montserrat"/>
      </rPr>
      <t>1612NCA0002</t>
    </r>
  </si>
  <si>
    <r>
      <rPr>
        <sz val="6"/>
        <rFont val="Montserrat"/>
      </rPr>
      <t xml:space="preserve">Construcción de la Torre de Investigación en el Instituto Nacional de Cardiología Ignacio Chávez. 2018-2019
</t>
    </r>
  </si>
  <si>
    <r>
      <rPr>
        <sz val="6"/>
        <rFont val="Montserrat"/>
      </rPr>
      <t xml:space="preserve">Construcción de una torre de investigación para el INCICh para llevar a cabo investigaciones clínicas, básicas, tecnológica y social de las enfermedades cardio vasculares (ECV) sobre los principales problemas de morbi-mortalidad de las enfermedades del corazón, aspectos de alta incidencia en el país
</t>
    </r>
  </si>
  <si>
    <r>
      <rPr>
        <sz val="6"/>
        <rFont val="Montserrat"/>
      </rPr>
      <t>1612NCA0004</t>
    </r>
  </si>
  <si>
    <r>
      <rPr>
        <sz val="6"/>
        <rFont val="Montserrat"/>
      </rPr>
      <t xml:space="preserve">Adquisición de Equipo Industrial para el Instituto Nacional de Cardiología Ignacio Chávez. 2018
</t>
    </r>
  </si>
  <si>
    <r>
      <rPr>
        <sz val="6"/>
        <rFont val="Montserrat"/>
      </rPr>
      <t xml:space="preserve">Sustituir equipo industrial que por su desgaste natural y obsolescencia, ya no se localizan refacciones para su reparación, asi como adquisicion de equipo nuevo que se requiere para el buen funcionamiento de la Institutcion.
</t>
    </r>
  </si>
  <si>
    <r>
      <rPr>
        <sz val="6"/>
        <rFont val="Montserrat"/>
      </rPr>
      <t>1712NCA0001</t>
    </r>
  </si>
  <si>
    <r>
      <rPr>
        <sz val="6"/>
        <rFont val="Montserrat"/>
      </rPr>
      <t xml:space="preserve">Programa Anual para el Fortalecimiento y Rehabilitación de Infraestructura de Inmuebles del INC 2018
</t>
    </r>
  </si>
  <si>
    <r>
      <rPr>
        <sz val="6"/>
        <rFont val="Montserrat"/>
      </rPr>
      <t xml:space="preserve">La rehabilitación y mantenimiento mayor tienen como fin obtener beneficios cualitativos modernizar y adecuar la infraestructura física del Instituto, para restablecer la funcionalidad de las diversas áreas, con lo cual se garantice la óptima y oportuna prestación de los servicios.
</t>
    </r>
  </si>
  <si>
    <r>
      <rPr>
        <sz val="6"/>
        <rFont val="Montserrat"/>
      </rPr>
      <t>1712NCA0002</t>
    </r>
  </si>
  <si>
    <r>
      <rPr>
        <sz val="6"/>
        <rFont val="Montserrat"/>
      </rPr>
      <t xml:space="preserve">Programa Anual de Adquisiciones de Equipo e Instrumental Médico y de Laboratorio para el INC 2018
</t>
    </r>
  </si>
  <si>
    <r>
      <rPr>
        <sz val="6"/>
        <rFont val="Montserrat"/>
      </rPr>
      <t xml:space="preserve">Adquirir equipo médico necesario para el óptimo funcionamiento que permitirá realizar de manera oportuna los servicios de hospitalización, quirofano, unidad coronaria, hemodinámica, terapia intensiva, banco de sangre entre otros y laboratorios de investigación
</t>
    </r>
  </si>
  <si>
    <r>
      <rPr>
        <b/>
        <sz val="8"/>
        <color rgb="FFFFFFFF"/>
        <rFont val="Montserrat"/>
      </rPr>
      <t>NCD   Instituto Nacional de Enfermedades Respiratorias Ismael Cosío Villegas</t>
    </r>
  </si>
  <si>
    <r>
      <rPr>
        <b/>
        <sz val="6"/>
        <rFont val="Montserrat"/>
      </rPr>
      <t>52.65</t>
    </r>
  </si>
  <si>
    <r>
      <rPr>
        <sz val="6"/>
        <rFont val="Montserrat"/>
      </rPr>
      <t>0712NCD0009</t>
    </r>
  </si>
  <si>
    <r>
      <rPr>
        <sz val="6"/>
        <rFont val="Montserrat"/>
      </rPr>
      <t xml:space="preserve">Construcción de la Unidad de Investigación en Enfermedades Infecciosas y Crónico-Degenerativas.- 2009-2019. Recursos del Fondo de Protección contra Gastos Catastróficos del Fideicomiso del Sistema de Protección Social en Salud y una parte de recursos fiscales.
</t>
    </r>
  </si>
  <si>
    <r>
      <rPr>
        <sz val="6"/>
        <rFont val="Montserrat"/>
      </rPr>
      <t xml:space="preserve">Construcción de doce laboratorios para llevar a cabo investigaciones basicas, clínicas y epidemiológicas de las enfermedades respiratorias de alta insidencia en el país.
</t>
    </r>
  </si>
  <si>
    <r>
      <rPr>
        <sz val="6"/>
        <rFont val="Montserrat"/>
      </rPr>
      <t>1912NCD0001</t>
    </r>
  </si>
  <si>
    <r>
      <rPr>
        <sz val="6"/>
        <rFont val="Montserrat"/>
      </rPr>
      <t xml:space="preserve">Adquisición de Equipo e Instrumental Médico y de Laboratorio del Instituto Nacional de Enfermedades Respiratorias Ismael Cosío Villegas 2019
</t>
    </r>
  </si>
  <si>
    <r>
      <rPr>
        <sz val="6"/>
        <rFont val="Montserrat"/>
      </rPr>
      <t xml:space="preserve">Programa de Adquisición de equipo e instrumental médico que brindará atención integral a pacientes con padecimientos respiratorios , proporcionando mayor número de servicios de atención con soporte tecnológico, que permitirá mejorar la salud y calidad de vida.
</t>
    </r>
  </si>
  <si>
    <r>
      <rPr>
        <sz val="6"/>
        <rFont val="Montserrat"/>
      </rPr>
      <t xml:space="preserve">P-016-Prevención y atención de VIH/SIDA y otras ITS
</t>
    </r>
  </si>
  <si>
    <r>
      <rPr>
        <b/>
        <sz val="8"/>
        <color rgb="FFFFFFFF"/>
        <rFont val="Montserrat"/>
      </rPr>
      <t>NCE   Instituto Nacional de Geriatría</t>
    </r>
  </si>
  <si>
    <r>
      <rPr>
        <b/>
        <sz val="6"/>
        <rFont val="Montserrat"/>
      </rPr>
      <t>99.70</t>
    </r>
  </si>
  <si>
    <r>
      <rPr>
        <sz val="6"/>
        <rFont val="Montserrat"/>
      </rPr>
      <t>0912W000002</t>
    </r>
  </si>
  <si>
    <r>
      <rPr>
        <sz val="6"/>
        <rFont val="Montserrat"/>
      </rPr>
      <t xml:space="preserve">Ampliación y Remodelación de la Sede del Instituto Nacional de Geriatría.- 2012-2019
</t>
    </r>
  </si>
  <si>
    <r>
      <rPr>
        <sz val="6"/>
        <rFont val="Montserrat"/>
      </rPr>
      <t xml:space="preserve">Adecuar y remodelar 13,412 m2 de la sede permanente del Instituto Nacional de Geriatría, a fin de que realice sus actividades sustantivas en beneficio de la población adulta mayor mexicana, beneficiando a 40 mil personas.
</t>
    </r>
  </si>
  <si>
    <r>
      <rPr>
        <b/>
        <sz val="8"/>
        <color rgb="FFFFFFFF"/>
        <rFont val="Montserrat"/>
      </rPr>
      <t>NCG   Instituto Nacional de Ciencias Médicas y Nutrición Salvador Zubirán</t>
    </r>
  </si>
  <si>
    <r>
      <rPr>
        <b/>
        <sz val="6"/>
        <rFont val="Montserrat"/>
      </rPr>
      <t>42.48</t>
    </r>
  </si>
  <si>
    <r>
      <rPr>
        <sz val="6"/>
        <rFont val="Montserrat"/>
      </rPr>
      <t>1012NCG0006</t>
    </r>
  </si>
  <si>
    <r>
      <rPr>
        <sz val="6"/>
        <rFont val="Montserrat"/>
      </rPr>
      <t xml:space="preserve">Redistribución, Ampliación y Equipamiento de las Áreas Críticas y de Hospitalización del INCMNSZ 2010-2019.
</t>
    </r>
  </si>
  <si>
    <r>
      <rPr>
        <sz val="6"/>
        <rFont val="Montserrat"/>
      </rPr>
      <t xml:space="preserve">Redistribuir, Ampliar y Equipar las Áreas Críticas y de Hospitalización del Instituto para atender oportunamente y con seguridad a pacientes en estado critico, que demandan la atención dentro del Instituto.
</t>
    </r>
  </si>
  <si>
    <r>
      <rPr>
        <sz val="6"/>
        <rFont val="Montserrat"/>
      </rPr>
      <t>1812NCG0001</t>
    </r>
  </si>
  <si>
    <r>
      <rPr>
        <sz val="6"/>
        <rFont val="Montserrat"/>
      </rPr>
      <t xml:space="preserve">SUSTITUCIÓN DE LA TORRE DE HOSPITALIZACIÓN DEL INCMNSZ 2018-2020
</t>
    </r>
  </si>
  <si>
    <r>
      <rPr>
        <sz val="6"/>
        <rFont val="Montserrat"/>
      </rPr>
      <t xml:space="preserve">Construcción de la Torre de Hospitalización de siete niveles y cuatro sótanos con una superficie aproximada de construcción de 27,016.62 m2 para sustituir la Torre actual que cuenta el Instituto, esto con el fin de cumplir con la Normatividad y otorgar un servicio de calidad .
</t>
    </r>
  </si>
  <si>
    <r>
      <rPr>
        <b/>
        <sz val="8"/>
        <color rgb="FFFFFFFF"/>
        <rFont val="Montserrat"/>
      </rPr>
      <t>NCH   Instituto Nacional de Medicina Genómica</t>
    </r>
  </si>
  <si>
    <r>
      <rPr>
        <sz val="6"/>
        <rFont val="Montserrat"/>
      </rPr>
      <t>03121100001</t>
    </r>
  </si>
  <si>
    <r>
      <rPr>
        <sz val="6"/>
        <rFont val="Montserrat"/>
      </rPr>
      <t xml:space="preserve">Creacion del Instituto Nacional de Medicina Genómica. 2005-2019
</t>
    </r>
  </si>
  <si>
    <r>
      <rPr>
        <sz val="6"/>
        <rFont val="Montserrat"/>
      </rPr>
      <t xml:space="preserve">Construcción de la infraestructura y equipamiento de instalaciones del Instituto Nacional de Medicina Genómica (INMEGEN).
</t>
    </r>
  </si>
  <si>
    <r>
      <rPr>
        <b/>
        <sz val="8"/>
        <color rgb="FFFFFFFF"/>
        <rFont val="Montserrat"/>
      </rPr>
      <t>NCK   Instituto Nacional de Neurología y Neurocirugía Manuel Velasco Suárez</t>
    </r>
  </si>
  <si>
    <r>
      <rPr>
        <sz val="6"/>
        <rFont val="Montserrat"/>
      </rPr>
      <t>1812NCK0002</t>
    </r>
  </si>
  <si>
    <r>
      <rPr>
        <sz val="6"/>
        <rFont val="Montserrat"/>
      </rPr>
      <t xml:space="preserve">Proyecto de inversión de adquisiciones de equipo médico - 2019. Fideicomiso SPSS.
</t>
    </r>
  </si>
  <si>
    <r>
      <rPr>
        <sz val="6"/>
        <rFont val="Montserrat"/>
      </rPr>
      <t xml:space="preserve">Adquirir 1,026 componentes de equipo e instrumental médico para el fortalecimiento de los servicios de cirugía y hospitalización del Instituto. 1,008 equipos serán sustituidos por sus condiciones de operación actual y antigüedad, mientras que 18 serán nuevas adquisiciones .
</t>
    </r>
  </si>
  <si>
    <r>
      <rPr>
        <b/>
        <sz val="8"/>
        <color rgb="FFFFFFFF"/>
        <rFont val="Montserrat"/>
      </rPr>
      <t>NCZ   Instituto Nacional de Pediatría</t>
    </r>
  </si>
  <si>
    <r>
      <rPr>
        <sz val="6"/>
        <rFont val="Montserrat"/>
      </rPr>
      <t>1212NCZ0001</t>
    </r>
  </si>
  <si>
    <r>
      <rPr>
        <sz val="6"/>
        <rFont val="Montserrat"/>
      </rPr>
      <t xml:space="preserve">Ampliación de la Unidad Pediátrica de Hemato-Oncología (UPHO) Fideicomiso 2012-2019
</t>
    </r>
  </si>
  <si>
    <r>
      <rPr>
        <sz val="6"/>
        <rFont val="Montserrat"/>
      </rPr>
      <t xml:space="preserve">Construir la Unidad de Hemato Oncologia del Instituto Nacional de Pediatria con una superficie de construción de 5,422.00 m2, aumentando los servicios de especialidades hemato oncologicas, beneficiando a 14,288,844 niños de la región centro del pais.
</t>
    </r>
  </si>
  <si>
    <r>
      <rPr>
        <sz val="6"/>
        <rFont val="Montserrat"/>
      </rPr>
      <t>1612NCZ0001</t>
    </r>
  </si>
  <si>
    <r>
      <rPr>
        <sz val="6"/>
        <rFont val="Montserrat"/>
      </rPr>
      <t xml:space="preserve">Sustitución de camas, cunas y camillas para la atención médica hospitalaria en el Instituto Nacional de Pediatría 2019
</t>
    </r>
  </si>
  <si>
    <r>
      <rPr>
        <sz val="6"/>
        <rFont val="Montserrat"/>
      </rPr>
      <t xml:space="preserve">Contribuir en la disminución de los índices de caídas y prevención de ulceras por presión, así como la morbilidad por los eventos adversos relacionados al mobiliario médico; para favorecer un entorno seguro y libre de riesgos a los pacientes pediátricos.
</t>
    </r>
  </si>
  <si>
    <r>
      <rPr>
        <sz val="6"/>
        <rFont val="Montserrat"/>
      </rPr>
      <t>1612NCZ0002</t>
    </r>
  </si>
  <si>
    <r>
      <rPr>
        <sz val="6"/>
        <rFont val="Montserrat"/>
      </rPr>
      <t xml:space="preserve">Programa de equipamiento médico y de laboratorio en investigación del Instituto Nacional de Pediatría 2018
</t>
    </r>
  </si>
  <si>
    <r>
      <rPr>
        <sz val="6"/>
        <rFont val="Montserrat"/>
      </rPr>
      <t xml:space="preserve">Fortalecer el equipamiento de los laboratorios de investigación, para apoyar los protocolos y coadyuvar al cumplimiento de los objetivos planteados en esta materia, así como de los productos derivados que impactan de manera directa en los indicadores de evaluación del trabajo científico.
</t>
    </r>
  </si>
  <si>
    <r>
      <rPr>
        <sz val="6"/>
        <rFont val="Montserrat"/>
      </rPr>
      <t>1612NCZ0003</t>
    </r>
  </si>
  <si>
    <r>
      <rPr>
        <sz val="6"/>
        <rFont val="Montserrat"/>
      </rPr>
      <t xml:space="preserve">Programa de adquisición de equipo e instrumental médico y de laboratorio para la atención a la salud 2018
</t>
    </r>
  </si>
  <si>
    <r>
      <rPr>
        <sz val="6"/>
        <rFont val="Montserrat"/>
      </rPr>
      <t xml:space="preserve">Llevar a cabo la adquisición de equipos de laboratorio, medición, prueba, soporte de vida, tratamiento, de vacío y mobiliario médico para el diagnóstico y tratamiento al paciente pediátrico.
</t>
    </r>
  </si>
  <si>
    <r>
      <rPr>
        <sz val="6"/>
        <rFont val="Montserrat"/>
      </rPr>
      <t>1712NCZ0001</t>
    </r>
  </si>
  <si>
    <r>
      <rPr>
        <sz val="6"/>
        <rFont val="Montserrat"/>
      </rPr>
      <t xml:space="preserve">Fortalecimiento de algunos de los diferentes espacios físicos que integran el Instituto Nacional de Pediatría (II).- 2018
</t>
    </r>
  </si>
  <si>
    <r>
      <rPr>
        <sz val="6"/>
        <rFont val="Montserrat"/>
      </rPr>
      <t xml:space="preserve">Fortalecer y modernizar los sistemas hidráulico, contra incendio y detección de humo y calor; consistente en el cambio de tuberías de alimentadores y ramales de servicios generales e instalación de sensores y alarmas visuales y sonoras, con sistema central de monitoreo y control.
</t>
    </r>
  </si>
  <si>
    <r>
      <rPr>
        <b/>
        <sz val="8"/>
        <color rgb="FFFFFFFF"/>
        <rFont val="Montserrat"/>
      </rPr>
      <t>NDF   Instituto Nacional de Rehabilitación Luis Guillermo Ibarra Ibarra</t>
    </r>
  </si>
  <si>
    <r>
      <rPr>
        <b/>
        <sz val="6"/>
        <rFont val="Montserrat"/>
      </rPr>
      <t>49.22</t>
    </r>
  </si>
  <si>
    <r>
      <rPr>
        <sz val="6"/>
        <rFont val="Montserrat"/>
      </rPr>
      <t>1212NDF0003</t>
    </r>
  </si>
  <si>
    <r>
      <rPr>
        <sz val="6"/>
        <rFont val="Montserrat"/>
      </rPr>
      <t xml:space="preserve">Proyecto de Inversión para la Construcción y Equipamiento del Edificio para la recuperación de Áreas Médicas y Ampliación del Servicio de Urgencias del Instituto Nacional de Rehabilitación, 2014-2019
</t>
    </r>
  </si>
  <si>
    <r>
      <rPr>
        <sz val="6"/>
        <rFont val="Montserrat"/>
      </rPr>
      <t xml:space="preserve">Construir un edificio para terminar con la dispersión física de las áreas administrativas y devolver espacios a las áreas médicas del Instituto, así como ampliar el servicio de Urgencias
</t>
    </r>
  </si>
  <si>
    <r>
      <rPr>
        <sz val="6"/>
        <rFont val="Montserrat"/>
      </rPr>
      <t>1812NDF0001</t>
    </r>
  </si>
  <si>
    <r>
      <rPr>
        <sz val="6"/>
        <rFont val="Montserrat"/>
      </rPr>
      <t xml:space="preserve">Proyecto de inversión para la adecuación y equipamiento del área de Rehabilitación Ortogeriátrica del Instituto Nacional de Rehabilitación Luis Guillermo Ibarra Ibarra , 2018-2019
</t>
    </r>
  </si>
  <si>
    <r>
      <rPr>
        <sz val="6"/>
        <rFont val="Montserrat"/>
      </rPr>
      <t xml:space="preserve">Crear la unidad de hospitalización para rehabilitación y ortopedia geriátricas, a través de la adecuación de espacios físicos y el equipamiento necesario para proporcionar atención médica de rehabilitación y cirugía ortopédica a adultos mayores, con calidad y seguridad.
</t>
    </r>
  </si>
  <si>
    <r>
      <rPr>
        <b/>
        <sz val="8"/>
        <color rgb="FFFFFFFF"/>
        <rFont val="Montserrat"/>
      </rPr>
      <t>NDY   Instituto Nacional de Salud Pública</t>
    </r>
  </si>
  <si>
    <r>
      <rPr>
        <sz val="6"/>
        <rFont val="Montserrat"/>
      </rPr>
      <t>1612NDY0002</t>
    </r>
  </si>
  <si>
    <r>
      <rPr>
        <sz val="6"/>
        <rFont val="Montserrat"/>
      </rPr>
      <t xml:space="preserve">Proyecto de modernización de la red de datos de las tres sedes del Instituto Nacional de Salud Pública, 2018-2020
</t>
    </r>
  </si>
  <si>
    <r>
      <rPr>
        <sz val="6"/>
        <rFont val="Montserrat"/>
      </rPr>
      <t xml:space="preserve">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
</t>
    </r>
  </si>
  <si>
    <r>
      <rPr>
        <sz val="6"/>
        <rFont val="Montserrat"/>
      </rPr>
      <t>1712NDY0002</t>
    </r>
  </si>
  <si>
    <r>
      <rPr>
        <sz val="6"/>
        <rFont val="Montserrat"/>
      </rPr>
      <t xml:space="preserve">Programa de adquisición de bienes informáticos para el Instituto Nacional de Salud Pública, 2019.
</t>
    </r>
  </si>
  <si>
    <r>
      <rPr>
        <sz val="6"/>
        <rFont val="Montserrat"/>
      </rPr>
      <t xml:space="preserve">Adquirir computadoras, tabletas electrónicas, pizarrones electrónicos inteligentes y licencias de software para atender los nuevos requerimientos y sustituir los equipos obsoletos, a fin de garantizar la operación de los Centros de Investigación del INSP.
</t>
    </r>
  </si>
  <si>
    <r>
      <rPr>
        <sz val="6"/>
        <rFont val="Montserrat"/>
      </rPr>
      <t>Chis., CDMX., Mor.</t>
    </r>
  </si>
  <si>
    <r>
      <rPr>
        <sz val="6"/>
        <rFont val="Montserrat"/>
      </rPr>
      <t xml:space="preserve">E-010-Formación y capacitación de recursos humanos para la salud
</t>
    </r>
  </si>
  <si>
    <r>
      <rPr>
        <sz val="6"/>
        <rFont val="Montserrat"/>
      </rPr>
      <t>1712NDY0004</t>
    </r>
  </si>
  <si>
    <r>
      <rPr>
        <sz val="6"/>
        <rFont val="Montserrat"/>
      </rPr>
      <t xml:space="preserve">Programa de mantenimiento a los inmuebles de la sede Cuernavaca y sede Tapachula del INSP, 2019.
</t>
    </r>
  </si>
  <si>
    <r>
      <rPr>
        <sz val="6"/>
        <rFont val="Montserrat"/>
      </rPr>
      <t xml:space="preserve">Aplicar el programa inversión de mantenimiento con el objetivo realizar trabajos de rehabilitación, reparación y conservación a la infraestructura y a diversas áreas de las instalaciones de la sede Cuernavaca y sede Tapachula del INSP.
</t>
    </r>
  </si>
  <si>
    <r>
      <rPr>
        <sz val="6"/>
        <rFont val="Montserrat"/>
      </rPr>
      <t>Chis., Mor.</t>
    </r>
  </si>
  <si>
    <r>
      <rPr>
        <sz val="6"/>
        <rFont val="Montserrat"/>
      </rPr>
      <t>1712NDY0006</t>
    </r>
  </si>
  <si>
    <r>
      <rPr>
        <sz val="6"/>
        <rFont val="Montserrat"/>
      </rPr>
      <t xml:space="preserve">Estudio para sustitución y ampliación al mantenimiento de la red hidráulica, red sanitaria y planta de tratamiento del INSP sede Cuernavaca, 2019
</t>
    </r>
  </si>
  <si>
    <r>
      <rPr>
        <sz val="6"/>
        <rFont val="Montserrat"/>
      </rPr>
      <t xml:space="preserve">Realizar los estudios de preinversión para conocer las mejores condiciones técnicas, ambientales y legales para desarrollar el proyecto de sustitución y ampliación de la red hidráulica, red sanitaria y planta de tratamiento del Instituto Nacional de Salud Pública sede Cuernavaca, 2020.
</t>
    </r>
  </si>
  <si>
    <r>
      <rPr>
        <sz val="6"/>
        <rFont val="Montserrat"/>
      </rPr>
      <t xml:space="preserve">K-028-Estudios de Preinversión
</t>
    </r>
  </si>
  <si>
    <r>
      <rPr>
        <sz val="6"/>
        <rFont val="Montserrat"/>
      </rPr>
      <t>1812NDY0002</t>
    </r>
  </si>
  <si>
    <r>
      <rPr>
        <sz val="6"/>
        <rFont val="Montserrat"/>
      </rPr>
      <t xml:space="preserve">Estudios para realizar la evaluación estructural y propuesta de reparación y rehabilitación de los edificios del INSP, 2019.
</t>
    </r>
  </si>
  <si>
    <r>
      <rPr>
        <sz val="6"/>
        <rFont val="Montserrat"/>
      </rPr>
      <t xml:space="preserve">Realizar los estudios de preinversión que permitan contar con una evaluación estructural expedida por un experto certificado para cada uno de los edificios que integran la sede de Cuernavaca y sede Tlalpan del INSP que sufrieron daños y afectaciones por el sismo del día 19 de septiembre de 2017.
</t>
    </r>
  </si>
  <si>
    <r>
      <rPr>
        <sz val="6"/>
        <rFont val="Montserrat"/>
      </rPr>
      <t>CDMX., Mor.</t>
    </r>
  </si>
  <si>
    <r>
      <rPr>
        <sz val="6"/>
        <rFont val="Montserrat"/>
      </rPr>
      <t>1812NDY0003</t>
    </r>
  </si>
  <si>
    <r>
      <rPr>
        <sz val="6"/>
        <rFont val="Montserrat"/>
      </rPr>
      <t xml:space="preserve">Estudio de preinversión para conocer la factibilidad de la construcción del edificio para la Escuela de Salud Pública del Instituto Nacional de Salud Pública sede Cuernavaca, 2019.
</t>
    </r>
  </si>
  <si>
    <r>
      <rPr>
        <sz val="6"/>
        <rFont val="Montserrat"/>
      </rPr>
      <t xml:space="preserve">Realizar los estudios de preinversión para obtener las principales conclusiones de factibilidades técnicas, ambientales y legales para desarrollar el proyecto de construcción de un edificio para la Escuela de Salud Pública.
</t>
    </r>
  </si>
  <si>
    <r>
      <rPr>
        <b/>
        <sz val="8"/>
        <color rgb="FFFFFFFF"/>
        <rFont val="Montserrat"/>
      </rPr>
      <t>NEF   Laboratorios de Biológicos y Reactivos de México, S.A. de C.V.</t>
    </r>
  </si>
  <si>
    <r>
      <rPr>
        <sz val="6"/>
        <rFont val="Montserrat"/>
      </rPr>
      <t>0712NEF0001</t>
    </r>
  </si>
  <si>
    <r>
      <rPr>
        <sz val="6"/>
        <rFont val="Montserrat"/>
      </rPr>
      <t xml:space="preserve">Proyecto para la Producción de Vacuna contra la Influenza en México, 2007-2020
</t>
    </r>
  </si>
  <si>
    <r>
      <rPr>
        <sz val="6"/>
        <rFont val="Montserrat"/>
      </rPr>
      <t xml:space="preserve">Const los lab de producción y control de calidad para la vacuna contra la influenza, así como otros biológicos bacterianos y virales importantes para apoyar los programas de vacunación del Sector Salud en México y prevenir emergencias epidemiológicas como la crísis de influenza de mediados de 2009
</t>
    </r>
  </si>
  <si>
    <r>
      <rPr>
        <b/>
        <sz val="8"/>
        <color rgb="FFFFFFFF"/>
        <rFont val="Montserrat"/>
      </rPr>
      <t>N00   Servicios de Atención Psiquiátrica</t>
    </r>
  </si>
  <si>
    <r>
      <rPr>
        <sz val="6"/>
        <rFont val="Montserrat"/>
      </rPr>
      <t>1612N000003</t>
    </r>
  </si>
  <si>
    <r>
      <rPr>
        <sz val="6"/>
        <rFont val="Montserrat"/>
      </rPr>
      <t xml:space="preserve">Adquirir Software para el Expediente Clínico Electrónico 2019
</t>
    </r>
  </si>
  <si>
    <r>
      <rPr>
        <sz val="6"/>
        <rFont val="Montserrat"/>
      </rPr>
      <t xml:space="preserve">Adquirir Software para el Expediente Clínico Electrónico, el cual requiere un Motor de base de datos, Sistema operativo y Servidor de aplicacion para la operación del Sistema de Administración de Información Hospitalaria y Sistema Integral de Administracion.
</t>
    </r>
  </si>
  <si>
    <r>
      <rPr>
        <sz val="6"/>
        <rFont val="Montserrat"/>
      </rPr>
      <t>1712N000001</t>
    </r>
  </si>
  <si>
    <r>
      <rPr>
        <sz val="6"/>
        <rFont val="Montserrat"/>
      </rPr>
      <t xml:space="preserve">Adquirir Servidores para el Expediente Clínico Electrónico 2019
</t>
    </r>
  </si>
  <si>
    <r>
      <rPr>
        <sz val="6"/>
        <rFont val="Montserrat"/>
      </rPr>
      <t xml:space="preserve">Adquirir Servidores asociados al campo de la tecnología para el alojamiento, almacenamiento y actualización del Expediente Clínico Electrónico, para la operación del Sistema de Administración de Información Hospitalaria (S.A.I.H-WEB) y Sistema Integral de Administracion (S.I.A).
</t>
    </r>
  </si>
  <si>
    <r>
      <rPr>
        <b/>
        <sz val="8"/>
        <color rgb="FFFFFFFF"/>
        <rFont val="Montserrat"/>
      </rPr>
      <t>S00   Comisión Federal para la Protección contra Riesgos Sanitarios</t>
    </r>
  </si>
  <si>
    <r>
      <rPr>
        <sz val="6"/>
        <rFont val="Montserrat"/>
      </rPr>
      <t>0512S000001</t>
    </r>
  </si>
  <si>
    <r>
      <rPr>
        <sz val="6"/>
        <rFont val="Montserrat"/>
      </rPr>
      <t xml:space="preserve">ADQUISICION DEL EDIFICIO CENTRAL DE LA COFEPRIS
</t>
    </r>
  </si>
  <si>
    <r>
      <rPr>
        <sz val="6"/>
        <rFont val="Montserrat"/>
      </rPr>
      <t xml:space="preserve">ADQUIRIR EL EDIFICIO DE MONTERREY No.33 MEDIANTE ARRENDAMIENTO
</t>
    </r>
  </si>
  <si>
    <r>
      <rPr>
        <b/>
        <sz val="8"/>
        <color rgb="FFFFFFFF"/>
        <rFont val="Montserrat"/>
      </rPr>
      <t>U00   Comisión Nacional de Protección Social en Salud</t>
    </r>
  </si>
  <si>
    <r>
      <rPr>
        <sz val="6"/>
        <rFont val="Montserrat"/>
      </rPr>
      <t>1712U000009</t>
    </r>
  </si>
  <si>
    <r>
      <rPr>
        <sz val="6"/>
        <rFont val="Montserrat"/>
      </rPr>
      <t xml:space="preserve">Sonora. Construcción por Sustitución del Hospital General del estado de Sonora. Fideicomiso 2017
</t>
    </r>
  </si>
  <si>
    <r>
      <rPr>
        <sz val="6"/>
        <rFont val="Montserrat"/>
      </rPr>
      <t xml:space="preserve">Sustituir al actual Hospital General del estado de Sonora. El nuevo hospital contará con 170 Camas censables, 9 Quirófanos, 51 Consultorios, Quimioterapias, Rayos X, Pruebas de laboratorio, Ultrasonidos, Mastografías, Tomografías, Resonancia magnética, Gammacámara, Hemodiálisis.
</t>
    </r>
  </si>
  <si>
    <r>
      <rPr>
        <sz val="6"/>
        <rFont val="Montserrat"/>
      </rPr>
      <t>Hospital General</t>
    </r>
  </si>
  <si>
    <r>
      <rPr>
        <sz val="6"/>
        <rFont val="Montserrat"/>
      </rPr>
      <t>1712U000012</t>
    </r>
  </si>
  <si>
    <r>
      <rPr>
        <sz val="6"/>
        <rFont val="Montserrat"/>
      </rPr>
      <t xml:space="preserve">Sinaloa.-Sustitución del Hospital General de Mazatlán Dr. Martiniano Carvajal.- Fideicomiso 2018-2019.
</t>
    </r>
  </si>
  <si>
    <r>
      <rPr>
        <sz val="6"/>
        <rFont val="Montserrat"/>
      </rPr>
      <t xml:space="preserve">El proyecto considera la construcción de 21,399.88 m2, con la siguiente capacidad instalada: 120 camas censables, 5 salas quirúrgicas, 31 consultorios, auxiliares de diagnóstico, auxiliares de tratamiento y áreas de apoyo.
</t>
    </r>
  </si>
  <si>
    <r>
      <rPr>
        <sz val="6"/>
        <rFont val="Montserrat"/>
      </rPr>
      <t>1712U000016</t>
    </r>
  </si>
  <si>
    <r>
      <rPr>
        <sz val="6"/>
        <rFont val="Montserrat"/>
      </rPr>
      <t xml:space="preserve">San Luis Potosí.- Sustitución del Hospital Central Dr. Ignacio Morones Prieto.- Fideicomiso 2018-2020
</t>
    </r>
  </si>
  <si>
    <r>
      <rPr>
        <sz val="6"/>
        <rFont val="Montserrat"/>
      </rPr>
      <t xml:space="preserve">Sustitución de infraestructura del Hospital Central Dr. Ignacio Morones Prieto, en cuanto a equipamiento, se sustituirá únicamente el que se encuentra obsoleto. Se mantendrá la misma capacidad instalada con la que cuenta el actual nosocomio, a excepción de los consultorios.
</t>
    </r>
  </si>
  <si>
    <r>
      <rPr>
        <sz val="6"/>
        <rFont val="Montserrat"/>
      </rPr>
      <t>1812U000001</t>
    </r>
  </si>
  <si>
    <r>
      <rPr>
        <sz val="6"/>
        <rFont val="Montserrat"/>
      </rPr>
      <t xml:space="preserve">Estado de México. Construir un Hospital Municipal de 18 camas en el municipio de Coacalco, Estado de México. Fideicomiso 2018
</t>
    </r>
  </si>
  <si>
    <r>
      <rPr>
        <sz val="6"/>
        <rFont val="Montserrat"/>
      </rPr>
      <t xml:space="preserve">Construir y equipar el Hospital Municipal de Coacalco. El nuevo hospital contará con área de hospitalización con 18 camas censables, 9 consultorios, un quirófano, una sala de expulsión.
</t>
    </r>
  </si>
  <si>
    <r>
      <rPr>
        <sz val="6"/>
        <rFont val="Montserrat"/>
      </rPr>
      <t>1812U000009</t>
    </r>
  </si>
  <si>
    <r>
      <rPr>
        <sz val="6"/>
        <rFont val="Montserrat"/>
      </rPr>
      <t xml:space="preserve">Morelos. Obra nueva y equipamiento de Ciudad Salud Mujer, en el municipio de Yautepec, Morelos. Fideicomiso 2018-2019
</t>
    </r>
  </si>
  <si>
    <r>
      <rPr>
        <sz val="6"/>
        <rFont val="Montserrat"/>
      </rPr>
      <t xml:space="preserve">El nosocomio contará con Unidad de Parto Humanizado, Clínica para el Control de Enfermedades Crónicas, Laboratorio, Farmacia, Clínica de Detección Oportuna de Cáncer en la Mujer, Clínica de Gerontología y Geriatría y una Unidad de Atención Integral y Planificación Familiar y Servicios Amigables.
</t>
    </r>
  </si>
  <si>
    <r>
      <rPr>
        <sz val="6"/>
        <rFont val="Montserrat"/>
      </rPr>
      <t>1812U000012</t>
    </r>
  </si>
  <si>
    <r>
      <rPr>
        <sz val="6"/>
        <rFont val="Montserrat"/>
      </rPr>
      <t xml:space="preserve">Jalisco.- Construcción del Hospital Comunitario en el Municipio de Mazamitla en el Estado de Jalisco.- Fideicomiso 2018-2019
</t>
    </r>
  </si>
  <si>
    <r>
      <rPr>
        <sz val="6"/>
        <rFont val="Montserrat"/>
      </rPr>
      <t xml:space="preserve">Construir la segunda etapa del Hospital Comunitario en el Municipio de Mazamitla en el Estado de Jalisco. El nuevo hospital contará con área de hospitalización con 12 camas censables, 1 consultorio, 1 sala quirúrgica, una sala de expulsión y servicios de laboratorio y radiología.
</t>
    </r>
  </si>
  <si>
    <r>
      <rPr>
        <sz val="6"/>
        <rFont val="Montserrat"/>
      </rPr>
      <t>1812U000014</t>
    </r>
  </si>
  <si>
    <r>
      <rPr>
        <sz val="6"/>
        <rFont val="Montserrat"/>
      </rPr>
      <t xml:space="preserve">Sinaloa.-Sustitución por obra nueva del Hospital General Culiacán 120 camas, en el municipio de Culiacán.- Fideicomiso 2018-2020
</t>
    </r>
  </si>
  <si>
    <r>
      <rPr>
        <sz val="6"/>
        <rFont val="Montserrat"/>
      </rPr>
      <t xml:space="preserve">Sustituir el actual Hospital General de Culiacán. El nuevo hospital contará con 120 camas, 52 consultorios y 9 quirófanos. Se construirán 25,322.10 m2.
</t>
    </r>
  </si>
  <si>
    <r>
      <rPr>
        <sz val="6"/>
        <rFont val="Montserrat"/>
      </rPr>
      <t>1812U000017</t>
    </r>
  </si>
  <si>
    <r>
      <rPr>
        <sz val="6"/>
        <rFont val="Montserrat"/>
      </rPr>
      <t xml:space="preserve">GUERRERO.-Sustitución por obra nueva y equipamiento del Hospital General de Ayutla, Municipio de Ayutla de los Libres. Fideicomiso 2018-2020.
</t>
    </r>
  </si>
  <si>
    <r>
      <rPr>
        <sz val="6"/>
        <rFont val="Montserrat"/>
      </rPr>
      <t xml:space="preserve">Sustitución por obra nueva y equipamiento del Hospital General de Ayutla, el cual fue construido hace más de treinta años y actualmente no consigue atender de manera adecuada a la población de su área de influencia.
</t>
    </r>
  </si>
  <si>
    <r>
      <rPr>
        <sz val="6"/>
        <rFont val="Montserrat"/>
      </rPr>
      <t>1812U000018</t>
    </r>
  </si>
  <si>
    <r>
      <rPr>
        <sz val="6"/>
        <rFont val="Montserrat"/>
      </rPr>
      <t xml:space="preserve">Querétaro. Sustitución por obra nueva del Hospital General de Querétaro 120 camas, en el municipio de Querétaro.-Fideicomiso 2018-2020
</t>
    </r>
  </si>
  <si>
    <r>
      <rPr>
        <sz val="6"/>
        <rFont val="Montserrat"/>
      </rPr>
      <t xml:space="preserve">El proyecto sustituirá al actual hospital general de Querétaro. Pretende incrementar el número de consultorios de 22 a 37, incrementar el número de quirófanos de 7 a 11, el número de camas de 85 a 120 y sustituir el equipamiento actual.
</t>
    </r>
  </si>
  <si>
    <r>
      <rPr>
        <sz val="6"/>
        <rFont val="Montserrat"/>
      </rPr>
      <t>1812U000020</t>
    </r>
  </si>
  <si>
    <r>
      <rPr>
        <sz val="6"/>
        <rFont val="Montserrat"/>
      </rPr>
      <t xml:space="preserve">OAXACA.-Sustitución y equipamiento del Centro de Salud en la localidad de Asunción Ixtaltepec. Fideicomiso 2018-2019
</t>
    </r>
  </si>
  <si>
    <r>
      <rPr>
        <sz val="6"/>
        <rFont val="Montserrat"/>
      </rPr>
      <t xml:space="preserve">Sustituir el Centro de Salud de Asunción Ixtaltepec, en Asunción Ixtaltepec, con una superficie total de construcción de 577.87 m2, en los que se incluira 3 consultorios de medicina general, consultorio de estomatología, medicina preventiva, estimulación temprana, beneficiando a 15,653 habitantes.
</t>
    </r>
  </si>
  <si>
    <r>
      <rPr>
        <sz val="6"/>
        <rFont val="Montserrat"/>
      </rPr>
      <t>Clínica de Primer Nivel</t>
    </r>
  </si>
  <si>
    <r>
      <rPr>
        <sz val="6"/>
        <rFont val="Montserrat"/>
      </rPr>
      <t>1812U000023</t>
    </r>
  </si>
  <si>
    <r>
      <rPr>
        <sz val="6"/>
        <rFont val="Montserrat"/>
      </rPr>
      <t xml:space="preserve">Sustitución del Hospital Pediátrico de Sinaloa sin contemplar la unidad de hemato-oncología, en el municipio de Culiacán, Sinaloa.
</t>
    </r>
  </si>
  <si>
    <r>
      <rPr>
        <sz val="6"/>
        <rFont val="Montserrat"/>
      </rPr>
      <t xml:space="preserve">El proyecto sustituirá al actual hospital pediátrico de Sinaloa. Pretende sustituir 34 consultorios, 4 quirófanos, el area de hospitalizacióncon con 67 camas y sustituir el equipamiento actual.
</t>
    </r>
  </si>
  <si>
    <r>
      <rPr>
        <sz val="6"/>
        <rFont val="Montserrat"/>
      </rPr>
      <t>1812U000024</t>
    </r>
  </si>
  <si>
    <r>
      <rPr>
        <sz val="6"/>
        <rFont val="Montserrat"/>
      </rPr>
      <t xml:space="preserve">Tlaxcala. Sustitución por Obra Nueva y Equipamiento del Hospital General de Tlaxcala de 90 camas. Fideicomiso 2018
</t>
    </r>
  </si>
  <si>
    <r>
      <rPr>
        <sz val="6"/>
        <rFont val="Montserrat"/>
      </rPr>
      <t xml:space="preserve">Construir y equipar un nuevo hospital que sustituye al Hospital General de Tlaxcala de 90 camas censables, con equipamiento de vanguardia, para cumplir con estándares nacionales e internacionales para procesos de acreditación y certificación, y dar respuesta a la demanda de salud de la población.
</t>
    </r>
  </si>
  <si>
    <r>
      <rPr>
        <sz val="6"/>
        <rFont val="Montserrat"/>
      </rPr>
      <t>1812U000029</t>
    </r>
  </si>
  <si>
    <r>
      <rPr>
        <sz val="6"/>
        <rFont val="Montserrat"/>
      </rPr>
      <t xml:space="preserve">Jalisco.- Fortalecimiento de los Quirófanos del Hospital Civil de Guadalajara Fray Antonio Alcalde.- Fideicomiso 2018-2019
</t>
    </r>
  </si>
  <si>
    <r>
      <rPr>
        <sz val="6"/>
        <rFont val="Montserrat"/>
      </rPr>
      <t xml:space="preserve">El Proyecto contempla efectuar una construcción de 1,747.04 m2 para 10 salas de cirugía para realizar cirugías de alta especialidad que incluye un quirófano híbrido.
</t>
    </r>
  </si>
  <si>
    <r>
      <rPr>
        <sz val="6"/>
        <rFont val="Montserrat"/>
      </rPr>
      <t>1812U000031</t>
    </r>
  </si>
  <si>
    <r>
      <rPr>
        <sz val="6"/>
        <rFont val="Montserrat"/>
      </rPr>
      <t xml:space="preserve">Construcción y equipamiento del Hospital Integral del Valle del Carrizo, en el municipio de Ahome
</t>
    </r>
  </si>
  <si>
    <r>
      <rPr>
        <sz val="6"/>
        <rFont val="Montserrat"/>
      </rPr>
      <t xml:space="preserve">El proyecto corresponde a una acción de Obra Nueva para la construcción del Hospital Integral Valle del Carrizo con capacidad de 12 camas, en la localidad Gustavo Díaz Ordaz, tiene una superficie de construcción de 2,155.67 m2 en un terreno de 19, 350.00 m2.
</t>
    </r>
  </si>
  <si>
    <r>
      <rPr>
        <sz val="6"/>
        <rFont val="Montserrat"/>
      </rPr>
      <t>1812U000032</t>
    </r>
  </si>
  <si>
    <r>
      <rPr>
        <sz val="6"/>
        <rFont val="Montserrat"/>
      </rPr>
      <t xml:space="preserve">Construcción del Hospital de 30 camas, de Santa Rosalia, Mulege, en el Estado de Baja California Sur.
</t>
    </r>
  </si>
  <si>
    <r>
      <rPr>
        <sz val="6"/>
        <rFont val="Montserrat"/>
      </rPr>
      <t xml:space="preserve">Construcción y Equipamiento de un Hospital General de 30 camas, 9 consultorios, una sala quirúrgica, una sala de expulsión, Auxiliares de tratamiento, Auxiliares de diagnóstico y área de gobierno
</t>
    </r>
  </si>
  <si>
    <r>
      <rPr>
        <sz val="6"/>
        <rFont val="Montserrat"/>
      </rPr>
      <t>1912U000001</t>
    </r>
  </si>
  <si>
    <r>
      <rPr>
        <sz val="6"/>
        <rFont val="Montserrat"/>
      </rPr>
      <t xml:space="preserve">Construcción por Sustitución del CESSA de Culiacán, Municipio de Culiacán.
</t>
    </r>
  </si>
  <si>
    <r>
      <rPr>
        <sz val="6"/>
        <rFont val="Montserrat"/>
      </rPr>
      <t xml:space="preserve">Sustitución por obra nueva y equipamiento del Centro de Salud con Servicios Ampliados en la Cd. De Culiacán cuya infraestructura es mayor a los 50 años de servicio, acercando servicios con una mejor tecnología y la atención con infraestructura de calidad
</t>
    </r>
  </si>
  <si>
    <r>
      <rPr>
        <sz val="6"/>
        <rFont val="Montserrat"/>
      </rPr>
      <t>CESSA</t>
    </r>
  </si>
  <si>
    <r>
      <rPr>
        <sz val="6"/>
        <rFont val="Montserrat"/>
      </rPr>
      <t>1912U000002</t>
    </r>
  </si>
  <si>
    <r>
      <rPr>
        <sz val="6"/>
        <rFont val="Montserrat"/>
      </rPr>
      <t xml:space="preserve">Construcción y equipamiento del Hospital de la Comunidad Nicolás Bravo, del municipio de Othón Pompeyo Blanco
</t>
    </r>
  </si>
  <si>
    <r>
      <rPr>
        <sz val="6"/>
        <rFont val="Montserrat"/>
      </rPr>
      <t xml:space="preserve">El proyecto consiste en la Construcción de un Hospital Comunitario, en la localidad de Nicolás Bravo, en el municipio de Othón P. Blanco
</t>
    </r>
  </si>
  <si>
    <r>
      <rPr>
        <sz val="6"/>
        <rFont val="Montserrat"/>
      </rPr>
      <t>1912U000003</t>
    </r>
  </si>
  <si>
    <r>
      <rPr>
        <sz val="6"/>
        <rFont val="Montserrat"/>
      </rPr>
      <t xml:space="preserve">Construcción y equipamiento del Hospital Comunitario de Tulum en el Estado de Quintana Roo
</t>
    </r>
  </si>
  <si>
    <r>
      <rPr>
        <sz val="6"/>
        <rFont val="Montserrat"/>
      </rPr>
      <t xml:space="preserve">Construcción y equipamiento del Hospital Comunitario en el municipio de Tulum en el Estado de Quintana Roo
</t>
    </r>
  </si>
  <si>
    <r>
      <rPr>
        <sz val="6"/>
        <rFont val="Montserrat"/>
      </rPr>
      <t>1912U000004</t>
    </r>
  </si>
  <si>
    <r>
      <rPr>
        <sz val="6"/>
        <rFont val="Montserrat"/>
      </rPr>
      <t xml:space="preserve">GUERRERO.- Equipamiento de Hospitales Comunitarios Servicios de Salud de Guerrero
</t>
    </r>
  </si>
  <si>
    <r>
      <rPr>
        <sz val="6"/>
        <rFont val="Montserrat"/>
      </rPr>
      <t xml:space="preserve">El proyecto consiste en la adquisición de equipo médico y mobiliario para el fortalecimiento de cuatro Hospitales Comunitarios ubicados en el estado de Guerrero.
</t>
    </r>
  </si>
  <si>
    <r>
      <rPr>
        <sz val="6"/>
        <rFont val="Montserrat"/>
      </rPr>
      <t>1912U000005</t>
    </r>
  </si>
  <si>
    <r>
      <rPr>
        <sz val="6"/>
        <rFont val="Montserrat"/>
      </rPr>
      <t xml:space="preserve">GUERREO.-Sustitución de equipo médico y administrativo para 44 Centros de Salud y un CESSA, Secretaria de Salud del Estado de Guerrero
</t>
    </r>
  </si>
  <si>
    <r>
      <rPr>
        <sz val="6"/>
        <rFont val="Montserrat"/>
      </rPr>
      <t xml:space="preserve">El proyecto consiste en la adquisición de equipo médico y mobiliario; para fortalecimiento de 44 Centros de Salud y 01 CESSA, ubicado en el Estado de Guerrero
</t>
    </r>
  </si>
  <si>
    <r>
      <rPr>
        <sz val="6"/>
        <rFont val="Montserrat"/>
      </rPr>
      <t>1912U000006</t>
    </r>
  </si>
  <si>
    <r>
      <rPr>
        <sz val="6"/>
        <rFont val="Montserrat"/>
      </rPr>
      <t xml:space="preserve">Equipamiento de Hospitales Generales Servicios de Salud de Guerrero. Año 2019.
</t>
    </r>
  </si>
  <si>
    <r>
      <rPr>
        <sz val="6"/>
        <rFont val="Montserrat"/>
      </rPr>
      <t xml:space="preserve">El Proyecto consiste en la adquisición de 514 equipos médicos con un costo de inversión de $139,257,521; para fortalecimiento de 6 Hospitales Generales ubicados en el Estado de Guerrero.
</t>
    </r>
  </si>
  <si>
    <r>
      <rPr>
        <sz val="6"/>
        <rFont val="Montserrat"/>
      </rPr>
      <t>1912U000007</t>
    </r>
  </si>
  <si>
    <r>
      <rPr>
        <sz val="6"/>
        <rFont val="Montserrat"/>
      </rPr>
      <t xml:space="preserve">Programa de Adquisición de Equipo Médico para el fortalecimiento de 14 Unidades Médicas hospitalarias en el Edo de Coah 2019
</t>
    </r>
  </si>
  <si>
    <r>
      <rPr>
        <sz val="6"/>
        <rFont val="Montserrat"/>
      </rPr>
      <t xml:space="preserve">El proyecto consiste básicamente en la adquisición por sustitución de equipamiento médicos para los diferentes hospitales del Estado de Coahuila que hoy en día han concluido su vida útil. Con la realización del proyecto se espera atender a 990,640 habitantes del estado.
</t>
    </r>
  </si>
  <si>
    <r>
      <rPr>
        <b/>
        <sz val="8"/>
        <color rgb="FFFFFFFF"/>
        <rFont val="Montserrat"/>
      </rPr>
      <t>511   Dirección General de Tecnologías de la Información</t>
    </r>
  </si>
  <si>
    <r>
      <rPr>
        <sz val="6"/>
        <rFont val="Montserrat"/>
      </rPr>
      <t>19125110001</t>
    </r>
  </si>
  <si>
    <r>
      <rPr>
        <sz val="6"/>
        <rFont val="Montserrat"/>
      </rPr>
      <t xml:space="preserve">Adquisición de equipo de cómputo de alto rendimiento, para la Dirección General de Tecnologías de la Información, 2019
</t>
    </r>
  </si>
  <si>
    <r>
      <rPr>
        <sz val="6"/>
        <rFont val="Montserrat"/>
      </rPr>
      <t xml:space="preserve">El proyecto plantea la adquisición de 30 servidores de procesamiento, dos equipos de almacenamiento de datos y un switch de conectividad.
</t>
    </r>
  </si>
  <si>
    <r>
      <rPr>
        <sz val="6"/>
        <rFont val="Montserrat"/>
      </rPr>
      <t xml:space="preserve">P-012-Rectoría en Salud
</t>
    </r>
  </si>
  <si>
    <r>
      <rPr>
        <b/>
        <sz val="8"/>
        <color rgb="FFFFFFFF"/>
        <rFont val="Montserrat"/>
      </rPr>
      <t>512   Dirección General de Recursos Materiales y Servicios Generales</t>
    </r>
  </si>
  <si>
    <r>
      <rPr>
        <b/>
        <sz val="6"/>
        <rFont val="Montserrat"/>
      </rPr>
      <t>91.61</t>
    </r>
  </si>
  <si>
    <r>
      <rPr>
        <sz val="6"/>
        <rFont val="Montserrat"/>
      </rPr>
      <t>06125120002</t>
    </r>
  </si>
  <si>
    <r>
      <rPr>
        <sz val="6"/>
        <rFont val="Montserrat"/>
      </rPr>
      <t xml:space="preserve">Programa de Sustitución de Arrendamiento de GUADALAJARA 46
</t>
    </r>
  </si>
  <si>
    <r>
      <rPr>
        <sz val="6"/>
        <rFont val="Montserrat"/>
      </rPr>
      <t xml:space="preserve">Sustitución de arrendamientos por la adquisición de inmuebles que actualmente se encuentran ocupados por las diversas áreas de la Secretaría mediante Arrendamiento Financiero
</t>
    </r>
  </si>
  <si>
    <r>
      <rPr>
        <sz val="6"/>
        <rFont val="Montserrat"/>
      </rPr>
      <t>06125120003</t>
    </r>
  </si>
  <si>
    <r>
      <rPr>
        <sz val="6"/>
        <rFont val="Montserrat"/>
      </rPr>
      <t xml:space="preserve">Programa de Sustitución de Arrendamiento HOMERO 213
</t>
    </r>
  </si>
  <si>
    <r>
      <rPr>
        <sz val="6"/>
        <rFont val="Montserrat"/>
      </rPr>
      <t xml:space="preserve">Sustitución de arrendamientos por la Adquisición de Inmuebles que actualmente se encuentran ocupados por las diversas Areas de la Secretaría mediante Arrendamiento Financiero
</t>
    </r>
  </si>
  <si>
    <r>
      <rPr>
        <sz val="6"/>
        <rFont val="Montserrat"/>
      </rPr>
      <t>06125120004</t>
    </r>
  </si>
  <si>
    <r>
      <rPr>
        <sz val="6"/>
        <rFont val="Montserrat"/>
      </rPr>
      <t xml:space="preserve">Programa de Sustitución de Arrendamiento REFORMA 450
</t>
    </r>
  </si>
  <si>
    <r>
      <rPr>
        <sz val="6"/>
        <rFont val="Montserrat"/>
      </rPr>
      <t xml:space="preserve">Sustitución de arrendamientos por la Adquisición de Inmuebles que actualmente se encuentran ocupados por diversas áreas de la Secretaría mediante Arrendamiento Financiero
</t>
    </r>
  </si>
  <si>
    <r>
      <rPr>
        <b/>
        <sz val="8"/>
        <color rgb="FFFFFFFF"/>
        <rFont val="Montserrat"/>
      </rPr>
      <t>514   Dirección General de Desarrollo de la Infraestructura Física</t>
    </r>
  </si>
  <si>
    <r>
      <rPr>
        <sz val="6"/>
        <rFont val="Montserrat"/>
      </rPr>
      <t>18125140001</t>
    </r>
  </si>
  <si>
    <r>
      <rPr>
        <sz val="6"/>
        <rFont val="Montserrat"/>
      </rPr>
      <t xml:space="preserve">CONSTRUCCION Y REHABILITACION DE LAS ÁREAS DE URGENCIAS, PSICOLOGÍA Y PSIQUIATRÍA DEL HOSPITAL PSIQUIATRICO INFANTIL DR JUAN N NAVARRO 2019
</t>
    </r>
  </si>
  <si>
    <r>
      <rPr>
        <sz val="6"/>
        <rFont val="Montserrat"/>
      </rPr>
      <t xml:space="preserve">Construir y remodelar 4,739 m2 de los consultorios de Admisión-Urgencias, Consulta Externa y Psicología, a efecto de incrementar la oferta del hospital e incorporar procesos de vanguardia en atención ambulatoria y mejora tecnológica, incluyendo sistemas de informática médica y administrativa
</t>
    </r>
  </si>
  <si>
    <r>
      <rPr>
        <sz val="6"/>
        <rFont val="Montserrat"/>
      </rPr>
      <t>18125140002</t>
    </r>
  </si>
  <si>
    <r>
      <rPr>
        <sz val="6"/>
        <rFont val="Montserrat"/>
      </rPr>
      <t xml:space="preserve">PROGRAMA INTEGRAL PARA LA CONSTRUCCION Y EQUIPAMIENTO DE LAS AREAS DE SERVICIOS AMBULATORIOS Y URGENCIAS DEL HOSPITAL PSIQUIÁTRICO FRAY BERNARDINO ÁLVAREZ 2019
</t>
    </r>
  </si>
  <si>
    <r>
      <rPr>
        <sz val="6"/>
        <rFont val="Montserrat"/>
      </rPr>
      <t xml:space="preserve">Construir y equipar un edificio de tres niveles con una superficie de 3,000.00 m2; en el cual se concentraran los servicios ambulatorios, además de remodelar y equipar el área de urgencias/observación, incrementando el número de camas no censables.
</t>
    </r>
  </si>
  <si>
    <r>
      <rPr>
        <b/>
        <sz val="8"/>
        <color rgb="FFFFFFFF"/>
        <rFont val="Montserrat"/>
      </rPr>
      <t>Ramo 13   Marina</t>
    </r>
  </si>
  <si>
    <r>
      <rPr>
        <b/>
        <sz val="8"/>
        <color rgb="FFFFFFFF"/>
        <rFont val="Montserrat"/>
      </rPr>
      <t>113   Estado Mayor General de la Armada</t>
    </r>
  </si>
  <si>
    <r>
      <rPr>
        <sz val="6"/>
        <rFont val="Montserrat"/>
      </rPr>
      <t>14131130001</t>
    </r>
  </si>
  <si>
    <r>
      <rPr>
        <sz val="6"/>
        <rFont val="Montserrat"/>
      </rPr>
      <t xml:space="preserve">Adquisición de equipos y sistemas para aviones de vigilancia marítima
</t>
    </r>
  </si>
  <si>
    <r>
      <rPr>
        <sz val="6"/>
        <rFont val="Montserrat"/>
      </rPr>
      <t xml:space="preserve">Adquisición de equipos y sistemas para aviones de vigilancia maritima en apoyo a las operaciones navales
</t>
    </r>
  </si>
  <si>
    <r>
      <rPr>
        <sz val="6"/>
        <rFont val="Montserrat"/>
      </rPr>
      <t xml:space="preserve">A-001-Emplear el Poder Naval de la Federación para salvaguardar la soberanía y seguridad nacionales
</t>
    </r>
  </si>
  <si>
    <r>
      <rPr>
        <sz val="6"/>
        <rFont val="Montserrat"/>
      </rPr>
      <t>16131130001</t>
    </r>
  </si>
  <si>
    <r>
      <rPr>
        <sz val="6"/>
        <rFont val="Montserrat"/>
      </rPr>
      <t xml:space="preserve">Adquisición de activos para operaciones aereas.
</t>
    </r>
  </si>
  <si>
    <r>
      <rPr>
        <sz val="6"/>
        <rFont val="Montserrat"/>
      </rPr>
      <t xml:space="preserve">Adquisición de activos para servicios aéreos
</t>
    </r>
  </si>
  <si>
    <r>
      <rPr>
        <sz val="6"/>
        <rFont val="Montserrat"/>
      </rPr>
      <t xml:space="preserve">A-004-Adquisición, construcción, reparación y mantenimiento de unidades navales
</t>
    </r>
  </si>
  <si>
    <r>
      <rPr>
        <sz val="6"/>
        <rFont val="Montserrat"/>
      </rPr>
      <t>16131130002</t>
    </r>
  </si>
  <si>
    <r>
      <rPr>
        <sz val="6"/>
        <rFont val="Montserrat"/>
      </rPr>
      <t xml:space="preserve">Adquisición de una computadora de vuelo para avión de vigilancia marítima y reconocimiento
</t>
    </r>
  </si>
  <si>
    <r>
      <rPr>
        <sz val="6"/>
        <rFont val="Montserrat"/>
      </rPr>
      <t xml:space="preserve">Adquirir una computadora de vuelo
</t>
    </r>
  </si>
  <si>
    <r>
      <rPr>
        <sz val="6"/>
        <rFont val="Montserrat"/>
      </rPr>
      <t>16131130003</t>
    </r>
  </si>
  <si>
    <r>
      <rPr>
        <sz val="6"/>
        <rFont val="Montserrat"/>
      </rPr>
      <t xml:space="preserve">Adquisición de Equipos de Misión y Comunicación Complementarios para Aeronaves que Desarrollan Misiones ISR y de Patrulla Marítima.
</t>
    </r>
  </si>
  <si>
    <r>
      <rPr>
        <sz val="6"/>
        <rFont val="Montserrat"/>
      </rPr>
      <t xml:space="preserve">Adquisición e implementación de equipo de sistema de misión complementario.
</t>
    </r>
  </si>
  <si>
    <r>
      <rPr>
        <sz val="6"/>
        <rFont val="Montserrat"/>
      </rPr>
      <t>16131130004</t>
    </r>
  </si>
  <si>
    <r>
      <rPr>
        <sz val="6"/>
        <rFont val="Montserrat"/>
      </rPr>
      <t xml:space="preserve">Adquisición de cámaras para Aeronaves.
</t>
    </r>
  </si>
  <si>
    <r>
      <rPr>
        <sz val="6"/>
        <rFont val="Montserrat"/>
      </rPr>
      <t xml:space="preserve">Adquirir una cámara para adiestramiento del personal
</t>
    </r>
  </si>
  <si>
    <r>
      <rPr>
        <sz val="6"/>
        <rFont val="Montserrat"/>
      </rPr>
      <t>18131130003</t>
    </r>
  </si>
  <si>
    <r>
      <rPr>
        <sz val="6"/>
        <rFont val="Montserrat"/>
      </rPr>
      <t xml:space="preserve">Adquisición de Depósitos Externos de Combustible y Pilones para Cargas Externas.
</t>
    </r>
  </si>
  <si>
    <r>
      <rPr>
        <sz val="6"/>
        <rFont val="Montserrat"/>
      </rPr>
      <t>18131130004</t>
    </r>
  </si>
  <si>
    <r>
      <rPr>
        <sz val="6"/>
        <rFont val="Montserrat"/>
      </rPr>
      <t xml:space="preserve">Adquisición de helicópteros Versión Transporte.
</t>
    </r>
  </si>
  <si>
    <r>
      <rPr>
        <sz val="6"/>
        <rFont val="Montserrat"/>
      </rPr>
      <t>18131130005</t>
    </r>
  </si>
  <si>
    <r>
      <rPr>
        <sz val="6"/>
        <rFont val="Montserrat"/>
      </rPr>
      <t xml:space="preserve">Adquisición de equipo de apoyo en tierra para establecimientos y unidades aeronavales.
</t>
    </r>
  </si>
  <si>
    <r>
      <rPr>
        <sz val="6"/>
        <rFont val="Montserrat"/>
      </rPr>
      <t>18131130006</t>
    </r>
  </si>
  <si>
    <r>
      <rPr>
        <sz val="6"/>
        <rFont val="Montserrat"/>
      </rPr>
      <t xml:space="preserve">Adquisición de plantas propulsoras y hélices para unidades aeronavales.
</t>
    </r>
  </si>
  <si>
    <r>
      <rPr>
        <sz val="6"/>
        <rFont val="Montserrat"/>
      </rPr>
      <t>18131130007</t>
    </r>
  </si>
  <si>
    <r>
      <rPr>
        <sz val="6"/>
        <rFont val="Montserrat"/>
      </rPr>
      <t xml:space="preserve">Adquisición de sistemas de flotación de emergencia para aeronaves de Ala Móvil.
</t>
    </r>
  </si>
  <si>
    <r>
      <rPr>
        <sz val="6"/>
        <rFont val="Montserrat"/>
      </rPr>
      <t>18131130008</t>
    </r>
  </si>
  <si>
    <r>
      <rPr>
        <sz val="6"/>
        <rFont val="Montserrat"/>
      </rPr>
      <t xml:space="preserve">Adquisición de aeronaves para operaciones de Reconocimiento, Patrulla Costera y Transporte Logístico
</t>
    </r>
  </si>
  <si>
    <r>
      <rPr>
        <sz val="6"/>
        <rFont val="Montserrat"/>
      </rPr>
      <t>18131130009</t>
    </r>
  </si>
  <si>
    <r>
      <rPr>
        <sz val="6"/>
        <rFont val="Montserrat"/>
      </rPr>
      <t xml:space="preserve">Adquisición de helicópteros para Operaciones Embarcadas de Largo Alcance.
</t>
    </r>
  </si>
  <si>
    <r>
      <rPr>
        <sz val="6"/>
        <rFont val="Montserrat"/>
      </rPr>
      <t xml:space="preserve">Adquisición de helicópteros para Operaciones Embarcadas de Largo Alcance
</t>
    </r>
  </si>
  <si>
    <r>
      <rPr>
        <b/>
        <sz val="8"/>
        <color rgb="FFFFFFFF"/>
        <rFont val="Montserrat"/>
      </rPr>
      <t>118   Unidad de Inteligencia Naval</t>
    </r>
  </si>
  <si>
    <r>
      <rPr>
        <sz val="6"/>
        <rFont val="Montserrat"/>
      </rPr>
      <t>16131180001</t>
    </r>
  </si>
  <si>
    <r>
      <rPr>
        <sz val="6"/>
        <rFont val="Montserrat"/>
      </rPr>
      <t xml:space="preserve">Equipamiento de Ciberinteligencia
</t>
    </r>
  </si>
  <si>
    <r>
      <rPr>
        <sz val="6"/>
        <rFont val="Montserrat"/>
      </rPr>
      <t xml:space="preserve">Adquisición de bienes de tecnologías de la información y comunicaciones.
</t>
    </r>
  </si>
  <si>
    <r>
      <rPr>
        <sz val="6"/>
        <rFont val="Montserrat"/>
      </rPr>
      <t>17131180002</t>
    </r>
  </si>
  <si>
    <r>
      <rPr>
        <sz val="6"/>
        <rFont val="Montserrat"/>
      </rPr>
      <t xml:space="preserve">Adquisición de Equipos para Optimizar la recolección de información de Contrainteligencia.
</t>
    </r>
  </si>
  <si>
    <r>
      <rPr>
        <sz val="6"/>
        <rFont val="Montserrat"/>
      </rPr>
      <t xml:space="preserve">Adquisición de equipos de contramedidas electrónicas con tecnología actual.
</t>
    </r>
  </si>
  <si>
    <r>
      <rPr>
        <sz val="6"/>
        <rFont val="Montserrat"/>
      </rPr>
      <t>17131180003</t>
    </r>
  </si>
  <si>
    <r>
      <rPr>
        <sz val="6"/>
        <rFont val="Montserrat"/>
      </rPr>
      <t xml:space="preserve">Adquisición de tecnología para fortalecimiento de la red de datos del sistema de inteligencia de la Armada de México.
</t>
    </r>
  </si>
  <si>
    <r>
      <rPr>
        <sz val="6"/>
        <rFont val="Montserrat"/>
      </rPr>
      <t xml:space="preserve">Adquisición de tecnologías de información y comunicaciones.
</t>
    </r>
  </si>
  <si>
    <r>
      <rPr>
        <sz val="6"/>
        <rFont val="Montserrat"/>
      </rPr>
      <t>18131180001</t>
    </r>
  </si>
  <si>
    <r>
      <rPr>
        <sz val="6"/>
        <rFont val="Montserrat"/>
      </rPr>
      <t xml:space="preserve">Adquisición de Equipos para Células de Inteligencia Naval.
</t>
    </r>
  </si>
  <si>
    <r>
      <rPr>
        <sz val="6"/>
        <rFont val="Montserrat"/>
      </rPr>
      <t xml:space="preserve">Adquisición de equipos para la generación de inteligencia.
</t>
    </r>
  </si>
  <si>
    <r>
      <rPr>
        <b/>
        <sz val="8"/>
        <color rgb="FFFFFFFF"/>
        <rFont val="Montserrat"/>
      </rPr>
      <t>120   Unidad de Capitanías de Puerto y Asuntos Marítimos</t>
    </r>
  </si>
  <si>
    <r>
      <rPr>
        <sz val="6"/>
        <rFont val="Montserrat"/>
      </rPr>
      <t>19131200001</t>
    </r>
  </si>
  <si>
    <r>
      <rPr>
        <sz val="6"/>
        <rFont val="Montserrat"/>
      </rPr>
      <t xml:space="preserve">Construcción de Instalaciones para Capitanía de Puerto de Chiapa de Corzo, Chiapas.
</t>
    </r>
  </si>
  <si>
    <r>
      <rPr>
        <sz val="6"/>
        <rFont val="Montserrat"/>
      </rPr>
      <t xml:space="preserve">Construcción de instalaciones para una Capitanía de Puerto.
</t>
    </r>
  </si>
  <si>
    <r>
      <rPr>
        <sz val="6"/>
        <rFont val="Montserrat"/>
      </rPr>
      <t>19131200002</t>
    </r>
  </si>
  <si>
    <r>
      <rPr>
        <sz val="6"/>
        <rFont val="Montserrat"/>
      </rPr>
      <t xml:space="preserve">Equipamiento para Capitanías de Puerto y Asuntos Marítimos.
</t>
    </r>
  </si>
  <si>
    <r>
      <rPr>
        <sz val="6"/>
        <rFont val="Montserrat"/>
      </rPr>
      <t xml:space="preserve">Adquisición de equipamiento necesario para fortalecer la capacidad operativa.
</t>
    </r>
  </si>
  <si>
    <r>
      <rPr>
        <sz val="6"/>
        <rFont val="Montserrat"/>
      </rPr>
      <t xml:space="preserve">A-010-Administración y Operación de Capitanías de Puerto y Asuntos Marítimos
</t>
    </r>
  </si>
  <si>
    <r>
      <rPr>
        <sz val="6"/>
        <rFont val="Montserrat"/>
      </rPr>
      <t>19131200003</t>
    </r>
  </si>
  <si>
    <r>
      <rPr>
        <sz val="6"/>
        <rFont val="Montserrat"/>
      </rPr>
      <t xml:space="preserve">Adquisición de Pertrechos Marineros para las Capitanías de Puerto.
</t>
    </r>
  </si>
  <si>
    <r>
      <rPr>
        <sz val="6"/>
        <rFont val="Montserrat"/>
      </rPr>
      <t xml:space="preserve">Sustituir los equipos y pertechos marinos para el eficiente cumplimiento de las funciones.
</t>
    </r>
  </si>
  <si>
    <r>
      <rPr>
        <sz val="6"/>
        <rFont val="Montserrat"/>
      </rPr>
      <t>19131200004</t>
    </r>
  </si>
  <si>
    <r>
      <rPr>
        <sz val="6"/>
        <rFont val="Montserrat"/>
      </rPr>
      <t xml:space="preserve">Automatización y Monitoreo de Faros.
</t>
    </r>
  </si>
  <si>
    <r>
      <rPr>
        <sz val="6"/>
        <rFont val="Montserrat"/>
      </rPr>
      <t xml:space="preserve">Sistemas fotovoltaticos, controladores y unidades de almacenamiento.
</t>
    </r>
  </si>
  <si>
    <r>
      <rPr>
        <sz val="6"/>
        <rFont val="Montserrat"/>
      </rPr>
      <t>19131200005</t>
    </r>
  </si>
  <si>
    <r>
      <rPr>
        <sz val="6"/>
        <rFont val="Montserrat"/>
      </rPr>
      <t xml:space="preserve">Construcción de Instalaciones para Capitanías de Puerto.
</t>
    </r>
  </si>
  <si>
    <r>
      <rPr>
        <sz val="6"/>
        <rFont val="Montserrat"/>
      </rPr>
      <t xml:space="preserve">Construcción de instalaciones para la prestación de servicios y apoyo a la población.
</t>
    </r>
  </si>
  <si>
    <r>
      <rPr>
        <sz val="6"/>
        <rFont val="Montserrat"/>
      </rPr>
      <t>19131200006</t>
    </r>
  </si>
  <si>
    <r>
      <rPr>
        <sz val="6"/>
        <rFont val="Montserrat"/>
      </rPr>
      <t xml:space="preserve">Adquisición de Vehículos para las Capitanías de Puerto.
</t>
    </r>
  </si>
  <si>
    <r>
      <rPr>
        <sz val="6"/>
        <rFont val="Montserrat"/>
      </rPr>
      <t xml:space="preserve">Adquisición de vehículos operativos relacionadas con patrullajes de inspecciones, verificaciones, salvamento, ayuda a la comunidad marítima.
</t>
    </r>
  </si>
  <si>
    <r>
      <rPr>
        <sz val="6"/>
        <rFont val="Montserrat"/>
      </rPr>
      <t>19131200007</t>
    </r>
  </si>
  <si>
    <r>
      <rPr>
        <sz val="6"/>
        <rFont val="Montserrat"/>
      </rPr>
      <t xml:space="preserve">Construcción de Faros como Señalamiento Marítimo.
</t>
    </r>
  </si>
  <si>
    <r>
      <rPr>
        <sz val="6"/>
        <rFont val="Montserrat"/>
      </rPr>
      <t xml:space="preserve">El Programa consiste en la construcción de 10 faros, en diversas Capitanías de Puerto.
</t>
    </r>
  </si>
  <si>
    <r>
      <rPr>
        <sz val="6"/>
        <rFont val="Montserrat"/>
      </rPr>
      <t>19131200008</t>
    </r>
  </si>
  <si>
    <r>
      <rPr>
        <sz val="6"/>
        <rFont val="Montserrat"/>
      </rPr>
      <t xml:space="preserve">Adquisición de boyas para Capitanías de Puerto.
</t>
    </r>
  </si>
  <si>
    <r>
      <rPr>
        <sz val="6"/>
        <rFont val="Montserrat"/>
      </rPr>
      <t xml:space="preserve">Adquisición de boyas como sistemas de señalamiento marítimo.
</t>
    </r>
  </si>
  <si>
    <r>
      <rPr>
        <b/>
        <sz val="8"/>
        <color rgb="FFFFFFFF"/>
        <rFont val="Montserrat"/>
      </rPr>
      <t>121   Unidad de Policía Naval</t>
    </r>
  </si>
  <si>
    <r>
      <rPr>
        <sz val="6"/>
        <rFont val="Montserrat"/>
      </rPr>
      <t>19131210001</t>
    </r>
  </si>
  <si>
    <r>
      <rPr>
        <sz val="6"/>
        <rFont val="Montserrat"/>
      </rPr>
      <t xml:space="preserve">Adquisición de armamento portátil y semiportátil para los cuerpos de seguridad de la SEMAR
</t>
    </r>
  </si>
  <si>
    <r>
      <rPr>
        <sz val="6"/>
        <rFont val="Montserrat"/>
      </rPr>
      <t xml:space="preserve">Adquisición de armamento para el equipamiento de los cuerpos de seguridad de la SEMAR.
</t>
    </r>
  </si>
  <si>
    <r>
      <rPr>
        <sz val="6"/>
        <rFont val="Montserrat"/>
      </rPr>
      <t>19131210002</t>
    </r>
  </si>
  <si>
    <r>
      <rPr>
        <sz val="6"/>
        <rFont val="Montserrat"/>
      </rPr>
      <t xml:space="preserve">Adquisición de bienes para el equipamiento de los Cuerpos de Seguridad de la SEMAR
</t>
    </r>
  </si>
  <si>
    <r>
      <rPr>
        <sz val="6"/>
        <rFont val="Montserrat"/>
      </rPr>
      <t xml:space="preserve">El programa consiste en adquirir diversos bienes necesarios para el uso relacionado con la actividades operativas y administrativas, propias de los cuerpos de seguridad de la SEMAR.
</t>
    </r>
  </si>
  <si>
    <r>
      <rPr>
        <b/>
        <sz val="8"/>
        <color rgb="FFFFFFFF"/>
        <rFont val="Montserrat"/>
      </rPr>
      <t>211   Dirección General de Construcciones Navales</t>
    </r>
  </si>
  <si>
    <r>
      <rPr>
        <sz val="6"/>
        <rFont val="Montserrat"/>
      </rPr>
      <t>08132110005</t>
    </r>
  </si>
  <si>
    <r>
      <rPr>
        <sz val="6"/>
        <rFont val="Montserrat"/>
      </rPr>
      <t xml:space="preserve">Rehabilitación de astilleros y centros de reparaciones navales
</t>
    </r>
  </si>
  <si>
    <r>
      <rPr>
        <sz val="6"/>
        <rFont val="Montserrat"/>
      </rPr>
      <t xml:space="preserve">Rehabilitación y mantenimiento de obra pública, maquinaria y equipo.
</t>
    </r>
  </si>
  <si>
    <r>
      <rPr>
        <sz val="6"/>
        <rFont val="Montserrat"/>
      </rPr>
      <t>13132110005</t>
    </r>
  </si>
  <si>
    <r>
      <rPr>
        <sz val="6"/>
        <rFont val="Montserrat"/>
      </rPr>
      <t xml:space="preserve">Construcción de Embarcaciones Interceptoras
</t>
    </r>
  </si>
  <si>
    <r>
      <rPr>
        <sz val="6"/>
        <rFont val="Montserrat"/>
      </rPr>
      <t xml:space="preserve">Construcción de Embarcaciones en Astilleros de SEMAR.
</t>
    </r>
  </si>
  <si>
    <r>
      <rPr>
        <sz val="6"/>
        <rFont val="Montserrat"/>
      </rPr>
      <t>13132110006</t>
    </r>
  </si>
  <si>
    <r>
      <rPr>
        <sz val="6"/>
        <rFont val="Montserrat"/>
      </rPr>
      <t xml:space="preserve">Construcción de Embarcaciones para Transporte de Personal
</t>
    </r>
  </si>
  <si>
    <r>
      <rPr>
        <sz val="6"/>
        <rFont val="Montserrat"/>
      </rPr>
      <t xml:space="preserve">Embarcaciones para transportar Personal Naval en apoyo a las operaciones de la Armada de México.
</t>
    </r>
  </si>
  <si>
    <r>
      <rPr>
        <sz val="6"/>
        <rFont val="Montserrat"/>
      </rPr>
      <t>13132110007</t>
    </r>
  </si>
  <si>
    <r>
      <rPr>
        <sz val="6"/>
        <rFont val="Montserrat"/>
      </rPr>
      <t xml:space="preserve">Construcción de Buques de Apoyo Logístico para Aprovisionamiento Insular
</t>
    </r>
  </si>
  <si>
    <r>
      <rPr>
        <sz val="6"/>
        <rFont val="Montserrat"/>
      </rPr>
      <t xml:space="preserve">Construcción de Buques funcionales y modernos, en astilleros de marina.
</t>
    </r>
  </si>
  <si>
    <r>
      <rPr>
        <sz val="6"/>
        <rFont val="Montserrat"/>
      </rPr>
      <t>13132110008</t>
    </r>
  </si>
  <si>
    <r>
      <rPr>
        <sz val="6"/>
        <rFont val="Montserrat"/>
      </rPr>
      <t xml:space="preserve">Construcción de Buques Patrulla Costera
</t>
    </r>
  </si>
  <si>
    <r>
      <rPr>
        <sz val="6"/>
        <rFont val="Montserrat"/>
      </rPr>
      <t xml:space="preserve">Buques Patrulla Costera para la vigilancia del Mar Territorial.
</t>
    </r>
  </si>
  <si>
    <r>
      <rPr>
        <sz val="6"/>
        <rFont val="Montserrat"/>
      </rPr>
      <t>13132110009</t>
    </r>
  </si>
  <si>
    <r>
      <rPr>
        <sz val="6"/>
        <rFont val="Montserrat"/>
      </rPr>
      <t xml:space="preserve">Construcción de Buques de Investigación para Levantamientos Hidrográficos
</t>
    </r>
  </si>
  <si>
    <r>
      <rPr>
        <sz val="6"/>
        <rFont val="Montserrat"/>
      </rPr>
      <t xml:space="preserve">Construcción de buques de Investigación, en astilleros de marina.
</t>
    </r>
  </si>
  <si>
    <r>
      <rPr>
        <sz val="6"/>
        <rFont val="Montserrat"/>
      </rPr>
      <t>13132110010</t>
    </r>
  </si>
  <si>
    <r>
      <rPr>
        <sz val="6"/>
        <rFont val="Montserrat"/>
      </rPr>
      <t xml:space="preserve">Construcción de Buques Tanque Auxiliar
</t>
    </r>
  </si>
  <si>
    <r>
      <rPr>
        <sz val="6"/>
        <rFont val="Montserrat"/>
      </rPr>
      <t xml:space="preserve">Construcción de Buques tanque auxiliar para apoyo a las operaciones de la SEMAR.
</t>
    </r>
  </si>
  <si>
    <r>
      <rPr>
        <sz val="6"/>
        <rFont val="Montserrat"/>
      </rPr>
      <t>13132110011</t>
    </r>
  </si>
  <si>
    <r>
      <rPr>
        <sz val="6"/>
        <rFont val="Montserrat"/>
      </rPr>
      <t xml:space="preserve">Construcción de Buques Remolcadores de Altura
</t>
    </r>
  </si>
  <si>
    <r>
      <rPr>
        <sz val="6"/>
        <rFont val="Montserrat"/>
      </rPr>
      <t xml:space="preserve">Dar remolque y salvataje oceánico a unidades de superficie de la Secretaría de Marina.
</t>
    </r>
  </si>
  <si>
    <r>
      <rPr>
        <sz val="6"/>
        <rFont val="Montserrat"/>
      </rPr>
      <t>16132110005</t>
    </r>
  </si>
  <si>
    <r>
      <rPr>
        <sz val="6"/>
        <rFont val="Montserrat"/>
      </rPr>
      <t xml:space="preserve">Adquisición de Activos para Operaciones Navales
</t>
    </r>
  </si>
  <si>
    <r>
      <rPr>
        <sz val="6"/>
        <rFont val="Montserrat"/>
      </rPr>
      <t xml:space="preserve">Adquisición de activos para operaciones navales.
</t>
    </r>
  </si>
  <si>
    <r>
      <rPr>
        <sz val="6"/>
        <rFont val="Montserrat"/>
      </rPr>
      <t>18132110001</t>
    </r>
  </si>
  <si>
    <r>
      <rPr>
        <sz val="6"/>
        <rFont val="Montserrat"/>
      </rPr>
      <t xml:space="preserve">Construccion de cuatro Buques de Vigilancia Oceánica de 1680 Tons. de Desplazamiento
</t>
    </r>
  </si>
  <si>
    <r>
      <rPr>
        <sz val="6"/>
        <rFont val="Montserrat"/>
      </rPr>
      <t xml:space="preserve">Construcción de buques de vigilancia oceánica bajo el concepto de trinomio.
</t>
    </r>
  </si>
  <si>
    <r>
      <rPr>
        <sz val="6"/>
        <rFont val="Montserrat"/>
      </rPr>
      <t>19132110001</t>
    </r>
  </si>
  <si>
    <r>
      <rPr>
        <sz val="6"/>
        <rFont val="Montserrat"/>
      </rPr>
      <t xml:space="preserve">Adquisición de motores para el sistema propulsor y para la generación de energía de patrullas y buques de la Armada de México.
</t>
    </r>
  </si>
  <si>
    <r>
      <rPr>
        <sz val="6"/>
        <rFont val="Montserrat"/>
      </rPr>
      <t xml:space="preserve">El programa consiste en la adquisición e instalación de motores propulsores y motogeneradores para fortalecer las características de diseño y velocidad de patrullas interceptoras.
</t>
    </r>
  </si>
  <si>
    <r>
      <rPr>
        <sz val="6"/>
        <rFont val="Montserrat"/>
      </rPr>
      <t>19132110002</t>
    </r>
  </si>
  <si>
    <r>
      <rPr>
        <sz val="6"/>
        <rFont val="Montserrat"/>
      </rPr>
      <t xml:space="preserve">Adquisición de maquinaria y equipo para unidades de superficie de la Armada de México
</t>
    </r>
  </si>
  <si>
    <r>
      <rPr>
        <sz val="6"/>
        <rFont val="Montserrat"/>
      </rPr>
      <t xml:space="preserve">El programa consiste en la adquisición diversa maquinaria y equipos, con la finalidad de fortalecer las capacidades de respuesta operativa de las Unidades de Superficie.
</t>
    </r>
  </si>
  <si>
    <r>
      <rPr>
        <sz val="6"/>
        <rFont val="Montserrat"/>
      </rPr>
      <t>19132110003</t>
    </r>
  </si>
  <si>
    <r>
      <rPr>
        <sz val="6"/>
        <rFont val="Montserrat"/>
      </rPr>
      <t xml:space="preserve">Adquisición de equipo especializado para la contención y recolección de sargazo
</t>
    </r>
  </si>
  <si>
    <r>
      <rPr>
        <sz val="6"/>
        <rFont val="Montserrat"/>
      </rPr>
      <t xml:space="preserve">El programa considera la adquisición de Kits para la construcción de embarcaciones sargaceras, barreras de contención de sargazo, barredoras, equipo y material diverso para la contención y recolección de sargazo tanto en aguas someras como en playa.
</t>
    </r>
  </si>
  <si>
    <r>
      <rPr>
        <sz val="6"/>
        <rFont val="Montserrat"/>
      </rPr>
      <t>19132110004</t>
    </r>
  </si>
  <si>
    <r>
      <rPr>
        <sz val="6"/>
        <rFont val="Montserrat"/>
      </rPr>
      <t xml:space="preserve">Renovación y Modernización de la Maquinaria y Equipo para la Construcción y Reparación Naval.
</t>
    </r>
  </si>
  <si>
    <r>
      <rPr>
        <sz val="6"/>
        <rFont val="Montserrat"/>
      </rPr>
      <t xml:space="preserve">El programa consiste enla adquisición de maquinaria y equipo mecánico, eléctrico, electrónico e industrial; para la renovación y modernización de los dispositivos destinados a la construcción y reparación naval.
</t>
    </r>
  </si>
  <si>
    <r>
      <rPr>
        <b/>
        <sz val="8"/>
        <color rgb="FFFFFFFF"/>
        <rFont val="Montserrat"/>
      </rPr>
      <t>212   Dirección General de Investigación y Desarrollo</t>
    </r>
  </si>
  <si>
    <r>
      <rPr>
        <sz val="6"/>
        <rFont val="Montserrat"/>
      </rPr>
      <t>15132120001</t>
    </r>
  </si>
  <si>
    <r>
      <rPr>
        <sz val="6"/>
        <rFont val="Montserrat"/>
      </rPr>
      <t xml:space="preserve">Adquisición de equipo especializado para la protección del medio ambiente marino.
</t>
    </r>
  </si>
  <si>
    <r>
      <rPr>
        <sz val="6"/>
        <rFont val="Montserrat"/>
      </rPr>
      <t xml:space="preserve">Adquirir equipo especializado para combatir la contaminación del mar por derrame de hidrocarburos y otras substancias nocivas.
</t>
    </r>
  </si>
  <si>
    <r>
      <rPr>
        <sz val="6"/>
        <rFont val="Montserrat"/>
      </rPr>
      <t>16132120005</t>
    </r>
  </si>
  <si>
    <r>
      <rPr>
        <sz val="6"/>
        <rFont val="Montserrat"/>
      </rPr>
      <t xml:space="preserve">Adecuación y Equipamiento de un Laboratorio de Sistemas de Armas Optoelectrónico.
</t>
    </r>
  </si>
  <si>
    <r>
      <rPr>
        <sz val="6"/>
        <rFont val="Montserrat"/>
      </rPr>
      <t>17132120001</t>
    </r>
  </si>
  <si>
    <r>
      <rPr>
        <sz val="6"/>
        <rFont val="Montserrat"/>
      </rPr>
      <t xml:space="preserve">Adquisición de Equipo Hidrográfico e Informático para Buques y Brigadas de levantamientos hidrográficos
</t>
    </r>
  </si>
  <si>
    <r>
      <rPr>
        <sz val="6"/>
        <rFont val="Montserrat"/>
      </rPr>
      <t xml:space="preserve">Adquisición de bienes para el equipamiento hidrográfico e informático de brigadas de levantamientos hidrográficos.
</t>
    </r>
  </si>
  <si>
    <r>
      <rPr>
        <sz val="6"/>
        <rFont val="Montserrat"/>
      </rPr>
      <t>18132120001</t>
    </r>
  </si>
  <si>
    <r>
      <rPr>
        <sz val="6"/>
        <rFont val="Montserrat"/>
      </rPr>
      <t xml:space="preserve">Sistema de Enlace de Datos de la Armada de México.
</t>
    </r>
  </si>
  <si>
    <r>
      <rPr>
        <sz val="6"/>
        <rFont val="Montserrat"/>
      </rPr>
      <t xml:space="preserve">Diseño, creación e instalación de hardware y software especializados.
</t>
    </r>
  </si>
  <si>
    <r>
      <rPr>
        <sz val="6"/>
        <rFont val="Montserrat"/>
      </rPr>
      <t>18132120002</t>
    </r>
  </si>
  <si>
    <r>
      <rPr>
        <sz val="6"/>
        <rFont val="Montserrat"/>
      </rPr>
      <t xml:space="preserve">Modernización del Archivo de Información Oceanográfica Nacional
</t>
    </r>
  </si>
  <si>
    <r>
      <rPr>
        <sz val="6"/>
        <rFont val="Montserrat"/>
      </rPr>
      <t xml:space="preserve">Actualización del sistema del Archivo de Información Oceanográfica Nacional.
</t>
    </r>
  </si>
  <si>
    <r>
      <rPr>
        <sz val="6"/>
        <rFont val="Montserrat"/>
      </rPr>
      <t>18132120005</t>
    </r>
  </si>
  <si>
    <r>
      <rPr>
        <sz val="6"/>
        <rFont val="Montserrat"/>
      </rPr>
      <t xml:space="preserve">Adquisición de Equipos de Transrecepción de datos de las Estaciones Meteorológicas Automáticas.
</t>
    </r>
  </si>
  <si>
    <r>
      <rPr>
        <sz val="6"/>
        <rFont val="Montserrat"/>
      </rPr>
      <t xml:space="preserve">Adquisición de Equipos de Transrecepción de Datos de las Estaciones Meteorológicas Automáticas.
</t>
    </r>
  </si>
  <si>
    <r>
      <rPr>
        <sz val="6"/>
        <rFont val="Montserrat"/>
      </rPr>
      <t>18132120006</t>
    </r>
  </si>
  <si>
    <r>
      <rPr>
        <sz val="6"/>
        <rFont val="Montserrat"/>
      </rPr>
      <t xml:space="preserve">Adquisición de un Sistema Receptor de Imágenes de Satélite
</t>
    </r>
  </si>
  <si>
    <r>
      <rPr>
        <sz val="6"/>
        <rFont val="Montserrat"/>
      </rPr>
      <t xml:space="preserve">Adquisición de un Sistema Receptor de Imágenes de Satélite de última generación.
</t>
    </r>
  </si>
  <si>
    <r>
      <rPr>
        <sz val="6"/>
        <rFont val="Montserrat"/>
      </rPr>
      <t>18132120007</t>
    </r>
  </si>
  <si>
    <r>
      <rPr>
        <sz val="6"/>
        <rFont val="Montserrat"/>
      </rPr>
      <t xml:space="preserve">Modernización de un Buque de Investigación
</t>
    </r>
  </si>
  <si>
    <r>
      <rPr>
        <sz val="6"/>
        <rFont val="Montserrat"/>
      </rPr>
      <t xml:space="preserve">Equipamiento de un buque de investigación oceanográfica e hidrográfica.
</t>
    </r>
  </si>
  <si>
    <r>
      <rPr>
        <sz val="6"/>
        <rFont val="Montserrat"/>
      </rPr>
      <t>18132120008</t>
    </r>
  </si>
  <si>
    <r>
      <rPr>
        <sz val="6"/>
        <rFont val="Montserrat"/>
      </rPr>
      <t xml:space="preserve">Sistema de Entrenamiento para Sistemas de Sonar.
</t>
    </r>
  </si>
  <si>
    <r>
      <rPr>
        <sz val="6"/>
        <rFont val="Montserrat"/>
      </rPr>
      <t xml:space="preserve">Diseño, creación e instalación de hardware y software especializados para la simulación de sistemas.
</t>
    </r>
  </si>
  <si>
    <r>
      <rPr>
        <sz val="6"/>
        <rFont val="Montserrat"/>
      </rPr>
      <t>18132120009</t>
    </r>
  </si>
  <si>
    <r>
      <rPr>
        <sz val="6"/>
        <rFont val="Montserrat"/>
      </rPr>
      <t xml:space="preserve">Adquisición de Equipos Informáticos para la Modelación Numérica
</t>
    </r>
  </si>
  <si>
    <r>
      <rPr>
        <sz val="6"/>
        <rFont val="Montserrat"/>
      </rPr>
      <t xml:space="preserve">Actualización e instalación de equipos informáticos de modelación numérica de la SEMAR.
</t>
    </r>
  </si>
  <si>
    <r>
      <rPr>
        <sz val="6"/>
        <rFont val="Montserrat"/>
      </rPr>
      <t>18132120010</t>
    </r>
  </si>
  <si>
    <r>
      <rPr>
        <sz val="6"/>
        <rFont val="Montserrat"/>
      </rPr>
      <t xml:space="preserve">Reforzamiento de la Red Mareográfica en el Golfo de México y Mar Caribe
</t>
    </r>
  </si>
  <si>
    <r>
      <rPr>
        <sz val="6"/>
        <rFont val="Montserrat"/>
      </rPr>
      <t xml:space="preserve">Instalación de estaciones mareográficas en el Golfo de México y Mar Caribe.
</t>
    </r>
  </si>
  <si>
    <r>
      <rPr>
        <sz val="6"/>
        <rFont val="Montserrat"/>
      </rPr>
      <t>18132120011</t>
    </r>
  </si>
  <si>
    <r>
      <rPr>
        <sz val="6"/>
        <rFont val="Montserrat"/>
      </rPr>
      <t xml:space="preserve">Adquisición de Estaciones Meteorológicas.
</t>
    </r>
  </si>
  <si>
    <r>
      <rPr>
        <sz val="6"/>
        <rFont val="Montserrat"/>
      </rPr>
      <t>18132120012</t>
    </r>
  </si>
  <si>
    <r>
      <rPr>
        <sz val="6"/>
        <rFont val="Montserrat"/>
      </rPr>
      <t xml:space="preserve">Creación de un Centro de Análisis y Pronóstico Meteorológico Alterno.
</t>
    </r>
  </si>
  <si>
    <r>
      <rPr>
        <sz val="6"/>
        <rFont val="Montserrat"/>
      </rPr>
      <t xml:space="preserve">Creación de un Centro de Analisis y Pronóstico Meterológico Marítimo Alterno en el Golfo de México y Mar Caribe
</t>
    </r>
  </si>
  <si>
    <r>
      <rPr>
        <sz val="6"/>
        <rFont val="Montserrat"/>
      </rPr>
      <t>18132120013</t>
    </r>
  </si>
  <si>
    <r>
      <rPr>
        <sz val="6"/>
        <rFont val="Montserrat"/>
      </rPr>
      <t xml:space="preserve">Modernización de Equipos Informáticos y Bienes para el Programa de Cartografía Náutica Nacional.
</t>
    </r>
  </si>
  <si>
    <r>
      <rPr>
        <sz val="6"/>
        <rFont val="Montserrat"/>
      </rPr>
      <t xml:space="preserve">Adquisición de nueva Infraestructura en tecnologías de la información más modernos y con mayor capacidad de procesamiento.
</t>
    </r>
  </si>
  <si>
    <r>
      <rPr>
        <b/>
        <sz val="8"/>
        <color rgb="FFFFFFFF"/>
        <rFont val="Montserrat"/>
      </rPr>
      <t>216   Dirección General de Servicios</t>
    </r>
  </si>
  <si>
    <r>
      <rPr>
        <sz val="6"/>
        <rFont val="Montserrat"/>
      </rPr>
      <t>10132160001</t>
    </r>
  </si>
  <si>
    <r>
      <rPr>
        <sz val="6"/>
        <rFont val="Montserrat"/>
      </rPr>
      <t xml:space="preserve">Adquisición de aviones versión Transporte Militar y carga.
</t>
    </r>
  </si>
  <si>
    <r>
      <rPr>
        <sz val="6"/>
        <rFont val="Montserrat"/>
      </rPr>
      <t xml:space="preserve">Adquisición de aviones de transporte militar y carga y equipos complementarios.
</t>
    </r>
  </si>
  <si>
    <r>
      <rPr>
        <sz val="6"/>
        <rFont val="Montserrat"/>
      </rPr>
      <t>10132160002</t>
    </r>
  </si>
  <si>
    <r>
      <rPr>
        <sz val="6"/>
        <rFont val="Montserrat"/>
      </rPr>
      <t xml:space="preserve">Adquisición de helicópteros versión Transporte de personal y carga.
</t>
    </r>
  </si>
  <si>
    <r>
      <rPr>
        <sz val="6"/>
        <rFont val="Montserrat"/>
      </rPr>
      <t xml:space="preserve">Adquisición de helicópteros versión Transporte de personal y carga y equipo complementario para su operación y mantenimiento
</t>
    </r>
  </si>
  <si>
    <r>
      <rPr>
        <sz val="6"/>
        <rFont val="Montserrat"/>
      </rPr>
      <t>12132160002</t>
    </r>
  </si>
  <si>
    <r>
      <rPr>
        <sz val="6"/>
        <rFont val="Montserrat"/>
      </rPr>
      <t xml:space="preserve">Adquisición de aviones versión Transporte Militar y carga
</t>
    </r>
  </si>
  <si>
    <r>
      <rPr>
        <sz val="6"/>
        <rFont val="Montserrat"/>
      </rPr>
      <t xml:space="preserve">Aviones de transporte militar y carga
</t>
    </r>
  </si>
  <si>
    <r>
      <rPr>
        <sz val="6"/>
        <rFont val="Montserrat"/>
      </rPr>
      <t>13132160003</t>
    </r>
  </si>
  <si>
    <r>
      <rPr>
        <sz val="6"/>
        <rFont val="Montserrat"/>
      </rPr>
      <t xml:space="preserve">Construcción y equipamiento de instalaciones para unidades de inteligencia.
</t>
    </r>
  </si>
  <si>
    <r>
      <rPr>
        <sz val="6"/>
        <rFont val="Montserrat"/>
      </rPr>
      <t xml:space="preserve">Construcción y equipamiento de instalaciones para la generación de inteligencia
</t>
    </r>
  </si>
  <si>
    <r>
      <rPr>
        <sz val="6"/>
        <rFont val="Montserrat"/>
      </rPr>
      <t>13132160020</t>
    </r>
  </si>
  <si>
    <r>
      <rPr>
        <sz val="6"/>
        <rFont val="Montserrat"/>
      </rPr>
      <t xml:space="preserve">Construcción de instalaciones para las Unidades y Brigadas de Construcción
</t>
    </r>
  </si>
  <si>
    <r>
      <rPr>
        <sz val="6"/>
        <rFont val="Montserrat"/>
      </rPr>
      <t xml:space="preserve">Construir Unidades y Brigadas de construcción con capacidad para atender los requerimientos de infraestructura de la Institución.
</t>
    </r>
  </si>
  <si>
    <r>
      <rPr>
        <sz val="6"/>
        <rFont val="Montserrat"/>
      </rPr>
      <t>14132160004</t>
    </r>
  </si>
  <si>
    <r>
      <rPr>
        <sz val="6"/>
        <rFont val="Montserrat"/>
      </rPr>
      <t xml:space="preserve">Construcción de un Centro de Entrenamiento
</t>
    </r>
  </si>
  <si>
    <r>
      <rPr>
        <sz val="6"/>
        <rFont val="Montserrat"/>
      </rPr>
      <t xml:space="preserve">Construcción de instalaciones para capacitación y entrenamiento de personal.
</t>
    </r>
  </si>
  <si>
    <r>
      <rPr>
        <sz val="6"/>
        <rFont val="Montserrat"/>
      </rPr>
      <t>14132160011</t>
    </r>
  </si>
  <si>
    <r>
      <rPr>
        <sz val="6"/>
        <rFont val="Montserrat"/>
      </rPr>
      <t xml:space="preserve">Adquisición de aeronaves para operaciones sustantivas
</t>
    </r>
  </si>
  <si>
    <r>
      <rPr>
        <sz val="6"/>
        <rFont val="Montserrat"/>
      </rPr>
      <t xml:space="preserve">Adquisición de aeronaves para realizar operaciones de intercepción.
</t>
    </r>
  </si>
  <si>
    <r>
      <rPr>
        <sz val="6"/>
        <rFont val="Montserrat"/>
      </rPr>
      <t>14132160016</t>
    </r>
  </si>
  <si>
    <r>
      <rPr>
        <sz val="6"/>
        <rFont val="Montserrat"/>
      </rPr>
      <t xml:space="preserve">Adquisición de activos para actividades sustantivas
</t>
    </r>
  </si>
  <si>
    <r>
      <rPr>
        <sz val="6"/>
        <rFont val="Montserrat"/>
      </rPr>
      <t xml:space="preserve">Activos para la ejecución de operaciones navales
</t>
    </r>
  </si>
  <si>
    <r>
      <rPr>
        <sz val="6"/>
        <rFont val="Montserrat"/>
      </rPr>
      <t>14132160017</t>
    </r>
  </si>
  <si>
    <r>
      <rPr>
        <sz val="6"/>
        <rFont val="Montserrat"/>
      </rPr>
      <t xml:space="preserve">Adquisición de una aeronave para operaciones de transporte
</t>
    </r>
  </si>
  <si>
    <r>
      <rPr>
        <sz val="6"/>
        <rFont val="Montserrat"/>
      </rPr>
      <t xml:space="preserve">Adquisición de una aeronave para transporte de personal.
</t>
    </r>
  </si>
  <si>
    <r>
      <rPr>
        <sz val="6"/>
        <rFont val="Montserrat"/>
      </rPr>
      <t>14132160026</t>
    </r>
  </si>
  <si>
    <r>
      <rPr>
        <sz val="6"/>
        <rFont val="Montserrat"/>
      </rPr>
      <t xml:space="preserve">Construcción de instalaciones complementarias para el Centro de Capacitación y Adiestramiento Especializado de Infantería de Marina
</t>
    </r>
  </si>
  <si>
    <r>
      <rPr>
        <sz val="6"/>
        <rFont val="Montserrat"/>
      </rPr>
      <t xml:space="preserve">Construcción de instalaciones complementarias.
</t>
    </r>
  </si>
  <si>
    <r>
      <rPr>
        <sz val="6"/>
        <rFont val="Montserrat"/>
      </rPr>
      <t>14132160027</t>
    </r>
  </si>
  <si>
    <r>
      <rPr>
        <sz val="6"/>
        <rFont val="Montserrat"/>
      </rPr>
      <t xml:space="preserve">Construcción y Equipamiento de Estaciones Navales de Búsqueda y Rescate
</t>
    </r>
  </si>
  <si>
    <r>
      <rPr>
        <sz val="6"/>
        <rFont val="Montserrat"/>
      </rPr>
      <t xml:space="preserve">Construcción de Estaciones Navales de Búsqueda y Rescate
</t>
    </r>
  </si>
  <si>
    <r>
      <rPr>
        <sz val="6"/>
        <rFont val="Montserrat"/>
      </rPr>
      <t>14132160036</t>
    </r>
  </si>
  <si>
    <r>
      <rPr>
        <sz val="6"/>
        <rFont val="Montserrat"/>
      </rPr>
      <t xml:space="preserve">Adquisición de activos para actividades de apoyo logístico
</t>
    </r>
  </si>
  <si>
    <r>
      <rPr>
        <sz val="6"/>
        <rFont val="Montserrat"/>
      </rPr>
      <t xml:space="preserve">Adquisición de activos para actividades sustantivas de la SEMAR
</t>
    </r>
  </si>
  <si>
    <r>
      <rPr>
        <sz val="6"/>
        <rFont val="Montserrat"/>
      </rPr>
      <t>14132160037</t>
    </r>
  </si>
  <si>
    <r>
      <rPr>
        <sz val="6"/>
        <rFont val="Montserrat"/>
      </rPr>
      <t xml:space="preserve">Adquisición de activos para operaciones de vigilancia
</t>
    </r>
  </si>
  <si>
    <r>
      <rPr>
        <sz val="6"/>
        <rFont val="Montserrat"/>
      </rPr>
      <t xml:space="preserve">Adquisición de activos para apoyo a las operaciones de vigilancia.
</t>
    </r>
  </si>
  <si>
    <r>
      <rPr>
        <sz val="6"/>
        <rFont val="Montserrat"/>
      </rPr>
      <t>14132160040</t>
    </r>
  </si>
  <si>
    <r>
      <rPr>
        <sz val="6"/>
        <rFont val="Montserrat"/>
      </rPr>
      <t xml:space="preserve">Construcción y Equipamiento de la Escuela de Mecánica de Aviación Naval
</t>
    </r>
  </si>
  <si>
    <r>
      <rPr>
        <sz val="6"/>
        <rFont val="Montserrat"/>
      </rPr>
      <t xml:space="preserve">Construcción y equipamiento de manera generalizada de diversas áreas.
</t>
    </r>
  </si>
  <si>
    <r>
      <rPr>
        <sz val="6"/>
        <rFont val="Montserrat"/>
      </rPr>
      <t>15132160012</t>
    </r>
  </si>
  <si>
    <r>
      <rPr>
        <sz val="6"/>
        <rFont val="Montserrat"/>
      </rPr>
      <t xml:space="preserve">Remodelación del Hospital General Naval de Alta Especialidad, en México D.F.
</t>
    </r>
  </si>
  <si>
    <r>
      <rPr>
        <sz val="6"/>
        <rFont val="Montserrat"/>
      </rPr>
      <t xml:space="preserve">Remodelación de instalaciones y actualización de equipamiento médico
</t>
    </r>
  </si>
  <si>
    <r>
      <rPr>
        <sz val="6"/>
        <rFont val="Montserrat"/>
      </rPr>
      <t>16132160001</t>
    </r>
  </si>
  <si>
    <r>
      <rPr>
        <sz val="6"/>
        <rFont val="Montserrat"/>
      </rPr>
      <t xml:space="preserve">Remodelación y mantenimiento de instalaciones de la SEMAR
</t>
    </r>
  </si>
  <si>
    <r>
      <rPr>
        <sz val="6"/>
        <rFont val="Montserrat"/>
      </rPr>
      <t xml:space="preserve">Conservación y mantenimiento a diversas instalaciones del Edificio Sede.
</t>
    </r>
  </si>
  <si>
    <r>
      <rPr>
        <sz val="6"/>
        <rFont val="Montserrat"/>
      </rPr>
      <t>16132160002</t>
    </r>
  </si>
  <si>
    <r>
      <rPr>
        <sz val="6"/>
        <rFont val="Montserrat"/>
      </rPr>
      <t xml:space="preserve">Construcción y Equipamiento de instalaciones para la Base Aeronaval de Campeche
</t>
    </r>
  </si>
  <si>
    <r>
      <rPr>
        <sz val="6"/>
        <rFont val="Montserrat"/>
      </rPr>
      <t xml:space="preserve">Construcción de instalaciones y equipamiento correspondiente para la Base Aeronaval de Campeche.
</t>
    </r>
  </si>
  <si>
    <r>
      <rPr>
        <sz val="6"/>
        <rFont val="Montserrat"/>
      </rPr>
      <t>16132160007</t>
    </r>
  </si>
  <si>
    <r>
      <rPr>
        <sz val="6"/>
        <rFont val="Montserrat"/>
      </rPr>
      <t xml:space="preserve">Construcción de instalaciones complementarias para el Centro de Capacitación y Entrenamiento para Tripulaciones de Vuelo
</t>
    </r>
  </si>
  <si>
    <r>
      <rPr>
        <sz val="6"/>
        <rFont val="Montserrat"/>
      </rPr>
      <t xml:space="preserve">Construcción y equipamiento de instalaciones para simuladores de vuelo
</t>
    </r>
  </si>
  <si>
    <r>
      <rPr>
        <sz val="6"/>
        <rFont val="Montserrat"/>
      </rPr>
      <t>16132160008</t>
    </r>
  </si>
  <si>
    <r>
      <rPr>
        <sz val="6"/>
        <rFont val="Montserrat"/>
      </rPr>
      <t xml:space="preserve">Construcción y Equipamiento del Centro de Mantenimiento Optoelectrónico de la Armada de México
</t>
    </r>
  </si>
  <si>
    <r>
      <rPr>
        <sz val="6"/>
        <rFont val="Montserrat"/>
      </rPr>
      <t xml:space="preserve">Construcción y equipamiento de un Centro de Mantenimiento preventivo y correctivo para equipos optoelectrónicos
</t>
    </r>
  </si>
  <si>
    <r>
      <rPr>
        <sz val="6"/>
        <rFont val="Montserrat"/>
      </rPr>
      <t>16132160009</t>
    </r>
  </si>
  <si>
    <r>
      <rPr>
        <sz val="6"/>
        <rFont val="Montserrat"/>
      </rPr>
      <t xml:space="preserve">Construcción del Centro de Atención Integral Naval
</t>
    </r>
  </si>
  <si>
    <r>
      <rPr>
        <sz val="6"/>
        <rFont val="Montserrat"/>
      </rPr>
      <t xml:space="preserve">Construcción de un Centro de Atención Integral Naval.
</t>
    </r>
  </si>
  <si>
    <r>
      <rPr>
        <sz val="6"/>
        <rFont val="Montserrat"/>
      </rPr>
      <t>17132160005</t>
    </r>
  </si>
  <si>
    <r>
      <rPr>
        <sz val="6"/>
        <rFont val="Montserrat"/>
      </rPr>
      <t xml:space="preserve">Adquisición de Terminales Satelitales en Banda L para la modernización de la Red Institucional Satelital
</t>
    </r>
  </si>
  <si>
    <r>
      <rPr>
        <sz val="6"/>
        <rFont val="Montserrat"/>
      </rPr>
      <t xml:space="preserve">Adquisición de equipos de comunicación satelital de alta tecnología.
</t>
    </r>
  </si>
  <si>
    <r>
      <rPr>
        <sz val="6"/>
        <rFont val="Montserrat"/>
      </rPr>
      <t>17132160006</t>
    </r>
  </si>
  <si>
    <r>
      <rPr>
        <sz val="6"/>
        <rFont val="Montserrat"/>
      </rPr>
      <t xml:space="preserve">Adquisición de Bienes Informáticos para Unidades y Establecimientos Navales.
</t>
    </r>
  </si>
  <si>
    <r>
      <rPr>
        <sz val="6"/>
        <rFont val="Montserrat"/>
      </rPr>
      <t xml:space="preserve">Adquisición de equipos informáticos con tecnología reciente que permitan integrarse a los sistemas de red informática institucional.
</t>
    </r>
  </si>
  <si>
    <r>
      <rPr>
        <sz val="6"/>
        <rFont val="Montserrat"/>
      </rPr>
      <t>17132160007</t>
    </r>
  </si>
  <si>
    <r>
      <rPr>
        <sz val="6"/>
        <rFont val="Montserrat"/>
      </rPr>
      <t xml:space="preserve">Adquisición de Sistemas de Video Vigilancia Integral.
</t>
    </r>
  </si>
  <si>
    <r>
      <rPr>
        <sz val="6"/>
        <rFont val="Montserrat"/>
      </rPr>
      <t xml:space="preserve">Adquisición de sistemas de videovigilancia integral con tecnología reciente.
</t>
    </r>
  </si>
  <si>
    <r>
      <rPr>
        <sz val="6"/>
        <rFont val="Montserrat"/>
      </rPr>
      <t>17132160008</t>
    </r>
  </si>
  <si>
    <r>
      <rPr>
        <sz val="6"/>
        <rFont val="Montserrat"/>
      </rPr>
      <t xml:space="preserve">Modernización de Equipos de Detección y Navegación
</t>
    </r>
  </si>
  <si>
    <r>
      <rPr>
        <sz val="6"/>
        <rFont val="Montserrat"/>
      </rPr>
      <t xml:space="preserve">Sustitución de equipos de detección y navegación.
</t>
    </r>
  </si>
  <si>
    <r>
      <rPr>
        <sz val="6"/>
        <rFont val="Montserrat"/>
      </rPr>
      <t>17132160009</t>
    </r>
  </si>
  <si>
    <r>
      <rPr>
        <sz val="6"/>
        <rFont val="Montserrat"/>
      </rPr>
      <t xml:space="preserve">Modernización de la Red Informática Institucional con Tecnologías de la Información.
</t>
    </r>
  </si>
  <si>
    <r>
      <rPr>
        <sz val="6"/>
        <rFont val="Montserrat"/>
      </rPr>
      <t xml:space="preserve">Adquisición de bienes y sistemas informáticos
</t>
    </r>
  </si>
  <si>
    <r>
      <rPr>
        <sz val="6"/>
        <rFont val="Montserrat"/>
      </rPr>
      <t>17132160015</t>
    </r>
  </si>
  <si>
    <r>
      <rPr>
        <sz val="6"/>
        <rFont val="Montserrat"/>
      </rPr>
      <t xml:space="preserve">Construcción de Inmuebles complementarios, para incrementar la funcionalidad de las Instalaciones de la Secretaría de Marina Armada de México.
</t>
    </r>
  </si>
  <si>
    <r>
      <rPr>
        <sz val="6"/>
        <rFont val="Montserrat"/>
      </rPr>
      <t xml:space="preserve">Construcción de infraestructura de inmuebles complementarios.
</t>
    </r>
  </si>
  <si>
    <r>
      <rPr>
        <sz val="6"/>
        <rFont val="Montserrat"/>
      </rPr>
      <t>17132160017</t>
    </r>
  </si>
  <si>
    <r>
      <rPr>
        <sz val="6"/>
        <rFont val="Montserrat"/>
      </rPr>
      <t xml:space="preserve">Conservacion y mantenimiento de la infraestructura fisica de la Secretaria de Marina.
</t>
    </r>
  </si>
  <si>
    <r>
      <rPr>
        <sz val="6"/>
        <rFont val="Montserrat"/>
      </rPr>
      <t xml:space="preserve">Conservar la infraestructura existente en condiciones adecuadas de operación.
</t>
    </r>
  </si>
  <si>
    <r>
      <rPr>
        <sz val="6"/>
        <rFont val="Montserrat"/>
      </rPr>
      <t>17132160021</t>
    </r>
  </si>
  <si>
    <r>
      <rPr>
        <sz val="6"/>
        <rFont val="Montserrat"/>
      </rPr>
      <t xml:space="preserve">Modernización de las instalaciones del Centro de Estudios Superiores Navales.
</t>
    </r>
  </si>
  <si>
    <r>
      <rPr>
        <sz val="6"/>
        <rFont val="Montserrat"/>
      </rPr>
      <t xml:space="preserve">Construcción de obras complementarias para eficientar la funcionalidad del Centro de Estudios Superiores Navales.
</t>
    </r>
  </si>
  <si>
    <r>
      <rPr>
        <sz val="6"/>
        <rFont val="Montserrat"/>
      </rPr>
      <t>17132160023</t>
    </r>
  </si>
  <si>
    <r>
      <rPr>
        <sz val="6"/>
        <rFont val="Montserrat"/>
      </rPr>
      <t xml:space="preserve">Construcción y equipamiento de Instalaciones para el Batallón de Infantería de Marina número cuatro.
</t>
    </r>
  </si>
  <si>
    <r>
      <rPr>
        <sz val="6"/>
        <rFont val="Montserrat"/>
      </rPr>
      <t xml:space="preserve">Construcción y equipamiento para un batallón de Infantería de Marina.
</t>
    </r>
  </si>
  <si>
    <r>
      <rPr>
        <sz val="6"/>
        <rFont val="Montserrat"/>
      </rPr>
      <t>17132160025</t>
    </r>
  </si>
  <si>
    <r>
      <rPr>
        <sz val="6"/>
        <rFont val="Montserrat"/>
      </rPr>
      <t xml:space="preserve">Modernización de la infraestructura institucional de la Secretaría de Marina Armada de México.
</t>
    </r>
  </si>
  <si>
    <r>
      <rPr>
        <sz val="6"/>
        <rFont val="Montserrat"/>
      </rPr>
      <t xml:space="preserve">Modernización de la infraestructura institucional, mediante la construcción y/o adecuación de las instalaciones e infraestructura existente.
</t>
    </r>
  </si>
  <si>
    <r>
      <rPr>
        <sz val="6"/>
        <rFont val="Montserrat"/>
      </rPr>
      <t>18132160001</t>
    </r>
  </si>
  <si>
    <r>
      <rPr>
        <sz val="6"/>
        <rFont val="Montserrat"/>
      </rPr>
      <t xml:space="preserve">Construcción y equipamiento de Instalaciones para una Estación Naval en San Felipe, B.C
</t>
    </r>
  </si>
  <si>
    <r>
      <rPr>
        <sz val="6"/>
        <rFont val="Montserrat"/>
      </rPr>
      <t xml:space="preserve">Construcción y equipamiento de instalaciones navales
</t>
    </r>
  </si>
  <si>
    <r>
      <rPr>
        <sz val="6"/>
        <rFont val="Montserrat"/>
      </rPr>
      <t>18132160002</t>
    </r>
  </si>
  <si>
    <r>
      <rPr>
        <sz val="6"/>
        <rFont val="Montserrat"/>
      </rPr>
      <t xml:space="preserve">Construcción de Infraestructura en la Heroica Escuela Naval Militar en Antón Lizardo, Ver.
</t>
    </r>
  </si>
  <si>
    <r>
      <rPr>
        <sz val="6"/>
        <rFont val="Montserrat"/>
      </rPr>
      <t xml:space="preserve">Construcción y equipamiento de obras diversas en la Heroica Escuela Naval Militar.
</t>
    </r>
  </si>
  <si>
    <r>
      <rPr>
        <sz val="6"/>
        <rFont val="Montserrat"/>
      </rPr>
      <t>18132160004</t>
    </r>
  </si>
  <si>
    <r>
      <rPr>
        <sz val="6"/>
        <rFont val="Montserrat"/>
      </rPr>
      <t xml:space="preserve">Construccion de Infraestructura Fisica y Vialidades Interiores en el Poligono Naval de Anton Lizardo.
</t>
    </r>
  </si>
  <si>
    <r>
      <rPr>
        <sz val="6"/>
        <rFont val="Montserrat"/>
      </rPr>
      <t xml:space="preserve">Construcción de infraestructura necesaria en diversas instalaciones del Poligono Naval de Anton Lizardo Ver.
</t>
    </r>
  </si>
  <si>
    <r>
      <rPr>
        <sz val="6"/>
        <rFont val="Montserrat"/>
      </rPr>
      <t>18132160005</t>
    </r>
  </si>
  <si>
    <r>
      <rPr>
        <sz val="6"/>
        <rFont val="Montserrat"/>
      </rPr>
      <t xml:space="preserve">Adquisición de Plataforma Informática para la Automatización y Monitoreo de Señalamiento Marítimo.
</t>
    </r>
  </si>
  <si>
    <r>
      <rPr>
        <sz val="6"/>
        <rFont val="Montserrat"/>
      </rPr>
      <t xml:space="preserve">Adquisición de sistemas, licencias y componentes para monitoreo de señales.
</t>
    </r>
  </si>
  <si>
    <r>
      <rPr>
        <sz val="6"/>
        <rFont val="Montserrat"/>
      </rPr>
      <t>18132160007</t>
    </r>
  </si>
  <si>
    <r>
      <rPr>
        <sz val="6"/>
        <rFont val="Montserrat"/>
      </rPr>
      <t xml:space="preserve">Adquisición de Armamento Portátil y Semiportátil.
</t>
    </r>
  </si>
  <si>
    <r>
      <rPr>
        <sz val="6"/>
        <rFont val="Montserrat"/>
      </rPr>
      <t xml:space="preserve">Adquisición de armamento con características y especificaciones militares.
</t>
    </r>
  </si>
  <si>
    <r>
      <rPr>
        <sz val="6"/>
        <rFont val="Montserrat"/>
      </rPr>
      <t>18132160008</t>
    </r>
  </si>
  <si>
    <r>
      <rPr>
        <sz val="6"/>
        <rFont val="Montserrat"/>
      </rPr>
      <t xml:space="preserve">Adquisición de Equipos de ayudas a la navegación
</t>
    </r>
  </si>
  <si>
    <r>
      <rPr>
        <sz val="6"/>
        <rFont val="Montserrat"/>
      </rPr>
      <t>18132160009</t>
    </r>
  </si>
  <si>
    <r>
      <rPr>
        <sz val="6"/>
        <rFont val="Montserrat"/>
      </rPr>
      <t xml:space="preserve">Adquisición de Sistemas de Videovigilancia Integral y Control de Acceso.
</t>
    </r>
  </si>
  <si>
    <r>
      <rPr>
        <sz val="6"/>
        <rFont val="Montserrat"/>
      </rPr>
      <t>18132160010</t>
    </r>
  </si>
  <si>
    <r>
      <rPr>
        <sz val="6"/>
        <rFont val="Montserrat"/>
      </rPr>
      <t xml:space="preserve">Adquisición de equipos informáticos con tecnología reciente.
</t>
    </r>
  </si>
  <si>
    <r>
      <rPr>
        <sz val="6"/>
        <rFont val="Montserrat"/>
      </rPr>
      <t>18132160011</t>
    </r>
  </si>
  <si>
    <r>
      <rPr>
        <sz val="6"/>
        <rFont val="Montserrat"/>
      </rPr>
      <t xml:space="preserve">Adquisición de equipos de Radiocomunicaciones Tácticos.
</t>
    </r>
  </si>
  <si>
    <r>
      <rPr>
        <sz val="6"/>
        <rFont val="Montserrat"/>
      </rPr>
      <t xml:space="preserve">Adquisición sistemas de radiocomunicaciones tácticos con estándares militares.
</t>
    </r>
  </si>
  <si>
    <r>
      <rPr>
        <sz val="6"/>
        <rFont val="Montserrat"/>
      </rPr>
      <t>18132160012</t>
    </r>
  </si>
  <si>
    <r>
      <rPr>
        <sz val="6"/>
        <rFont val="Montserrat"/>
      </rPr>
      <t xml:space="preserve">Adquisición de equipos de Radiocomunicaciones alternos.
</t>
    </r>
  </si>
  <si>
    <r>
      <rPr>
        <sz val="6"/>
        <rFont val="Montserrat"/>
      </rPr>
      <t xml:space="preserve">Adquisición de sistemas de radiocomunicaciones alternos para el equipamiento de unidades operativas y mandos navales.
</t>
    </r>
  </si>
  <si>
    <r>
      <rPr>
        <sz val="6"/>
        <rFont val="Montserrat"/>
      </rPr>
      <t>18132160013</t>
    </r>
  </si>
  <si>
    <r>
      <rPr>
        <sz val="6"/>
        <rFont val="Montserrat"/>
      </rPr>
      <t xml:space="preserve">Adquisición de diversas TICs para la modernización de la Red Informática Institucional.
</t>
    </r>
  </si>
  <si>
    <r>
      <rPr>
        <sz val="6"/>
        <rFont val="Montserrat"/>
      </rPr>
      <t>18132160014</t>
    </r>
  </si>
  <si>
    <r>
      <rPr>
        <sz val="6"/>
        <rFont val="Montserrat"/>
      </rPr>
      <t xml:space="preserve">Adquisición y actualización de la red de Telefonía IP.
</t>
    </r>
  </si>
  <si>
    <r>
      <rPr>
        <sz val="6"/>
        <rFont val="Montserrat"/>
      </rPr>
      <t xml:space="preserve">Adquisición de equipos telefónicos de tecnología IP.
</t>
    </r>
  </si>
  <si>
    <r>
      <rPr>
        <sz val="6"/>
        <rFont val="Montserrat"/>
      </rPr>
      <t>18132160015</t>
    </r>
  </si>
  <si>
    <r>
      <rPr>
        <sz val="6"/>
        <rFont val="Montserrat"/>
      </rPr>
      <t xml:space="preserve">Implementación de un Site Alterno para continuidad de las operaciones de la SEMAR.
</t>
    </r>
  </si>
  <si>
    <r>
      <rPr>
        <sz val="6"/>
        <rFont val="Montserrat"/>
      </rPr>
      <t xml:space="preserve">Adquisición de diversas TICs necesarios para implementación de un Site Alterno.
</t>
    </r>
  </si>
  <si>
    <r>
      <rPr>
        <sz val="6"/>
        <rFont val="Montserrat"/>
      </rPr>
      <t>18132160016</t>
    </r>
  </si>
  <si>
    <r>
      <rPr>
        <sz val="6"/>
        <rFont val="Montserrat"/>
      </rPr>
      <t xml:space="preserve">Adquisición de Terminales Satelitales en Banda Ku para la modernización de la Red Institucional Satelital
</t>
    </r>
  </si>
  <si>
    <r>
      <rPr>
        <sz val="6"/>
        <rFont val="Montserrat"/>
      </rPr>
      <t xml:space="preserve">Adquisición de antenas semifijas, amplificadores de potencia y módems.
</t>
    </r>
  </si>
  <si>
    <r>
      <rPr>
        <sz val="6"/>
        <rFont val="Montserrat"/>
      </rPr>
      <t>18132160017</t>
    </r>
  </si>
  <si>
    <r>
      <rPr>
        <sz val="6"/>
        <rFont val="Montserrat"/>
      </rPr>
      <t xml:space="preserve">Adquisición de sistemas de armas y armamento para aeronaves.
</t>
    </r>
  </si>
  <si>
    <r>
      <rPr>
        <sz val="6"/>
        <rFont val="Montserrat"/>
      </rPr>
      <t>18132160018</t>
    </r>
  </si>
  <si>
    <r>
      <rPr>
        <sz val="6"/>
        <rFont val="Montserrat"/>
      </rPr>
      <t xml:space="preserve">Construcción de instalaciones para Capitanía de Puerto en Matamoros, Tamps.
</t>
    </r>
  </si>
  <si>
    <r>
      <rPr>
        <sz val="6"/>
        <rFont val="Montserrat"/>
      </rPr>
      <t xml:space="preserve">Construcción de instalaciones para Capitanía de Puerto en Matamoros, Tamps
</t>
    </r>
  </si>
  <si>
    <r>
      <rPr>
        <sz val="6"/>
        <rFont val="Montserrat"/>
      </rPr>
      <t>18132160019</t>
    </r>
  </si>
  <si>
    <r>
      <rPr>
        <sz val="6"/>
        <rFont val="Montserrat"/>
      </rPr>
      <t xml:space="preserve">Rehabilitación de las Infraestructuras de las Capitanías de Puerto
</t>
    </r>
  </si>
  <si>
    <r>
      <rPr>
        <sz val="6"/>
        <rFont val="Montserrat"/>
      </rPr>
      <t>18132160020</t>
    </r>
  </si>
  <si>
    <r>
      <rPr>
        <sz val="6"/>
        <rFont val="Montserrat"/>
      </rPr>
      <t xml:space="preserve">Rehabilitación de faros como señalamiento marítimo
</t>
    </r>
  </si>
  <si>
    <r>
      <rPr>
        <sz val="6"/>
        <rFont val="Montserrat"/>
      </rPr>
      <t>18132160021</t>
    </r>
  </si>
  <si>
    <r>
      <rPr>
        <sz val="6"/>
        <rFont val="Montserrat"/>
      </rPr>
      <t xml:space="preserve">Modernización de TICs para las Capitanías de Puerto.
</t>
    </r>
  </si>
  <si>
    <r>
      <rPr>
        <sz val="6"/>
        <rFont val="Montserrat"/>
      </rPr>
      <t>18132160022</t>
    </r>
  </si>
  <si>
    <r>
      <rPr>
        <sz val="6"/>
        <rFont val="Montserrat"/>
      </rPr>
      <t xml:space="preserve">Sustitución de equipos y pertrechos de Armamento Marinero.
</t>
    </r>
  </si>
  <si>
    <r>
      <rPr>
        <sz val="6"/>
        <rFont val="Montserrat"/>
      </rPr>
      <t>19132160002</t>
    </r>
  </si>
  <si>
    <r>
      <rPr>
        <sz val="6"/>
        <rFont val="Montserrat"/>
      </rPr>
      <t xml:space="preserve">Adquisición de dragas y equipos complementarios de dragado
</t>
    </r>
  </si>
  <si>
    <r>
      <rPr>
        <sz val="6"/>
        <rFont val="Montserrat"/>
      </rPr>
      <t xml:space="preserve">Adquisición de dos dragas: una autopropulsada y una estacionaria.
</t>
    </r>
  </si>
  <si>
    <r>
      <rPr>
        <sz val="6"/>
        <rFont val="Montserrat"/>
      </rPr>
      <t>19132160003</t>
    </r>
  </si>
  <si>
    <r>
      <rPr>
        <sz val="6"/>
        <rFont val="Montserrat"/>
      </rPr>
      <t xml:space="preserve">Modernización de Sistema de Propulsión de Dragas.
</t>
    </r>
  </si>
  <si>
    <r>
      <rPr>
        <sz val="6"/>
        <rFont val="Montserrat"/>
      </rPr>
      <t xml:space="preserve">El programa consiste en la adquisición e instalación de cajas de engranes para el sistema propulsor de dragas, así como desarollo de sistema.
</t>
    </r>
  </si>
  <si>
    <r>
      <rPr>
        <b/>
        <sz val="8"/>
        <color rgb="FFFFFFFF"/>
        <rFont val="Montserrat"/>
      </rPr>
      <t>311   Dirección General de Recursos Humanos</t>
    </r>
  </si>
  <si>
    <r>
      <rPr>
        <sz val="6"/>
        <rFont val="Montserrat"/>
      </rPr>
      <t>16133110002</t>
    </r>
  </si>
  <si>
    <r>
      <rPr>
        <sz val="6"/>
        <rFont val="Montserrat"/>
      </rPr>
      <t xml:space="preserve">Remodelación de Instalaciones del Hospital Naval de Veracruz
</t>
    </r>
  </si>
  <si>
    <r>
      <rPr>
        <sz val="6"/>
        <rFont val="Montserrat"/>
      </rPr>
      <t>18133110001</t>
    </r>
  </si>
  <si>
    <r>
      <rPr>
        <sz val="6"/>
        <rFont val="Montserrat"/>
      </rPr>
      <t xml:space="preserve">Sustitución de equipo y mobiliario medico, odontológico y de laboratorio.
</t>
    </r>
  </si>
  <si>
    <r>
      <rPr>
        <sz val="6"/>
        <rFont val="Montserrat"/>
      </rPr>
      <t xml:space="preserve">A-007-Administración y fomento de los servicios de salud
</t>
    </r>
  </si>
  <si>
    <r>
      <rPr>
        <sz val="6"/>
        <rFont val="Montserrat"/>
      </rPr>
      <t>19133110001</t>
    </r>
  </si>
  <si>
    <r>
      <rPr>
        <sz val="6"/>
        <rFont val="Montserrat"/>
      </rPr>
      <t xml:space="preserve">Construcción y Equipamiento de un Hospital General Naval en Coatzacoalcos, Veracruz
</t>
    </r>
  </si>
  <si>
    <r>
      <rPr>
        <sz val="6"/>
        <rFont val="Montserrat"/>
      </rPr>
      <t xml:space="preserve">Construcción y Equipamiento de un Hospital General Naval de Segundo Nivel en Coatzacoalcos, Veracruz.
</t>
    </r>
  </si>
  <si>
    <r>
      <rPr>
        <b/>
        <sz val="8"/>
        <color rgb="FFFFFFFF"/>
        <rFont val="Montserrat"/>
      </rPr>
      <t>312   Dirección General de Administración y Finanzas</t>
    </r>
  </si>
  <si>
    <r>
      <rPr>
        <sz val="6"/>
        <rFont val="Montserrat"/>
      </rPr>
      <t>18133120002</t>
    </r>
  </si>
  <si>
    <r>
      <rPr>
        <sz val="6"/>
        <rFont val="Montserrat"/>
      </rPr>
      <t xml:space="preserve">Adquisición de Vehículos para transporte de personal y apoyo logístico
</t>
    </r>
  </si>
  <si>
    <r>
      <rPr>
        <sz val="6"/>
        <rFont val="Montserrat"/>
      </rPr>
      <t>18133120003</t>
    </r>
  </si>
  <si>
    <r>
      <rPr>
        <sz val="6"/>
        <rFont val="Montserrat"/>
      </rPr>
      <t xml:space="preserve">Adquisición de Mobiliario para Unidades y Establecimientos Navales
</t>
    </r>
  </si>
  <si>
    <r>
      <rPr>
        <sz val="6"/>
        <rFont val="Montserrat"/>
      </rPr>
      <t>18133120004</t>
    </r>
  </si>
  <si>
    <r>
      <rPr>
        <sz val="6"/>
        <rFont val="Montserrat"/>
      </rPr>
      <t xml:space="preserve">Adquisición de Maquinaria y Herramienta para Unidades y Establecimientos Navales
</t>
    </r>
  </si>
  <si>
    <r>
      <rPr>
        <sz val="6"/>
        <rFont val="Montserrat"/>
      </rPr>
      <t>18133120005</t>
    </r>
  </si>
  <si>
    <r>
      <rPr>
        <sz val="6"/>
        <rFont val="Montserrat"/>
      </rPr>
      <t xml:space="preserve">Adquisición de Equipos de Administración para Unidades y Establecimientos Navales.
</t>
    </r>
  </si>
  <si>
    <r>
      <rPr>
        <sz val="6"/>
        <rFont val="Montserrat"/>
      </rPr>
      <t xml:space="preserve">Adquisición de Equipos de Administración para Unidades y Establecimientos Navales
</t>
    </r>
  </si>
  <si>
    <r>
      <rPr>
        <b/>
        <sz val="8"/>
        <color rgb="FFFFFFFF"/>
        <rFont val="Montserrat"/>
      </rPr>
      <t>Ramo 15   Desarrollo Agrario, Territorial y Urbano</t>
    </r>
  </si>
  <si>
    <r>
      <rPr>
        <b/>
        <sz val="8"/>
        <color rgb="FFFFFFFF"/>
        <rFont val="Montserrat"/>
      </rPr>
      <t>512   Dirección General de Rescate de Espacios Públicos</t>
    </r>
  </si>
  <si>
    <r>
      <rPr>
        <sz val="6"/>
        <rFont val="Montserrat"/>
      </rPr>
      <t>19155120001</t>
    </r>
  </si>
  <si>
    <r>
      <rPr>
        <sz val="6"/>
        <rFont val="Montserrat"/>
      </rPr>
      <t xml:space="preserve">Estudios de pre-inversión para la cuarta sección del Bosque de Chapultepec
</t>
    </r>
  </si>
  <si>
    <r>
      <rPr>
        <sz val="6"/>
        <rFont val="Montserrat"/>
      </rPr>
      <t xml:space="preserve">El predio se encuentra dentro de una zona residencial y comercial con una gran afluencia vehícular y de personas, las zonas aledañas al predio, cuentan con limitado acceso a educación, deporte, cultura, y parques, y con grandes problemas de movilidad en la zona. Los problemas sociales impactan inseguridad y violencia, exclusión socio-urbana, falta de profesionalización y de oportunidades laborales, adicciones. Los problemas sociales impactan de modo directo en la población joven de la cual un alto porcentaje deserta de la secundaria y encuentra trabajos temporales o trabajos de familiares dedicados al comercio. Se busca contar con un diagnóstico adecuado del territorio, que permita encontrar los proyectos adecuados para que se desarrolle de forma ordenada y sustentable, y que ofrezca soluciones a las problemáticas señaladas, evitando que el predio sea utilizado sin una adecuada planeación territorial.
</t>
    </r>
  </si>
  <si>
    <r>
      <rPr>
        <sz val="6"/>
        <rFont val="Montserrat"/>
      </rPr>
      <t xml:space="preserve">K-049-Estudios y proyectos para el desarrollo regional, agrario, metropolitano y urbano
</t>
    </r>
  </si>
  <si>
    <r>
      <rPr>
        <b/>
        <sz val="8"/>
        <color rgb="FFFFFFFF"/>
        <rFont val="Montserrat"/>
      </rPr>
      <t>Ramo 16   Medio Ambiente y Recursos Naturales</t>
    </r>
  </si>
  <si>
    <r>
      <rPr>
        <b/>
        <sz val="8"/>
        <color rgb="FFFFFFFF"/>
        <rFont val="Montserrat"/>
      </rPr>
      <t>B00   Comisión Nacional del Agua</t>
    </r>
  </si>
  <si>
    <r>
      <rPr>
        <b/>
        <sz val="6"/>
        <rFont val="Montserrat"/>
      </rPr>
      <t>94.96</t>
    </r>
  </si>
  <si>
    <r>
      <rPr>
        <sz val="6"/>
        <rFont val="Montserrat"/>
      </rPr>
      <t>0316B000035</t>
    </r>
  </si>
  <si>
    <r>
      <rPr>
        <sz val="6"/>
        <rFont val="Montserrat"/>
      </rPr>
      <t xml:space="preserve">Autlan-El Grullo, Jal.
</t>
    </r>
  </si>
  <si>
    <r>
      <rPr>
        <sz val="6"/>
        <rFont val="Montserrat"/>
      </rPr>
      <t xml:space="preserve">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
</t>
    </r>
  </si>
  <si>
    <r>
      <rPr>
        <sz val="6"/>
        <rFont val="Montserrat"/>
      </rPr>
      <t>Riego</t>
    </r>
  </si>
  <si>
    <r>
      <rPr>
        <sz val="6"/>
        <rFont val="Montserrat"/>
      </rPr>
      <t xml:space="preserve">K-141-Infraestructura para la modernización y rehabilitación de riego y temporal tecnificado
</t>
    </r>
  </si>
  <si>
    <r>
      <rPr>
        <sz val="6"/>
        <rFont val="Montserrat"/>
      </rPr>
      <t>0316B000058</t>
    </r>
  </si>
  <si>
    <r>
      <rPr>
        <sz val="6"/>
        <rFont val="Montserrat"/>
      </rPr>
      <t xml:space="preserve">Construcción de infraestructura para la Zona de Riego de la Zona Citricola, Yuc.
</t>
    </r>
  </si>
  <si>
    <r>
      <rPr>
        <sz val="6"/>
        <rFont val="Montserrat"/>
      </rPr>
      <t xml:space="preserve">Construccion de obras de infraestructura pozos, linea electrica y zona de riego.
</t>
    </r>
  </si>
  <si>
    <r>
      <rPr>
        <sz val="6"/>
        <rFont val="Montserrat"/>
      </rPr>
      <t>0316B000059</t>
    </r>
  </si>
  <si>
    <r>
      <rPr>
        <sz val="6"/>
        <rFont val="Montserrat"/>
      </rPr>
      <t xml:space="preserve">Construcción de infraestructura para la Zona de Riego Oriente de Yucatan
</t>
    </r>
  </si>
  <si>
    <r>
      <rPr>
        <sz val="6"/>
        <rFont val="Montserrat"/>
      </rPr>
      <t xml:space="preserve">Construcción de obras de infraestructura (pozos, línea eléctrica y zona de riego).
</t>
    </r>
  </si>
  <si>
    <r>
      <rPr>
        <sz val="6"/>
        <rFont val="Montserrat"/>
      </rPr>
      <t>0316B000230</t>
    </r>
  </si>
  <si>
    <r>
      <rPr>
        <sz val="6"/>
        <rFont val="Montserrat"/>
      </rPr>
      <t xml:space="preserve">Integración de oficinas centrales de la CNA
</t>
    </r>
  </si>
  <si>
    <r>
      <rPr>
        <sz val="6"/>
        <rFont val="Montserrat"/>
      </rPr>
      <t xml:space="preserve">Adquisición del inmueble con una superficie construida de 63,917.34 m2, con una superficie para oficinas de 28,787 m2 y de 35,130.34 m2 de estacionamiento para 976 vehículos.
</t>
    </r>
  </si>
  <si>
    <r>
      <rPr>
        <sz val="6"/>
        <rFont val="Montserrat"/>
      </rPr>
      <t>0516B000103</t>
    </r>
  </si>
  <si>
    <r>
      <rPr>
        <sz val="6"/>
        <rFont val="Montserrat"/>
      </rPr>
      <t xml:space="preserve">Construcción de la presa de almacenamiento El Carrizo y zona de riego, municipio de Tamazula de Gordiano, Jal.
</t>
    </r>
  </si>
  <si>
    <r>
      <rPr>
        <sz val="6"/>
        <rFont val="Montserrat"/>
      </rPr>
      <t xml:space="preserve">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
</t>
    </r>
  </si>
  <si>
    <r>
      <rPr>
        <sz val="6"/>
        <rFont val="Montserrat"/>
      </rPr>
      <t>Presas</t>
    </r>
  </si>
  <si>
    <r>
      <rPr>
        <sz val="6"/>
        <rFont val="Montserrat"/>
      </rPr>
      <t>0616B000034</t>
    </r>
  </si>
  <si>
    <r>
      <rPr>
        <sz val="6"/>
        <rFont val="Montserrat"/>
      </rPr>
      <t xml:space="preserve">Construcción del Proyecto de Abastecimiento de agua potable Zapotillo para la ciudad de León, Gto.
</t>
    </r>
  </si>
  <si>
    <r>
      <rPr>
        <sz val="6"/>
        <rFont val="Montserrat"/>
      </rPr>
      <t xml:space="preserve">Constr. Presa Zapotillo, acueducto, P.Potab, infr. de macrodistribución. Incluye estudios y proyectos, pago de indemnizaciones, obras complementarias y reubicación de loc. afectadas; asesoría y supervisión técnico-administrativa, así como otras asesorías
</t>
    </r>
  </si>
  <si>
    <r>
      <rPr>
        <sz val="6"/>
        <rFont val="Montserrat"/>
      </rPr>
      <t>Gto., Jal.</t>
    </r>
  </si>
  <si>
    <r>
      <rPr>
        <sz val="6"/>
        <rFont val="Montserrat"/>
      </rPr>
      <t>Agua Potable</t>
    </r>
  </si>
  <si>
    <r>
      <rPr>
        <sz val="6"/>
        <rFont val="Montserrat"/>
      </rPr>
      <t xml:space="preserve">K-007-Infraestructura de agua potable, alcantarillado y saneamiento
</t>
    </r>
  </si>
  <si>
    <r>
      <rPr>
        <sz val="6"/>
        <rFont val="Montserrat"/>
      </rPr>
      <t>0816B000086</t>
    </r>
  </si>
  <si>
    <r>
      <rPr>
        <sz val="6"/>
        <rFont val="Montserrat"/>
      </rPr>
      <t xml:space="preserve">Construcción del Túnel Emisor Oriente, localizado en el Distrito Federal, estado de México, dentro de la cuenca del valle de México y el estado de Hidalgo.
</t>
    </r>
  </si>
  <si>
    <r>
      <rPr>
        <sz val="6"/>
        <rFont val="Montserrat"/>
      </rPr>
      <t xml:space="preserve">Construcción de un túnel de 62.4 km de longitud y 7 m de diámetro, elaboración del proyecto ejecutivo y obras inducidas; adquisición de equipos de perforación; compra y renta de terrenos; supervisión, asesorías, consultorías técnicas, peritajes y dictámenes.
</t>
    </r>
  </si>
  <si>
    <r>
      <rPr>
        <sz val="6"/>
        <rFont val="Montserrat"/>
      </rPr>
      <t>Protección a Centro de Población</t>
    </r>
  </si>
  <si>
    <r>
      <rPr>
        <sz val="6"/>
        <rFont val="Montserrat"/>
      </rPr>
      <t>0816B000160</t>
    </r>
  </si>
  <si>
    <r>
      <rPr>
        <sz val="6"/>
        <rFont val="Montserrat"/>
      </rPr>
      <t xml:space="preserve">PTAR El Caracol, módulos PELT (Proyecto de zona de mitigación y rescate ecológico en el lago de Texcoco) y PDAFAT (Plan Director de Desarrollo Agropecuario y Forestal de la zona de mitigación en los municipios de Atenco y Texcoco)
</t>
    </r>
  </si>
  <si>
    <r>
      <rPr>
        <sz val="6"/>
        <rFont val="Montserrat"/>
      </rPr>
      <t xml:space="preserve">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
</t>
    </r>
  </si>
  <si>
    <r>
      <rPr>
        <sz val="6"/>
        <rFont val="Montserrat"/>
      </rPr>
      <t>Saneamiento</t>
    </r>
  </si>
  <si>
    <r>
      <rPr>
        <sz val="6"/>
        <rFont val="Montserrat"/>
      </rPr>
      <t xml:space="preserve">K-129-Infraestructura para la Protección de Centros de Población y Áreas Productivas
</t>
    </r>
  </si>
  <si>
    <r>
      <rPr>
        <sz val="6"/>
        <rFont val="Montserrat"/>
      </rPr>
      <t>0816B000219</t>
    </r>
  </si>
  <si>
    <r>
      <rPr>
        <sz val="6"/>
        <rFont val="Montserrat"/>
      </rPr>
      <t xml:space="preserve">Proyecto Baluarte-Presidio, Presa Santa Maria, Estado de Sinaloa
</t>
    </r>
  </si>
  <si>
    <r>
      <rPr>
        <sz val="6"/>
        <rFont val="Montserrat"/>
      </rPr>
      <t xml:space="preserve">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t>
    </r>
  </si>
  <si>
    <r>
      <rPr>
        <sz val="6"/>
        <rFont val="Montserrat"/>
      </rPr>
      <t>0916B000197</t>
    </r>
  </si>
  <si>
    <r>
      <rPr>
        <sz val="6"/>
        <rFont val="Montserrat"/>
      </rPr>
      <t xml:space="preserve">2a Línea de Alta Presión de la Planta de Bombeo No.5 a la Torre de Oscilación No.5, del Sistema Cutzamala, en el estado de México.
</t>
    </r>
  </si>
  <si>
    <r>
      <rPr>
        <sz val="6"/>
        <rFont val="Montserrat"/>
      </rPr>
      <t xml:space="preserve">La línea de presión será paralela a la línea de presión existente inicia en la PB5 y termina en la TO5, con una longitud aproximada de 1500 metros de tubería de acero, incluyendo atraques válvulas y piezas especiales para su conexión y soporte.
</t>
    </r>
  </si>
  <si>
    <r>
      <rPr>
        <sz val="6"/>
        <rFont val="Montserrat"/>
      </rPr>
      <t>1016B000171</t>
    </r>
  </si>
  <si>
    <r>
      <rPr>
        <sz val="6"/>
        <rFont val="Montserrat"/>
      </rPr>
      <t xml:space="preserve">Construcción de Obras de Protección de Áreas Productivas y Centros de Población sobre el Arroyo Punta de Agua, Municipio de Manzanillo, Colima
</t>
    </r>
  </si>
  <si>
    <r>
      <rPr>
        <sz val="6"/>
        <rFont val="Montserrat"/>
      </rPr>
      <t xml:space="preserve">Construir las obras de encauzamiento del arroyo punta de agua en una longitud de 7.8 km. sobre el cauce principal y 3.2 km. sobre un cauce secundario, para controlar un gasto de una avenida de 1,099.5 m3/s
</t>
    </r>
  </si>
  <si>
    <r>
      <rPr>
        <sz val="6"/>
        <rFont val="Montserrat"/>
      </rPr>
      <t>1116B000048</t>
    </r>
  </si>
  <si>
    <r>
      <rPr>
        <sz val="6"/>
        <rFont val="Montserrat"/>
      </rPr>
      <t xml:space="preserve">Construcción del Centro Regional Atención de Emergencias, Organismo de Cuenca Península de Baja California, sede: Mexicali, B. C
</t>
    </r>
  </si>
  <si>
    <r>
      <rPr>
        <sz val="6"/>
        <rFont val="Montserrat"/>
      </rPr>
      <t xml:space="preserve">Construcción de un Centro de Regional de Atención de Emergencias, con oficinas administrativas, aula de usos múltiples, bodega y almacén, caseta de vigilancia, area de resguardo de equipo mayor, dormitorios generales, patio de maniobras, áeas de estacionamiento, áreas verdes y baños generales.
</t>
    </r>
  </si>
  <si>
    <r>
      <rPr>
        <sz val="6"/>
        <rFont val="Montserrat"/>
      </rPr>
      <t>1116B000311</t>
    </r>
  </si>
  <si>
    <r>
      <rPr>
        <sz val="6"/>
        <rFont val="Montserrat"/>
      </rPr>
      <t xml:space="preserve">Obra civil-mecánica relacionada con radares meteorológicos
</t>
    </r>
  </si>
  <si>
    <r>
      <rPr>
        <sz val="6"/>
        <rFont val="Montserrat"/>
      </rPr>
      <t xml:space="preserve">Renovar las instalaciones de la red de radares mediante rehabilitación, conservación y mantenimiento de la infraestructura actual, realizando trabajos de obra civil y mecánica.
</t>
    </r>
  </si>
  <si>
    <r>
      <rPr>
        <sz val="6"/>
        <rFont val="Montserrat"/>
      </rPr>
      <t>BCS., Mex.</t>
    </r>
  </si>
  <si>
    <r>
      <rPr>
        <sz val="6"/>
        <rFont val="Montserrat"/>
      </rPr>
      <t xml:space="preserve">K-140-Inversión del Servicio Meteorológico Nacional
</t>
    </r>
  </si>
  <si>
    <r>
      <rPr>
        <sz val="6"/>
        <rFont val="Montserrat"/>
      </rPr>
      <t>1216B000084</t>
    </r>
  </si>
  <si>
    <r>
      <rPr>
        <sz val="6"/>
        <rFont val="Montserrat"/>
      </rPr>
      <t xml:space="preserve">Construcción de la presa y sistema de bombeo Purgatorio-Arcediano, para abastecimiento de agua al área conurbada de Guadalajara, Jalisco.
</t>
    </r>
  </si>
  <si>
    <r>
      <rPr>
        <sz val="6"/>
        <rFont val="Montserrat"/>
      </rPr>
      <t xml:space="preserve">Construcción de una presa derivadora y sistema de Bombeo Purgatorio-Arcediano para el abastecimiento de agua potable en el área metropolitana de Guadalajara, Jalisco.
</t>
    </r>
  </si>
  <si>
    <r>
      <rPr>
        <sz val="6"/>
        <rFont val="Montserrat"/>
      </rPr>
      <t>1216B000085</t>
    </r>
  </si>
  <si>
    <r>
      <rPr>
        <sz val="6"/>
        <rFont val="Montserrat"/>
      </rPr>
      <t xml:space="preserve">Acueducto del Proyecto Integral de Abastecimiento de Agua Potable Paso Ancho-Ciudad de Oaxaca y Zona Conurbada.
</t>
    </r>
  </si>
  <si>
    <r>
      <rPr>
        <sz val="6"/>
        <rFont val="Montserrat"/>
      </rPr>
      <t xml:space="preserve">Construcción de la obra de captación, obra de toma y un acueducto de gasto medio de 0.90 m3/s, 100 km de línea de conducción en concreto y acero con tramos a presión y gravedad, llegando a la nueva planta potabilizadora que cubrirá la demanda de agua potable en toda la zona conurbada de Oaxaca, Oax.
</t>
    </r>
  </si>
  <si>
    <r>
      <rPr>
        <sz val="6"/>
        <rFont val="Montserrat"/>
      </rPr>
      <t>1216B000225</t>
    </r>
  </si>
  <si>
    <r>
      <rPr>
        <sz val="6"/>
        <rFont val="Montserrat"/>
      </rPr>
      <t xml:space="preserve">Proyecto de abastecimiento de agua potable La Laja para la localidad de Ixtapa - Zihuatanejo, municipio de Zihuatanejo de Azueta, Guerrero.
</t>
    </r>
  </si>
  <si>
    <r>
      <rPr>
        <sz val="6"/>
        <rFont val="Montserrat"/>
      </rPr>
      <t xml:space="preserve">Construcción de presa de almacenamiento, estudios y proyectos, adquisición de terrenos, reubicación poblado e indemnización, un acueducto, una planta potabilizadora y dos tanques de regulación, para abastecer de 0.5 m3/s de agua potable a la zona conurbada de Ixtapa Zihuatanejo, Gro.
</t>
    </r>
  </si>
  <si>
    <r>
      <rPr>
        <sz val="6"/>
        <rFont val="Montserrat"/>
      </rPr>
      <t>1316B000138</t>
    </r>
  </si>
  <si>
    <r>
      <rPr>
        <sz val="6"/>
        <rFont val="Montserrat"/>
      </rPr>
      <t xml:space="preserve">Construcción de la presa de almacenamiento y zona de riego El Sandoval, municipio de Apatzingán, Mich.
</t>
    </r>
  </si>
  <si>
    <r>
      <rPr>
        <sz val="6"/>
        <rFont val="Montserrat"/>
      </rPr>
      <t xml:space="preserve">Construcción de una presa de almacenamiento y zona de riego.
</t>
    </r>
  </si>
  <si>
    <r>
      <rPr>
        <sz val="6"/>
        <rFont val="Montserrat"/>
      </rPr>
      <t>1316B000158</t>
    </r>
  </si>
  <si>
    <r>
      <rPr>
        <sz val="6"/>
        <rFont val="Montserrat"/>
      </rPr>
      <t xml:space="preserve">Programa de Estudios de Calidad del Agua del Sistema Plan de Acción Inmediata para el abastecimiento de Agua en Bloque.
</t>
    </r>
  </si>
  <si>
    <r>
      <rPr>
        <sz val="6"/>
        <rFont val="Montserrat"/>
      </rPr>
      <t xml:space="preserve">Realización de los estudios bajo la Ley de Obras Públicas y Servicios Relacionados con las mismas, con firmas consultoras especializadas y /o instituciones académicas y de investigación
</t>
    </r>
  </si>
  <si>
    <r>
      <rPr>
        <sz val="6"/>
        <rFont val="Montserrat"/>
      </rPr>
      <t>1316B000200</t>
    </r>
  </si>
  <si>
    <r>
      <rPr>
        <sz val="6"/>
        <rFont val="Montserrat"/>
      </rPr>
      <t xml:space="preserve">Construcción de la presa de almacenamiento y zona de riego El Chihuero, municipio de Huetamo, estado de Michoacán.
</t>
    </r>
  </si>
  <si>
    <r>
      <rPr>
        <sz val="6"/>
        <rFont val="Montserrat"/>
      </rPr>
      <t xml:space="preserve">Construcción de la presa de almacenamiento El Chihuero y su zona de riego, con la infraestructura hidroagrícola necesaria para conducir y distribuir el agua a nivel de parcela, en una superficie de 700 hectáreas.
</t>
    </r>
  </si>
  <si>
    <r>
      <rPr>
        <sz val="6"/>
        <rFont val="Montserrat"/>
      </rPr>
      <t>1416B000002</t>
    </r>
  </si>
  <si>
    <r>
      <rPr>
        <sz val="6"/>
        <rFont val="Montserrat"/>
      </rPr>
      <t xml:space="preserve">Construcción del Canal Centenario, Nayarit.
</t>
    </r>
  </si>
  <si>
    <r>
      <rPr>
        <sz val="6"/>
        <rFont val="Montserrat"/>
      </rPr>
      <t xml:space="preserve">Construcción del canal principal Centenario con una longitud de 58.630 km con gasto de diseño de 60 m3/s para el riego de 43,105 ha; red de distribución de 319.7 km de canales laterales y 540 estructuras de control; red de drenaje de 293.2 km y red de caminos de 428.9 km.
</t>
    </r>
  </si>
  <si>
    <r>
      <rPr>
        <sz val="6"/>
        <rFont val="Montserrat"/>
      </rPr>
      <t>1416B000022</t>
    </r>
  </si>
  <si>
    <r>
      <rPr>
        <sz val="6"/>
        <rFont val="Montserrat"/>
      </rPr>
      <t xml:space="preserve">Mantenimiento y Obras de Conservación en el Rio Hondo de Naucalpan, Estado de México.
</t>
    </r>
  </si>
  <si>
    <r>
      <rPr>
        <sz val="6"/>
        <rFont val="Montserrat"/>
      </rPr>
      <t xml:space="preserve">Mantenimiento y Obras de Conservación en el Rio Hondo.
</t>
    </r>
  </si>
  <si>
    <r>
      <rPr>
        <sz val="6"/>
        <rFont val="Montserrat"/>
      </rPr>
      <t>1416B000025</t>
    </r>
  </si>
  <si>
    <r>
      <rPr>
        <sz val="6"/>
        <rFont val="Montserrat"/>
      </rPr>
      <t xml:space="preserve">PROYECTO DE RIEGO CON POZOS PUERTO MEXICO. MUNICIPIO DE SAN AGUSTIN TLAXIACA, HIDALGO
</t>
    </r>
  </si>
  <si>
    <r>
      <rPr>
        <sz val="6"/>
        <rFont val="Montserrat"/>
      </rPr>
      <t xml:space="preserve">Perforación, equipamiento y electrificación de 8 pozos; así como suministro, instalación y prueba de tubería para red de distribución e hidrantes
</t>
    </r>
  </si>
  <si>
    <r>
      <rPr>
        <sz val="6"/>
        <rFont val="Montserrat"/>
      </rPr>
      <t>1416B000027</t>
    </r>
  </si>
  <si>
    <r>
      <rPr>
        <sz val="6"/>
        <rFont val="Montserrat"/>
      </rPr>
      <t xml:space="preserve">Estudios de factibilidad y proyectos ejecutivos para maximizar el aprovechamiento de los Recursos Hídricos de las Cuencas del Sistema Cutzamala.
</t>
    </r>
  </si>
  <si>
    <r>
      <rPr>
        <sz val="6"/>
        <rFont val="Montserrat"/>
      </rPr>
      <t xml:space="preserve">Realización de Estudios de factibilidad y proyectos ejecutivos para maximizar el aprovechamiento de los Recursos Hídricos de las Cuencas del Sistema Cutzamala.
</t>
    </r>
  </si>
  <si>
    <r>
      <rPr>
        <sz val="6"/>
        <rFont val="Montserrat"/>
      </rPr>
      <t>1416B000053</t>
    </r>
  </si>
  <si>
    <r>
      <rPr>
        <sz val="6"/>
        <rFont val="Montserrat"/>
      </rPr>
      <t xml:space="preserve">Estudios de Preinversión para las acciones de obra del Sistema Cutzamala y PAI
</t>
    </r>
  </si>
  <si>
    <r>
      <rPr>
        <sz val="6"/>
        <rFont val="Montserrat"/>
      </rPr>
      <t xml:space="preserve">Elaboración de los estudios de preinversión para las acciones de obra del Sistema Cutzamala y PAI
</t>
    </r>
  </si>
  <si>
    <r>
      <rPr>
        <sz val="6"/>
        <rFont val="Montserrat"/>
      </rPr>
      <t>1416B000146</t>
    </r>
  </si>
  <si>
    <r>
      <rPr>
        <sz val="6"/>
        <rFont val="Montserrat"/>
      </rPr>
      <t xml:space="preserve">Proyecto hidrológico para proteger a la población de inundaciones y aprovechar mejor el agua en el estado de Tabasco (PROHTAB).
</t>
    </r>
  </si>
  <si>
    <r>
      <rPr>
        <sz val="6"/>
        <rFont val="Montserrat"/>
      </rPr>
      <t xml:space="preserve">Realizar delimitación de zonas federales en ríos, arroyos y lagunas; rehabilitación y el crecimiento de la red hidrométrica, transporte y depósito de sedimentos e infraestructura de protección a centros de población.
</t>
    </r>
  </si>
  <si>
    <r>
      <rPr>
        <sz val="6"/>
        <rFont val="Montserrat"/>
      </rPr>
      <t>1516B000004</t>
    </r>
  </si>
  <si>
    <r>
      <rPr>
        <sz val="6"/>
        <rFont val="Montserrat"/>
      </rPr>
      <t xml:space="preserve">Estudios de Levantamientos Topobatimétricos de Presas
</t>
    </r>
  </si>
  <si>
    <r>
      <rPr>
        <sz val="6"/>
        <rFont val="Montserrat"/>
      </rPr>
      <t>1516B000019</t>
    </r>
  </si>
  <si>
    <r>
      <rPr>
        <sz val="6"/>
        <rFont val="Montserrat"/>
      </rPr>
      <t xml:space="preserve">Obra civil de Rehabilitación Arquitectónica del Edificio Histórico del S XVIII, sede de la Coordinación General del Servicio Meteorológico Nacional.
</t>
    </r>
  </si>
  <si>
    <r>
      <rPr>
        <sz val="6"/>
        <rFont val="Montserrat"/>
      </rPr>
      <t xml:space="preserve">Rehabilitación y/o conservación de la infraestructura con que cuenta la CGSMN, realizándo trabajos de obra civil de mantenimiento y conservación, específicamente en las áreas del domo en escalera principal, azoteas y oficinas en general, mediante tratamientos para detener los procesos de deterioro.
</t>
    </r>
  </si>
  <si>
    <r>
      <rPr>
        <sz val="6"/>
        <rFont val="Montserrat"/>
      </rPr>
      <t>1516B000044</t>
    </r>
  </si>
  <si>
    <r>
      <rPr>
        <sz val="6"/>
        <rFont val="Montserrat"/>
      </rPr>
      <t xml:space="preserve">Nueva fuente de abastecimiento al poniente del Valle de México
</t>
    </r>
  </si>
  <si>
    <r>
      <rPr>
        <sz val="6"/>
        <rFont val="Montserrat"/>
      </rPr>
      <t xml:space="preserve">Construcción de presa, planta hidroeléctrica, líneas de conducción, planta potabilizadora, plantas de bombeo y tanques de regulación, incluye proyectos, asesorías, supervisión, compra de terrenos e indemnizaciones.
</t>
    </r>
  </si>
  <si>
    <r>
      <rPr>
        <sz val="6"/>
        <rFont val="Montserrat"/>
      </rPr>
      <t>1516B000071</t>
    </r>
  </si>
  <si>
    <r>
      <rPr>
        <sz val="6"/>
        <rFont val="Montserrat"/>
      </rPr>
      <t xml:space="preserve">Programa de mantenimiento, conservación y rehabilitación del Sistema Cutzamala, para el abastecimiento de agua potable a la Zona Metropolitana del Valle de México.
</t>
    </r>
  </si>
  <si>
    <r>
      <rPr>
        <sz val="6"/>
        <rFont val="Montserrat"/>
      </rPr>
      <t>1616B000004</t>
    </r>
  </si>
  <si>
    <r>
      <rPr>
        <sz val="6"/>
        <rFont val="Montserrat"/>
      </rPr>
      <t xml:space="preserve">Programa de acciones de obra para la conservación, rehabilitación y mantenimiento del sistema de acción inmediata (PAI Norte)
</t>
    </r>
  </si>
  <si>
    <r>
      <rPr>
        <sz val="6"/>
        <rFont val="Montserrat"/>
      </rPr>
      <t xml:space="preserve">El programa incluye acciones de rehabilitación, conservación y mantenimiento preventivo y correctivo del sistema PAI Norte, para mantener y restituir las condiciones óptimas de su funcionamiento manteniendo y recuperando su capacidad de producción de agua.
</t>
    </r>
  </si>
  <si>
    <r>
      <rPr>
        <sz val="6"/>
        <rFont val="Montserrat"/>
      </rPr>
      <t>1616B000006</t>
    </r>
  </si>
  <si>
    <r>
      <rPr>
        <sz val="6"/>
        <rFont val="Montserrat"/>
      </rPr>
      <t xml:space="preserve">Administración de activos de infraestructura hidráulica del Sistema Cutzamala para la conservación, mantenimiento y reforzamiento.
</t>
    </r>
  </si>
  <si>
    <r>
      <rPr>
        <sz val="6"/>
        <rFont val="Montserrat"/>
      </rPr>
      <t xml:space="preserve">Administración de activos de infraestructura hidráulica del Sistema Cutzamala para la conservación, mantenimiento y reforzamiento mediante la evaluación de riesgos de falla
</t>
    </r>
  </si>
  <si>
    <r>
      <rPr>
        <sz val="6"/>
        <rFont val="Montserrat"/>
      </rPr>
      <t>1616B000007</t>
    </r>
  </si>
  <si>
    <r>
      <rPr>
        <sz val="6"/>
        <rFont val="Montserrat"/>
      </rPr>
      <t xml:space="preserve">Programa de Acciones de Obra para la Conservación, Rehabilitación y Mantenimiento del Sistema de Acción Inmediata, PAI Sur
</t>
    </r>
  </si>
  <si>
    <r>
      <rPr>
        <sz val="6"/>
        <rFont val="Montserrat"/>
      </rPr>
      <t xml:space="preserve">Conjunto de acciones integrales que tienen por meta principal la recuperación de caudales de los pozos, con el fin último de lograr la satisfacción de la demanda de agua potable a través de las acciones de rehabilitación y reposición de pozos.
</t>
    </r>
  </si>
  <si>
    <r>
      <rPr>
        <sz val="6"/>
        <rFont val="Montserrat"/>
      </rPr>
      <t>1616B000010</t>
    </r>
  </si>
  <si>
    <r>
      <rPr>
        <sz val="6"/>
        <rFont val="Montserrat"/>
      </rPr>
      <t xml:space="preserve">Construcción de la Presa Derivadora Armería, Colima.
</t>
    </r>
  </si>
  <si>
    <r>
      <rPr>
        <sz val="6"/>
        <rFont val="Montserrat"/>
      </rPr>
      <t xml:space="preserve">Construcción de presa derivadora tipo indio con vertedor de 140 m de longitud, altura de la cortina 7.30 m y ancho de corona de 4.00 m, para derivar un gasto de 2.6 m3/s para incorporar 2,839.48 ha al riego de los ejidos de Armería, Cuyutlán e Independencia.
</t>
    </r>
  </si>
  <si>
    <r>
      <rPr>
        <sz val="6"/>
        <rFont val="Montserrat"/>
      </rPr>
      <t>1616B000011</t>
    </r>
  </si>
  <si>
    <r>
      <rPr>
        <sz val="6"/>
        <rFont val="Montserrat"/>
      </rPr>
      <t xml:space="preserve">ESTUDIO DE FACTIBILIDAD DE LA PRESA DERIVADORA LA ESTANCIA Y SU ZONA DE RIEGO, MUNICIPIO DE HUETAMO, MICHOACÁN.
</t>
    </r>
  </si>
  <si>
    <r>
      <rPr>
        <sz val="6"/>
        <rFont val="Montserrat"/>
      </rPr>
      <t xml:space="preserve">Realización del estudio de factibilidad de la presa derivadora La Estancia.
</t>
    </r>
  </si>
  <si>
    <r>
      <rPr>
        <sz val="6"/>
        <rFont val="Montserrat"/>
      </rPr>
      <t>1616B000014</t>
    </r>
  </si>
  <si>
    <r>
      <rPr>
        <sz val="6"/>
        <rFont val="Montserrat"/>
      </rPr>
      <t xml:space="preserve">Proyecto de Infraestructura Hidroagrícola de Santa Gertrudis, en el estado de Chihuahua.
</t>
    </r>
  </si>
  <si>
    <r>
      <rPr>
        <sz val="6"/>
        <rFont val="Montserrat"/>
      </rPr>
      <t xml:space="preserve">Perforación, equipamiento y conducción de 6 pozos para el riego de un área agrícola de 422 ha
</t>
    </r>
  </si>
  <si>
    <r>
      <rPr>
        <sz val="6"/>
        <rFont val="Montserrat"/>
      </rPr>
      <t>1616B000015</t>
    </r>
  </si>
  <si>
    <r>
      <rPr>
        <sz val="6"/>
        <rFont val="Montserrat"/>
      </rPr>
      <t xml:space="preserve">Construcción de la presa de almacenamiento y zona de riego La Maroma (El Jordán), municipios de Villa de Guadalupe y Matehuala, estado de San Luis Potosí.
</t>
    </r>
  </si>
  <si>
    <r>
      <rPr>
        <sz val="6"/>
        <rFont val="Montserrat"/>
      </rPr>
      <t xml:space="preserve">Construcción de una presa de almacenamiento, con capacidad útil de 1.44 Mm3 para captar los escurrimientos del arroyo La Maroma (El Jordán)e, infraestructura hidroagrícola para conducir y distribuir el agua para 445 ha, en beneficio de 220 productores.
</t>
    </r>
  </si>
  <si>
    <r>
      <rPr>
        <sz val="6"/>
        <rFont val="Montserrat"/>
      </rPr>
      <t>1616B000016</t>
    </r>
  </si>
  <si>
    <r>
      <rPr>
        <sz val="6"/>
        <rFont val="Montserrat"/>
      </rPr>
      <t xml:space="preserve">Estudios de factibilidad técnica, económica, ambiental y anteproyecto del Río Caguaro, para proteger contra inundaciones a centros de población y áreas productivas, en el municipio de Indaparapeo, Michoacán.
</t>
    </r>
  </si>
  <si>
    <r>
      <rPr>
        <sz val="6"/>
        <rFont val="Montserrat"/>
      </rPr>
      <t xml:space="preserve">Realizar los estudios de factibilidad técnica, económica, ambiental y anteproyecto del Río Caguaro, para protección contra inundaciones a centros de población y áreas productivas, en el municipio de Indaparapeo, Michoacán.
</t>
    </r>
  </si>
  <si>
    <r>
      <rPr>
        <sz val="6"/>
        <rFont val="Montserrat"/>
      </rPr>
      <t>1616B000017</t>
    </r>
  </si>
  <si>
    <r>
      <rPr>
        <sz val="6"/>
        <rFont val="Montserrat"/>
      </rPr>
      <t xml:space="preserve">Desvió del dren Juárez hacia el dren Buenaventura para protección de la ciudad de Los Mochis, municipio de Ahome, Estado de Sinaloa
</t>
    </r>
  </si>
  <si>
    <r>
      <rPr>
        <sz val="6"/>
        <rFont val="Montserrat"/>
      </rPr>
      <t xml:space="preserve">Desviar las aguas pluviales del dren Juárez, para conducirlas después de 3.661 km hasta el dren Cerrillos, de este último en 5.400 km hasta llegar a la confluencia con el dren Buenaventura y de aquí, posteriormente con un recorrido de 32.683 km descargarlas al mar.
</t>
    </r>
  </si>
  <si>
    <r>
      <rPr>
        <sz val="6"/>
        <rFont val="Montserrat"/>
      </rPr>
      <t>1616B000023</t>
    </r>
  </si>
  <si>
    <r>
      <rPr>
        <sz val="6"/>
        <rFont val="Montserrat"/>
      </rPr>
      <t xml:space="preserve">Estudio de factibilidad en el río Tampaón, para la protección del Canal Principal Barrote en el km 4+800 del Módulo I del DR 092, Pujal Coy, SLP.
</t>
    </r>
  </si>
  <si>
    <r>
      <rPr>
        <sz val="6"/>
        <rFont val="Montserrat"/>
      </rPr>
      <t xml:space="preserve">Se realizará un Estudio en el Río Tampaón, para la protección del Canal Principal Barrote en el km 4+800 del Módulo I del DR 092.
</t>
    </r>
  </si>
  <si>
    <r>
      <rPr>
        <sz val="6"/>
        <rFont val="Montserrat"/>
      </rPr>
      <t>1616B000026</t>
    </r>
  </si>
  <si>
    <r>
      <rPr>
        <sz val="6"/>
        <rFont val="Montserrat"/>
      </rPr>
      <t xml:space="preserve">Rehabilitación de la Presa Talamantes (El Durazno), municipio de Valle de Allende, Chihuahua.
</t>
    </r>
  </si>
  <si>
    <r>
      <rPr>
        <sz val="6"/>
        <rFont val="Montserrat"/>
      </rPr>
      <t xml:space="preserve">Se realizará la Rehabilitación de la Presa Talamantes (El Durazno).
</t>
    </r>
  </si>
  <si>
    <r>
      <rPr>
        <sz val="6"/>
        <rFont val="Montserrat"/>
      </rPr>
      <t xml:space="preserve">K-111-Rehabilitación y Modernización de Presas y Estructuras de Cabeza
</t>
    </r>
  </si>
  <si>
    <r>
      <rPr>
        <sz val="6"/>
        <rFont val="Montserrat"/>
      </rPr>
      <t>1616B000027</t>
    </r>
  </si>
  <si>
    <r>
      <rPr>
        <sz val="6"/>
        <rFont val="Montserrat"/>
      </rPr>
      <t xml:space="preserve">Estudio de factibilidad y análisis costo beneficio del proyecto de las obras de protección contra inundaciones del rio Grande.
</t>
    </r>
  </si>
  <si>
    <r>
      <rPr>
        <sz val="6"/>
        <rFont val="Montserrat"/>
      </rPr>
      <t xml:space="preserve">Realizar los estudios de factibilidad y análisis costo beneficio del proyecto de las obras de protección contra inundaciones del rio Grande.
</t>
    </r>
  </si>
  <si>
    <r>
      <rPr>
        <sz val="6"/>
        <rFont val="Montserrat"/>
      </rPr>
      <t>1616B000031</t>
    </r>
  </si>
  <si>
    <r>
      <rPr>
        <sz val="6"/>
        <rFont val="Montserrat"/>
      </rPr>
      <t xml:space="preserve">Rehabilitación de Instalaciones de la Unidad Habitacional del Sistema Cutzamala del Organismo de Cuenca Aguas del Valle de México.
</t>
    </r>
  </si>
  <si>
    <r>
      <rPr>
        <sz val="6"/>
        <rFont val="Montserrat"/>
      </rPr>
      <t xml:space="preserve">Rehabilitación de Instalaciones de la Unidad Habitacional del Sistema Cutzamala
</t>
    </r>
  </si>
  <si>
    <r>
      <rPr>
        <sz val="6"/>
        <rFont val="Montserrat"/>
      </rPr>
      <t>1616B000035</t>
    </r>
  </si>
  <si>
    <r>
      <rPr>
        <sz val="6"/>
        <rFont val="Montserrat"/>
      </rPr>
      <t xml:space="preserve">Modernización de la Unidad de Riego Asociación de Usuarios Presa la Muñeca, S.L.P.
</t>
    </r>
  </si>
  <si>
    <r>
      <rPr>
        <sz val="6"/>
        <rFont val="Montserrat"/>
      </rPr>
      <t xml:space="preserve">Modernización del Canal Principal de la Unidad de Riego Asociación de Usuarios Presa la Muñeca
</t>
    </r>
  </si>
  <si>
    <r>
      <rPr>
        <sz val="6"/>
        <rFont val="Montserrat"/>
      </rPr>
      <t>1616B000043</t>
    </r>
  </si>
  <si>
    <r>
      <rPr>
        <sz val="6"/>
        <rFont val="Montserrat"/>
      </rPr>
      <t xml:space="preserve">Rehabilitación y Modernización de Distritos de Riego en la Cuenca Península de Baja California
</t>
    </r>
  </si>
  <si>
    <r>
      <rPr>
        <sz val="6"/>
        <rFont val="Montserrat"/>
      </rPr>
      <t xml:space="preserve">Rehabilitación y Modernización de Distritos de Riego.
</t>
    </r>
  </si>
  <si>
    <r>
      <rPr>
        <sz val="6"/>
        <rFont val="Montserrat"/>
      </rPr>
      <t>1616B000049</t>
    </r>
  </si>
  <si>
    <r>
      <rPr>
        <sz val="6"/>
        <rFont val="Montserrat"/>
      </rPr>
      <t xml:space="preserve">Modernización de la Sección de Riego Conhuaxo de la Unidad de Riego Huamuxtitlán, Guerrero.
</t>
    </r>
  </si>
  <si>
    <r>
      <rPr>
        <sz val="6"/>
        <rFont val="Montserrat"/>
      </rPr>
      <t xml:space="preserve">Modernización de la Sección de Riego Conhuaxo de la Unidad de Riego Huamuxtitlán.
</t>
    </r>
  </si>
  <si>
    <r>
      <rPr>
        <sz val="6"/>
        <rFont val="Montserrat"/>
      </rPr>
      <t>1616B000051</t>
    </r>
  </si>
  <si>
    <r>
      <rPr>
        <sz val="6"/>
        <rFont val="Montserrat"/>
      </rPr>
      <t xml:space="preserve">Programa K 111 Rehabilitación y modernización de presas y estructuras de cabeza Zona Centro.
</t>
    </r>
  </si>
  <si>
    <r>
      <rPr>
        <sz val="6"/>
        <rFont val="Montserrat"/>
      </rPr>
      <t xml:space="preserve">Rehabilitación de compuertas, mecanismos y válvulas en obras de control, de excedencias y de toma, instalaciones eléctricas; restitución de materiales en cortinas, obras de control, de excedencias y de toma; rehabilitación o sustitución de bombas, tableros, subestaciones y obra civil en casetas.
</t>
    </r>
  </si>
  <si>
    <r>
      <rPr>
        <sz val="6"/>
        <rFont val="Montserrat"/>
      </rPr>
      <t>1616B000052</t>
    </r>
  </si>
  <si>
    <r>
      <rPr>
        <sz val="6"/>
        <rFont val="Montserrat"/>
      </rPr>
      <t xml:space="preserve">Programa K 111 Rehabilitación y Modernización de presas y estructuras de cabeza Zona Sur.
</t>
    </r>
  </si>
  <si>
    <r>
      <rPr>
        <sz val="6"/>
        <rFont val="Montserrat"/>
      </rPr>
      <t xml:space="preserve">Rehabilitación de compuertas, mecanismos y válvulas en obras de control, de excedencias y de toma, instalaciones eléctricas; restitución de materiales en cortinas, obras de control, de excedencias y de toma; sustitución o rehabilitación de bombas, tableros, subestaciones y obra civil en casetas.
</t>
    </r>
  </si>
  <si>
    <r>
      <rPr>
        <sz val="6"/>
        <rFont val="Montserrat"/>
      </rPr>
      <t>1616B000067</t>
    </r>
  </si>
  <si>
    <r>
      <rPr>
        <sz val="6"/>
        <rFont val="Montserrat"/>
      </rPr>
      <t xml:space="preserve">Construcción del Sistema de la Presa de Almacenamiento Milpillas y Línea de Conducción para al Abastecimiento del Corredor Zacatecas-Fresnillo, Zacatecas.
</t>
    </r>
  </si>
  <si>
    <r>
      <rPr>
        <sz val="6"/>
        <rFont val="Montserrat"/>
      </rPr>
      <t xml:space="preserve">Construc. del sistema de agua potable Milpillas para llevar agua al corredor Fresnillo-Zacatecas, con una presa de 70 Hm3 de capac. y H= 89 m, línea de conduc. de 164 km para un Q= 1.3 m3/s, Potabilizadora, bombeos, tanques, compra de terrenos e indemnizacion, Est, superv. y Ger. Ext.
</t>
    </r>
  </si>
  <si>
    <r>
      <rPr>
        <sz val="6"/>
        <rFont val="Montserrat"/>
      </rPr>
      <t>1616B000068</t>
    </r>
  </si>
  <si>
    <r>
      <rPr>
        <sz val="6"/>
        <rFont val="Montserrat"/>
      </rPr>
      <t xml:space="preserve">Rehabilitación y Modernización de Distritos de Riego en la Cuenca Pacífico Norte.
</t>
    </r>
  </si>
  <si>
    <r>
      <rPr>
        <sz val="6"/>
        <rFont val="Montserrat"/>
      </rPr>
      <t xml:space="preserve">Rehabilitación y Modernización de Distritos de Riego en la Cuenca Pacífico Norte
</t>
    </r>
  </si>
  <si>
    <r>
      <rPr>
        <sz val="6"/>
        <rFont val="Montserrat"/>
      </rPr>
      <t>1616B000075</t>
    </r>
  </si>
  <si>
    <r>
      <rPr>
        <sz val="6"/>
        <rFont val="Montserrat"/>
      </rPr>
      <t xml:space="preserve">Rehabilitación de socavación en km 0+000 del canal de interconexión de la Presa Miguel Hidalgo y Costilla a la presa Josefa Ortiz de Domínguez, municipio de El Fuerte, Sinaloa
</t>
    </r>
  </si>
  <si>
    <r>
      <rPr>
        <sz val="6"/>
        <rFont val="Montserrat"/>
      </rPr>
      <t xml:space="preserve">Se realizarán trabajos de Rehabilitación de la Presa Josefa Ortíz de Domínguez.
</t>
    </r>
  </si>
  <si>
    <r>
      <rPr>
        <sz val="6"/>
        <rFont val="Montserrat"/>
      </rPr>
      <t>1616B000076</t>
    </r>
  </si>
  <si>
    <r>
      <rPr>
        <sz val="6"/>
        <rFont val="Montserrat"/>
      </rPr>
      <t xml:space="preserve">Rehabilitación de la Presa Jalpa de Canovas (Vieja), municipio de la Purísima del Rincón, Guanajuato.
</t>
    </r>
  </si>
  <si>
    <r>
      <rPr>
        <sz val="6"/>
        <rFont val="Montserrat"/>
      </rPr>
      <t xml:space="preserve">Se realizará rehabilitación de la estructura vertedora y seguridad de la cortina al tapar el hueco, así como la conservación normal de la presa Jalpa Vieja.
</t>
    </r>
  </si>
  <si>
    <r>
      <rPr>
        <sz val="6"/>
        <rFont val="Montserrat"/>
      </rPr>
      <t>1616B000077</t>
    </r>
  </si>
  <si>
    <r>
      <rPr>
        <sz val="6"/>
        <rFont val="Montserrat"/>
      </rPr>
      <t xml:space="preserve">Rehabilitación de la presa La Semilla, municipio de Corregidora, Edo. de Querétaro
</t>
    </r>
  </si>
  <si>
    <r>
      <rPr>
        <sz val="6"/>
        <rFont val="Montserrat"/>
      </rPr>
      <t xml:space="preserve">Rehabilitación de la obra civil del bordo, vertedor, alcantarilla y cauce del arroyo La Semilla.
</t>
    </r>
  </si>
  <si>
    <r>
      <rPr>
        <sz val="6"/>
        <rFont val="Montserrat"/>
      </rPr>
      <t>1616B000079</t>
    </r>
  </si>
  <si>
    <r>
      <rPr>
        <sz val="6"/>
        <rFont val="Montserrat"/>
      </rPr>
      <t xml:space="preserve">Estudio de Factibilidad para la Construcción de la Presa de Almacenamiento Los Naranjos, municipio de Casimiro Castillo, Estado de Jalisco.
</t>
    </r>
  </si>
  <si>
    <r>
      <rPr>
        <sz val="6"/>
        <rFont val="Montserrat"/>
      </rPr>
      <t xml:space="preserve">Se realizará el Estudio de Factibilidad para la Construcción de la Presa de Almacenamiento Los Naranjos
</t>
    </r>
  </si>
  <si>
    <r>
      <rPr>
        <sz val="6"/>
        <rFont val="Montserrat"/>
      </rPr>
      <t>1616B000080</t>
    </r>
  </si>
  <si>
    <r>
      <rPr>
        <sz val="6"/>
        <rFont val="Montserrat"/>
      </rPr>
      <t xml:space="preserve">Estudio de Factibilidad para la Construcción de la Presa de Almacenamiento El Tecolote, municipio de Casimiro Castillo, Estado de Jalisco.
</t>
    </r>
  </si>
  <si>
    <r>
      <rPr>
        <sz val="6"/>
        <rFont val="Montserrat"/>
      </rPr>
      <t xml:space="preserve">Estudio de Factibilidad para la Construcción de la Presa de Almacenamiento El Tecolote
</t>
    </r>
  </si>
  <si>
    <r>
      <rPr>
        <sz val="6"/>
        <rFont val="Montserrat"/>
      </rPr>
      <t>1616B000086</t>
    </r>
  </si>
  <si>
    <r>
      <rPr>
        <sz val="6"/>
        <rFont val="Montserrat"/>
      </rPr>
      <t xml:space="preserve">Rehabilitación de la Presa Endhó, municipio de Tepetitlán, Hidalgo
</t>
    </r>
  </si>
  <si>
    <r>
      <rPr>
        <sz val="6"/>
        <rFont val="Montserrat"/>
      </rPr>
      <t xml:space="preserve">Se realizarán trabajos de Rehabilitación en la Presa Endhó.
</t>
    </r>
  </si>
  <si>
    <r>
      <rPr>
        <sz val="6"/>
        <rFont val="Montserrat"/>
      </rPr>
      <t>1616B000092</t>
    </r>
  </si>
  <si>
    <r>
      <rPr>
        <sz val="6"/>
        <rFont val="Montserrat"/>
      </rPr>
      <t xml:space="preserve">Modernización del Canal Alimentador de la Unidad de Riego El Carmen- San Juan, Tamaulipas.
</t>
    </r>
  </si>
  <si>
    <r>
      <rPr>
        <sz val="6"/>
        <rFont val="Montserrat"/>
      </rPr>
      <t xml:space="preserve">Modernización del Canal Alimentador de la Unidad de Riego El Carmen- San Juan.
</t>
    </r>
  </si>
  <si>
    <r>
      <rPr>
        <sz val="6"/>
        <rFont val="Montserrat"/>
      </rPr>
      <t>1616B000093</t>
    </r>
  </si>
  <si>
    <r>
      <rPr>
        <sz val="6"/>
        <rFont val="Montserrat"/>
      </rPr>
      <t xml:space="preserve">Programa de Mantenimiento de la Infraestructura Hidráulica Federal que conforma el Sistema Hidrológico de la Cuenca del Valle de México 2016-2020.
</t>
    </r>
  </si>
  <si>
    <r>
      <rPr>
        <sz val="6"/>
        <rFont val="Montserrat"/>
      </rPr>
      <t xml:space="preserve">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t>
    </r>
  </si>
  <si>
    <r>
      <rPr>
        <sz val="6"/>
        <rFont val="Montserrat"/>
      </rPr>
      <t>1616B000095</t>
    </r>
  </si>
  <si>
    <r>
      <rPr>
        <sz val="6"/>
        <rFont val="Montserrat"/>
      </rPr>
      <t xml:space="preserve">Construcción del proyecto de abastecimiento de agua en bloque mediante desalación de agua de mar para el municipio de Los Cabos, B.C.S.
</t>
    </r>
  </si>
  <si>
    <r>
      <rPr>
        <sz val="6"/>
        <rFont val="Montserrat"/>
      </rPr>
      <t xml:space="preserve">El proyecto consiste en una Planta Desaladora con tren de tratamiento de Ósmosis Inversa , la cual se compone de los siguientes elementos: Obra de toma, filtros de arena, filtros de cartucho, sistema de alta presión, membrana de osmosis inversa, remineralización y bombeo al sitio de entrega
</t>
    </r>
  </si>
  <si>
    <r>
      <rPr>
        <sz val="6"/>
        <rFont val="Montserrat"/>
      </rPr>
      <t>1616B000096</t>
    </r>
  </si>
  <si>
    <r>
      <rPr>
        <sz val="6"/>
        <rFont val="Montserrat"/>
      </rPr>
      <t xml:space="preserve">Estudios técnicos para el manejo y mitigación de riesgos por sequías en Consejos de Cuencas y ciudades del país.
</t>
    </r>
  </si>
  <si>
    <r>
      <rPr>
        <sz val="6"/>
        <rFont val="Montserrat"/>
      </rPr>
      <t xml:space="preserve">Estudios para desarrollar el manejo o gestión de riegos ante sequías.
</t>
    </r>
  </si>
  <si>
    <r>
      <rPr>
        <sz val="6"/>
        <rFont val="Montserrat"/>
      </rPr>
      <t>1616B000099</t>
    </r>
  </si>
  <si>
    <r>
      <rPr>
        <sz val="6"/>
        <rFont val="Montserrat"/>
      </rPr>
      <t xml:space="preserve">Programa de estudios de manejo integrado del agua en acuíferos sobrexplotados o en riesgo de sobrexplotación de los Estados de Baja California Sur, Coahuila, Jalisco, Morelos, Puebla, San Luis Potosí y Zacatecas.
</t>
    </r>
  </si>
  <si>
    <r>
      <rPr>
        <sz val="6"/>
        <rFont val="Montserrat"/>
      </rPr>
      <t xml:space="preserve">Programa de estudios de manejo integrado del agua en acuíferos sobrexplotados o en riesgo de sobrexplotación.
</t>
    </r>
  </si>
  <si>
    <r>
      <rPr>
        <sz val="6"/>
        <rFont val="Montserrat"/>
      </rPr>
      <t>1616B000100</t>
    </r>
  </si>
  <si>
    <r>
      <rPr>
        <sz val="6"/>
        <rFont val="Montserrat"/>
      </rPr>
      <t xml:space="preserve">Programa de estudios de manejo integrado del agua en acuíferos sobrexplotados o en riesgo de sobrexplotación de los estados de Aguascalientes, Baja California, Jalisco Oaxaca, Querétaro y Sonora.
</t>
    </r>
  </si>
  <si>
    <r>
      <rPr>
        <sz val="6"/>
        <rFont val="Montserrat"/>
      </rPr>
      <t>1616B000102</t>
    </r>
  </si>
  <si>
    <r>
      <rPr>
        <sz val="6"/>
        <rFont val="Montserrat"/>
      </rPr>
      <t xml:space="preserve">ACTUALIZACION DEL ESTUDIO DE FACTIBILIDAD PARA LA CONSTRUCCION DE LA PRESA DE ALMACENAMIENTO VELADERO DE CAMOTLANY SU ZONA DE RIEGO, MUNICIPIO DE MANZANILLO, ESTADO DE COLIMA.
</t>
    </r>
  </si>
  <si>
    <r>
      <rPr>
        <sz val="6"/>
        <rFont val="Montserrat"/>
      </rPr>
      <t xml:space="preserve">Se realizará la actualización del estudio de factibilidad para la construcción de la presa de almacenamiento y zona de riego.
</t>
    </r>
  </si>
  <si>
    <r>
      <rPr>
        <sz val="6"/>
        <rFont val="Montserrat"/>
      </rPr>
      <t>1616B000106</t>
    </r>
  </si>
  <si>
    <r>
      <rPr>
        <sz val="6"/>
        <rFont val="Montserrat"/>
      </rPr>
      <t xml:space="preserve">Proyecto integral de obras y acciones de solución de la problemática pluvial de la zona conurbada de Guadalajara 1a Etapa, Cuencas Atemajac, San Juan de Dios, San Andres y Osorio.
</t>
    </r>
  </si>
  <si>
    <r>
      <rPr>
        <sz val="6"/>
        <rFont val="Montserrat"/>
      </rPr>
      <t xml:space="preserve">Construcción y mejoramiento de infraestructura pluvial, además de saneamiento de ríos para mitigar los daños a la población provocados por lluvias extremas en la ZCG, incluye pago de indemnizaciones, proyecto, gerencia externa y supervisión.
</t>
    </r>
  </si>
  <si>
    <r>
      <rPr>
        <sz val="6"/>
        <rFont val="Montserrat"/>
      </rPr>
      <t>1716B000001</t>
    </r>
  </si>
  <si>
    <r>
      <rPr>
        <sz val="6"/>
        <rFont val="Montserrat"/>
      </rPr>
      <t xml:space="preserve">ACTUALIZACIÓN DE LA FACTIBILIDAD TÉCNICA-ECONÓMICA DE LA PRESA DE ALMACENAMIENTO DE SAN VICENTE BOQUERÓN, MUNICIPIO DE ACATLÁN DE OSORIO, PUE.
</t>
    </r>
  </si>
  <si>
    <r>
      <rPr>
        <sz val="6"/>
        <rFont val="Montserrat"/>
      </rPr>
      <t xml:space="preserve">FACTIBILIDAD TÉCNICA-ECONÓMICA DE LA PRESA DE ALMACENAMIENTO DE SAN VICENTE BOQUERÓN
</t>
    </r>
  </si>
  <si>
    <r>
      <rPr>
        <sz val="6"/>
        <rFont val="Montserrat"/>
      </rPr>
      <t>1716B000002</t>
    </r>
  </si>
  <si>
    <r>
      <rPr>
        <sz val="6"/>
        <rFont val="Montserrat"/>
      </rPr>
      <t xml:space="preserve">Programa para el establecimiento de redes de monitoreo piezométrico en acuíferos prioritarios del país.
</t>
    </r>
  </si>
  <si>
    <r>
      <rPr>
        <sz val="6"/>
        <rFont val="Montserrat"/>
      </rPr>
      <t xml:space="preserve">Se realizarán estudios de reactivación de redes de monitoreo piezométrico.
</t>
    </r>
  </si>
  <si>
    <r>
      <rPr>
        <sz val="6"/>
        <rFont val="Montserrat"/>
      </rPr>
      <t>1716B000003</t>
    </r>
  </si>
  <si>
    <r>
      <rPr>
        <sz val="6"/>
        <rFont val="Montserrat"/>
      </rPr>
      <t xml:space="preserve">Estudio de Factibilidad de la Presa de Almacenamiento y Zona de Riego Agua Fría, Municipio de Tepalcingo, Morelos.
</t>
    </r>
  </si>
  <si>
    <r>
      <rPr>
        <sz val="6"/>
        <rFont val="Montserrat"/>
      </rPr>
      <t xml:space="preserve">Se realizarán estudios de factibilidad de la Presa de Almacenamiento y Zona de Riego Agua Fría.
</t>
    </r>
  </si>
  <si>
    <r>
      <rPr>
        <sz val="6"/>
        <rFont val="Montserrat"/>
      </rPr>
      <t>1716B000005</t>
    </r>
  </si>
  <si>
    <r>
      <rPr>
        <sz val="6"/>
        <rFont val="Montserrat"/>
      </rPr>
      <t xml:space="preserve">CONSTRUCCION DE UNIDADES DE RIEGO CON POZOS EN LOS MUNICIPIOS DE HUASCA DE OCAMPO Y ACATLAN, ESTADO DE HIDALGO.
</t>
    </r>
  </si>
  <si>
    <r>
      <rPr>
        <sz val="6"/>
        <rFont val="Montserrat"/>
      </rPr>
      <t xml:space="preserve">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t>
    </r>
  </si>
  <si>
    <r>
      <rPr>
        <sz val="6"/>
        <rFont val="Montserrat"/>
      </rPr>
      <t>1716B000006</t>
    </r>
  </si>
  <si>
    <r>
      <rPr>
        <sz val="6"/>
        <rFont val="Montserrat"/>
      </rPr>
      <t xml:space="preserve">Proyecto de potabilización y mejora de calidad del agua en la Ciudad de México. Planta potabilizadora Los Berros
</t>
    </r>
  </si>
  <si>
    <r>
      <rPr>
        <sz val="6"/>
        <rFont val="Montserrat"/>
      </rPr>
      <t xml:space="preserve">Modernización, mejoramiento y aumento de eficiencia de la PPLB, permitiendo recuperar la capacidad operativa de la planta y asegurar la calidad del agua potable producida.
</t>
    </r>
  </si>
  <si>
    <r>
      <rPr>
        <sz val="6"/>
        <rFont val="Montserrat"/>
      </rPr>
      <t>1716B000007</t>
    </r>
  </si>
  <si>
    <r>
      <rPr>
        <sz val="6"/>
        <rFont val="Montserrat"/>
      </rPr>
      <t xml:space="preserve">Programa de mantenimiento de medidores en las fuentes de abastecimiento.
</t>
    </r>
  </si>
  <si>
    <r>
      <rPr>
        <sz val="6"/>
        <rFont val="Montserrat"/>
      </rPr>
      <t xml:space="preserve">Dar mantenimiento preventivo y correctivo a medidores ya instalados por la CONAGUA.
</t>
    </r>
  </si>
  <si>
    <r>
      <rPr>
        <sz val="6"/>
        <rFont val="Montserrat"/>
      </rPr>
      <t>1716B000008</t>
    </r>
  </si>
  <si>
    <r>
      <rPr>
        <sz val="6"/>
        <rFont val="Montserrat"/>
      </rPr>
      <t xml:space="preserve">Adquisición de microbuses para traslado de personal de zonas rurales donde desempeñan sus funciones y atribuciones a puntos urbanos.
</t>
    </r>
  </si>
  <si>
    <r>
      <rPr>
        <sz val="6"/>
        <rFont val="Montserrat"/>
      </rPr>
      <t xml:space="preserve">Adquisición de vehículos para la sustitución del transporte usado para el traslado de personal del OCAVM.
</t>
    </r>
  </si>
  <si>
    <r>
      <rPr>
        <sz val="6"/>
        <rFont val="Montserrat"/>
      </rPr>
      <t>1716B000011</t>
    </r>
  </si>
  <si>
    <r>
      <rPr>
        <sz val="6"/>
        <rFont val="Montserrat"/>
      </rPr>
      <t xml:space="preserve">Actualización de mediciones piezométricas en 110 acuíferos.
</t>
    </r>
  </si>
  <si>
    <r>
      <rPr>
        <sz val="6"/>
        <rFont val="Montserrat"/>
      </rPr>
      <t xml:space="preserve">Actualización de redes de monitoreo piezométrico en operación en los acuíferos.
</t>
    </r>
  </si>
  <si>
    <r>
      <rPr>
        <sz val="6"/>
        <rFont val="Montserrat"/>
      </rPr>
      <t>1716B000012</t>
    </r>
  </si>
  <si>
    <r>
      <rPr>
        <sz val="6"/>
        <rFont val="Montserrat"/>
      </rPr>
      <t xml:space="preserve">ESTUDIO DE FACTIBILIDAD DEL PROYECTO DE INFRAESTRUCTURA DE DERIVACION SOBRE EL RÍO SAN PEDRO, PARA LAS UNIDADES DE RIEGO EN LOS MUNICIPIOS DE ROSALES Y MEOQUI, EN EL ESTADO DE CHIHUAHUA
</t>
    </r>
  </si>
  <si>
    <r>
      <rPr>
        <sz val="6"/>
        <rFont val="Montserrat"/>
      </rPr>
      <t xml:space="preserve">Se realizará el estudio de factibilidad del proyecto de derivación sobre el Río San Pedro.
</t>
    </r>
  </si>
  <si>
    <r>
      <rPr>
        <sz val="6"/>
        <rFont val="Montserrat"/>
      </rPr>
      <t>1716B000014</t>
    </r>
  </si>
  <si>
    <r>
      <rPr>
        <sz val="6"/>
        <rFont val="Montserrat"/>
      </rPr>
      <t xml:space="preserve">Construcción de Obras de Protección, Desazolve y Rectificación del Rio Verdiguel, del Tramo km 0+000 al km 3+750
</t>
    </r>
  </si>
  <si>
    <r>
      <rPr>
        <sz val="6"/>
        <rFont val="Montserrat"/>
      </rPr>
      <t>1716B000021</t>
    </r>
  </si>
  <si>
    <r>
      <rPr>
        <sz val="6"/>
        <rFont val="Montserrat"/>
      </rPr>
      <t xml:space="preserve">Estudio de factibilidad técnica, económica, ambiental y anteproyecto del Arroyo San Rafael, para protección contra inundaciones a centros de población y áreas productivas, en el municipio de Santa Ana Maya, Michoacán.
</t>
    </r>
  </si>
  <si>
    <r>
      <rPr>
        <sz val="6"/>
        <rFont val="Montserrat"/>
      </rPr>
      <t xml:space="preserve">Desarrollo de estudio de factibilidad técnica, económica, ambiental y anteproyecto del arroyo San Rafael, para protección contra inundaciones a centros de población y áreas productivas.
</t>
    </r>
  </si>
  <si>
    <r>
      <rPr>
        <sz val="6"/>
        <rFont val="Montserrat"/>
      </rPr>
      <t>1716B000022</t>
    </r>
  </si>
  <si>
    <r>
      <rPr>
        <sz val="6"/>
        <rFont val="Montserrat"/>
      </rPr>
      <t xml:space="preserve">Estudio de factibilidad técnica, económica, ambiental y anteproyecto del Río Cupuán, para protección contra inundaciones a centros de población y áreas productivas, en el municipio de La Huacana, Michoacán.
</t>
    </r>
  </si>
  <si>
    <r>
      <rPr>
        <sz val="6"/>
        <rFont val="Montserrat"/>
      </rPr>
      <t xml:space="preserve">Realizar estudio de factibilidad técnica, económica, ambiental y anteproyecto del Río Cupuán, para protección contra inundaciones a centros de población y áreas productivas.
</t>
    </r>
  </si>
  <si>
    <r>
      <rPr>
        <sz val="6"/>
        <rFont val="Montserrat"/>
      </rPr>
      <t>1716B000034</t>
    </r>
  </si>
  <si>
    <r>
      <rPr>
        <sz val="6"/>
        <rFont val="Montserrat"/>
      </rPr>
      <t xml:space="preserve">Mantenimiento y conservación del cauce del río El Este, en el municipio de Carmen, estado de Campeche
</t>
    </r>
  </si>
  <si>
    <r>
      <rPr>
        <sz val="6"/>
        <rFont val="Montserrat"/>
      </rPr>
      <t xml:space="preserve">Mantenimiento y conservación del cauce del río del Este, mediante el desazolve y reforzamiento de bordos, con el material producto de la excavación en una longitud de 11.3 km.
</t>
    </r>
  </si>
  <si>
    <r>
      <rPr>
        <sz val="6"/>
        <rFont val="Montserrat"/>
      </rPr>
      <t>1716B000035</t>
    </r>
  </si>
  <si>
    <r>
      <rPr>
        <sz val="6"/>
        <rFont val="Montserrat"/>
      </rPr>
      <t xml:space="preserve">Adquisición de equipo de Protección Civil, instalaciones del CEMCAS, Cutzamala, Tezontle, Lomas Estrella, Barrientos.
</t>
    </r>
  </si>
  <si>
    <r>
      <rPr>
        <sz val="6"/>
        <rFont val="Montserrat"/>
      </rPr>
      <t xml:space="preserve">Adquisición de equipo de Protección Civil para las instalaciones administrativas de CEMCAS, Cutzamala, Tezontle, Lomas Estrella, Barrientos.
</t>
    </r>
  </si>
  <si>
    <r>
      <rPr>
        <sz val="6"/>
        <rFont val="Montserrat"/>
      </rPr>
      <t>1716B000036</t>
    </r>
  </si>
  <si>
    <r>
      <rPr>
        <sz val="6"/>
        <rFont val="Montserrat"/>
      </rPr>
      <t xml:space="preserve">Análisis de la interfase salina en los acuíferos de: (3006) Costera de Veracruz, (3008) Cotaxtla y (3012) Costera de Coatzacoalcos
</t>
    </r>
  </si>
  <si>
    <r>
      <rPr>
        <sz val="6"/>
        <rFont val="Montserrat"/>
      </rPr>
      <t xml:space="preserve">Se realizará un estudio análisis de la interfase salina en los acuíferos de: Costera de Veracruz, Cotaxtla y Costera de Coatzacoalcos.
</t>
    </r>
  </si>
  <si>
    <r>
      <rPr>
        <sz val="6"/>
        <rFont val="Montserrat"/>
      </rPr>
      <t>1716B000039</t>
    </r>
  </si>
  <si>
    <r>
      <rPr>
        <sz val="6"/>
        <rFont val="Montserrat"/>
      </rPr>
      <t xml:space="preserve">Rehabilitación y Mantenimiento al Centro Regional para Atención de Emergencias, Organismo de Cuenca Golfo Norte, Tamaulipas, Municipio de Altamira.
</t>
    </r>
  </si>
  <si>
    <r>
      <rPr>
        <sz val="6"/>
        <rFont val="Montserrat"/>
      </rPr>
      <t xml:space="preserve">Se realizará la Rehabilitación y Mantenimiento al Centro Regional para Atención de Emergencias, Organismo de Cuenca Golfo Norte, Tamaulipas.
</t>
    </r>
  </si>
  <si>
    <r>
      <rPr>
        <sz val="6"/>
        <rFont val="Montserrat"/>
      </rPr>
      <t>1716B000040</t>
    </r>
  </si>
  <si>
    <r>
      <rPr>
        <sz val="6"/>
        <rFont val="Montserrat"/>
      </rPr>
      <t xml:space="preserve">Programa de Estudios de impacto por la subsidencia del terreno ocasionada por la extracción, uso y manejo de los recursos hídricos subterráneos
</t>
    </r>
  </si>
  <si>
    <r>
      <rPr>
        <sz val="6"/>
        <rFont val="Montserrat"/>
      </rPr>
      <t xml:space="preserve">Se realizará el Estudio de Impacto por la subsidencia ocasionada por la sobreexplotación de los mantos acuíferos.
</t>
    </r>
  </si>
  <si>
    <r>
      <rPr>
        <sz val="6"/>
        <rFont val="Montserrat"/>
      </rPr>
      <t>1716B000043</t>
    </r>
  </si>
  <si>
    <r>
      <rPr>
        <sz val="6"/>
        <rFont val="Montserrat"/>
      </rPr>
      <t xml:space="preserve">Mantenimiento y rehabilitación del Sistema Acueducto Uxpanapa La Cangrejera 2018
</t>
    </r>
  </si>
  <si>
    <r>
      <rPr>
        <sz val="6"/>
        <rFont val="Montserrat"/>
      </rPr>
      <t xml:space="preserve">Acciones de mantenimiento en el Sistema Acueducto Uxpanapa La Cangrejera
</t>
    </r>
  </si>
  <si>
    <r>
      <rPr>
        <sz val="6"/>
        <rFont val="Montserrat"/>
      </rPr>
      <t>1716B000044</t>
    </r>
  </si>
  <si>
    <r>
      <rPr>
        <sz val="6"/>
        <rFont val="Montserrat"/>
      </rPr>
      <t xml:space="preserve">Programa para la factibilidad de la recarga artificial de acuíferos.
</t>
    </r>
  </si>
  <si>
    <r>
      <rPr>
        <sz val="6"/>
        <rFont val="Montserrat"/>
      </rPr>
      <t xml:space="preserve">Se realizará el Programa para la factibilidad de la recarga artificial de acuíferos.
</t>
    </r>
  </si>
  <si>
    <r>
      <rPr>
        <sz val="6"/>
        <rFont val="Montserrat"/>
      </rPr>
      <t>1716B000045</t>
    </r>
  </si>
  <si>
    <r>
      <rPr>
        <sz val="6"/>
        <rFont val="Montserrat"/>
      </rPr>
      <t xml:space="preserve">Elaboración de estudios de factibilidad técnica y económica para obras de protección a centros de población y áreas productivas sobre el Río Marabasco, en los Estados de Colima y Jalisco.
</t>
    </r>
  </si>
  <si>
    <r>
      <rPr>
        <sz val="6"/>
        <rFont val="Montserrat"/>
      </rPr>
      <t xml:space="preserve">Desarrollar estudios de factibilidad técnica y económica para obras de protección a centros de población y áreas productivas sobre el río Marabasco,
</t>
    </r>
  </si>
  <si>
    <r>
      <rPr>
        <sz val="6"/>
        <rFont val="Montserrat"/>
      </rPr>
      <t>1716B000062</t>
    </r>
  </si>
  <si>
    <r>
      <rPr>
        <sz val="6"/>
        <rFont val="Montserrat"/>
      </rPr>
      <t xml:space="preserve">Programa de Medición Automatizada de los Volúmenes de Extracción en los Usuarios Industrial y de Servicios.
</t>
    </r>
  </si>
  <si>
    <r>
      <rPr>
        <sz val="6"/>
        <rFont val="Montserrat"/>
      </rPr>
      <t xml:space="preserve">Instalación y operación a nivel nacional de 5,000 medidores, así como módulos de transmisión de información de lecturas (data logger ), que permitirán recibir, en tiempo real y preciso, las lecturas sobre los consumos del sector industrial, agroindustrial y de servicios.
</t>
    </r>
  </si>
  <si>
    <r>
      <rPr>
        <sz val="6"/>
        <rFont val="Montserrat"/>
      </rPr>
      <t>1716B000063</t>
    </r>
  </si>
  <si>
    <r>
      <rPr>
        <sz val="6"/>
        <rFont val="Montserrat"/>
      </rPr>
      <t xml:space="preserve">Modernización mediante revestimiento con muros de block y concreto hidráulico, el canal principal de la Unidad de Riego Oyama del Municipio de Hidalgo, Tamaulipas.
</t>
    </r>
  </si>
  <si>
    <r>
      <rPr>
        <sz val="6"/>
        <rFont val="Montserrat"/>
      </rPr>
      <t xml:space="preserve">Se realizará la modernización mediante revestimiento con muros de block y concreto hidráulico, el canal principal de la Unidad de Riego Oyama.
</t>
    </r>
  </si>
  <si>
    <r>
      <rPr>
        <sz val="6"/>
        <rFont val="Montserrat"/>
      </rPr>
      <t>1716B000064</t>
    </r>
  </si>
  <si>
    <r>
      <rPr>
        <sz val="6"/>
        <rFont val="Montserrat"/>
      </rPr>
      <t xml:space="preserve">Modernización y rehabilitación del Canal Principal y su estructura de derivación de la Unidad de Riego La Fortaleza de Marroquín, A.C., del Municipio de Hidalgo, Tamaulipas.
</t>
    </r>
  </si>
  <si>
    <r>
      <rPr>
        <sz val="6"/>
        <rFont val="Montserrat"/>
      </rPr>
      <t xml:space="preserve">Se realizará la Construcción de vertedor, para desviar el agua del rio San Antonio hacia la obra de toma de la unidad de riego, siempre y cuando los niveles del río lo permitan.
</t>
    </r>
  </si>
  <si>
    <r>
      <rPr>
        <sz val="6"/>
        <rFont val="Montserrat"/>
      </rPr>
      <t>1716B000065</t>
    </r>
  </si>
  <si>
    <r>
      <rPr>
        <sz val="6"/>
        <rFont val="Montserrat"/>
      </rPr>
      <t xml:space="preserve">Mejoramiento Integral de la Gestión (M.I.G.) del OOMSAPAS Los Cabos, B.C.S.
</t>
    </r>
  </si>
  <si>
    <r>
      <rPr>
        <sz val="6"/>
        <rFont val="Montserrat"/>
      </rPr>
      <t xml:space="preserve">El Programa recuperará caudales de agua potable por pérdidas físicas, regulará los consumos, disminuirá los costos operativos e incentivará el pago del servicio, siendo proyectos complementarios se incrementará la eficiencia global.
</t>
    </r>
  </si>
  <si>
    <r>
      <rPr>
        <sz val="6"/>
        <rFont val="Montserrat"/>
      </rPr>
      <t>1716B000067</t>
    </r>
  </si>
  <si>
    <r>
      <rPr>
        <sz val="6"/>
        <rFont val="Montserrat"/>
      </rPr>
      <t xml:space="preserve">Mantenimiento de la canalización del Rio Tijuana del km 0+000 al 15+500 y Arroyo Alamar del km 0+000 al 7+000, Tijuana, Baja California.
</t>
    </r>
  </si>
  <si>
    <r>
      <rPr>
        <sz val="6"/>
        <rFont val="Montserrat"/>
      </rPr>
      <t xml:space="preserve">Realizar trabajos de mantenimiento de la canalización del rio Tijuana del km 0+000 al 15+500 y en el Arroyo Alamar del km 0+000 al 7+000.
</t>
    </r>
  </si>
  <si>
    <r>
      <rPr>
        <sz val="6"/>
        <rFont val="Montserrat"/>
      </rPr>
      <t>1716B000068</t>
    </r>
  </si>
  <si>
    <r>
      <rPr>
        <sz val="6"/>
        <rFont val="Montserrat"/>
      </rPr>
      <t xml:space="preserve">Proyecto de inversión (otros), consistente en la rehabilitación y entubamiento de canal principal en la Unidad de Riego Tres Ejidos, Municipio de Villacorzo.
</t>
    </r>
  </si>
  <si>
    <r>
      <rPr>
        <sz val="6"/>
        <rFont val="Montserrat"/>
      </rPr>
      <t xml:space="preserve">Se realizará la modernización y rehabilitación de red de conducción y distribución, puente canal, sifones y compuertas.
</t>
    </r>
  </si>
  <si>
    <r>
      <rPr>
        <sz val="6"/>
        <rFont val="Montserrat"/>
      </rPr>
      <t>1716B000070</t>
    </r>
  </si>
  <si>
    <r>
      <rPr>
        <sz val="6"/>
        <rFont val="Montserrat"/>
      </rPr>
      <t xml:space="preserve">Construcción de la Presa Libertad para abastecimiento de agua en bloque al Área Conurbada de la Zona Metropolitana de Monterrey, Nuevo León.
</t>
    </r>
  </si>
  <si>
    <r>
      <rPr>
        <sz val="6"/>
        <rFont val="Montserrat"/>
      </rPr>
      <t xml:space="preserve">Construcción de una presa para aprovechar los escurrimientos del río Potosí. El sitio de toma estará cerca al acueducto existente (Cerro Prieto-PP San Roque), con una línea de conducción y equipos de bombeo se podrá incorporar el agua de esta nueva presa a ese acueducto.
</t>
    </r>
  </si>
  <si>
    <r>
      <rPr>
        <sz val="6"/>
        <rFont val="Montserrat"/>
      </rPr>
      <t>1816B000002</t>
    </r>
  </si>
  <si>
    <r>
      <rPr>
        <sz val="6"/>
        <rFont val="Montserrat"/>
      </rPr>
      <t xml:space="preserve">Programa de Estudios Básicos y Proyectos Ejecutivos de Recarga Artificial de Acuíferos del Valle de México.
</t>
    </r>
  </si>
  <si>
    <r>
      <rPr>
        <sz val="6"/>
        <rFont val="Montserrat"/>
      </rPr>
      <t>1816B000003</t>
    </r>
  </si>
  <si>
    <r>
      <rPr>
        <sz val="6"/>
        <rFont val="Montserrat"/>
      </rPr>
      <t xml:space="preserve">Rehabilitación de la Planta de Tratamiento de Aguas Residuales Norte II en Puerto Vallarta, Jal.
</t>
    </r>
  </si>
  <si>
    <r>
      <rPr>
        <sz val="6"/>
        <rFont val="Montserrat"/>
      </rPr>
      <t xml:space="preserve">Reposición de las operaciones unit. que intervienen en el tratamiento preliminar como equipo de bombeo de alimentación, reposición de líneas de impulsión y válvulas, automatización del equipo de bombeo, desbaste de gruesos y cribado de finos, desarenado del tren de agua residual en la PTAR Norte ll
</t>
    </r>
  </si>
  <si>
    <r>
      <rPr>
        <sz val="6"/>
        <rFont val="Montserrat"/>
      </rPr>
      <t>1816B000004</t>
    </r>
  </si>
  <si>
    <r>
      <rPr>
        <sz val="6"/>
        <rFont val="Montserrat"/>
      </rPr>
      <t xml:space="preserve">Nueva Fuente para Puerto Vallarta, Jal
</t>
    </r>
  </si>
  <si>
    <r>
      <rPr>
        <sz val="6"/>
        <rFont val="Montserrat"/>
      </rPr>
      <t xml:space="preserve">Construir el Pozo Radial Garra de Cuero, Cárcamo de bombeo y Potabilizadora con Q diseño de 650 l/s, construir 2 Tanques de regulación de 5,300 y 6,000 m3, rehabilitar 2 tanques para 2,500 y 1,500 m3; construir un acueducto con tramos a gravedad y presión con diám. varios para Puerto Vallarta.
</t>
    </r>
  </si>
  <si>
    <r>
      <rPr>
        <sz val="6"/>
        <rFont val="Montserrat"/>
      </rPr>
      <t>1816B000005</t>
    </r>
  </si>
  <si>
    <r>
      <rPr>
        <sz val="6"/>
        <rFont val="Montserrat"/>
      </rPr>
      <t xml:space="preserve">Estudio para determinar la capacidad productiva de la Unidad de Riego Península del Jitzamuri, A.C
</t>
    </r>
  </si>
  <si>
    <r>
      <rPr>
        <sz val="6"/>
        <rFont val="Montserrat"/>
      </rPr>
      <t xml:space="preserve">Realización de estudios integrados que permitan otorgar las herramientas al sector social agrícola para su infraestructura de riego.
</t>
    </r>
  </si>
  <si>
    <r>
      <rPr>
        <sz val="6"/>
        <rFont val="Montserrat"/>
      </rPr>
      <t>1816B000007</t>
    </r>
  </si>
  <si>
    <r>
      <rPr>
        <sz val="6"/>
        <rFont val="Montserrat"/>
      </rPr>
      <t xml:space="preserve">Construcción de la Presa Tixtla y acueducto para el abastecimiento de agua potable a Tixtla en el estado de Guerrero.
</t>
    </r>
  </si>
  <si>
    <r>
      <rPr>
        <sz val="6"/>
        <rFont val="Montserrat"/>
      </rPr>
      <t xml:space="preserve">El Proyecto de la Presa Tixtla consiste en una presa de sección gravedad, una línea a gravedad de 2.21 km de longitud y 10 de diámetro hasta el tanque Ayotzinapan (existente). Además de una planta potabilizadora con capacidad de 45 l/s.
</t>
    </r>
  </si>
  <si>
    <r>
      <rPr>
        <sz val="6"/>
        <rFont val="Montserrat"/>
      </rPr>
      <t>1816B000008</t>
    </r>
  </si>
  <si>
    <r>
      <rPr>
        <sz val="6"/>
        <rFont val="Montserrat"/>
      </rPr>
      <t xml:space="preserve">Construcción de Unidad de Riego en la zona centro del Mpio. San Juan del Rio, Estado de Durango.
</t>
    </r>
  </si>
  <si>
    <r>
      <rPr>
        <sz val="6"/>
        <rFont val="Montserrat"/>
      </rPr>
      <t xml:space="preserve">Construcción de un pozo profundo, para crear Unidad de Riego en la Zona Centro del Mpio. San Juan del Río, Estado de Durango.
</t>
    </r>
  </si>
  <si>
    <r>
      <rPr>
        <sz val="6"/>
        <rFont val="Montserrat"/>
      </rPr>
      <t>1816B000009</t>
    </r>
  </si>
  <si>
    <r>
      <rPr>
        <sz val="6"/>
        <rFont val="Montserrat"/>
      </rPr>
      <t xml:space="preserve">Construcción de la presa Aguasmilpas y acueducto para el abastecimiento de agua potable a Taxco de Alarcón, Guerrero
</t>
    </r>
  </si>
  <si>
    <r>
      <rPr>
        <sz val="6"/>
        <rFont val="Montserrat"/>
      </rPr>
      <t xml:space="preserve">El proyecto consiste en la construcción de una presa de almacenamiento con un ancho de corona de 4.0 m. Longitud de cortina de 193.68 m y la altura máxima de 37.57 m., un acueducto con capacidad de diseño de 100 litros por segundos y una planta potabilizadora.
</t>
    </r>
  </si>
  <si>
    <r>
      <rPr>
        <sz val="6"/>
        <rFont val="Montserrat"/>
      </rPr>
      <t>1816B000010</t>
    </r>
  </si>
  <si>
    <r>
      <rPr>
        <sz val="6"/>
        <rFont val="Montserrat"/>
      </rPr>
      <t xml:space="preserve">Ampliación de la Planta de Tratamiento de Aguas Residuales Celaya, Gto.
</t>
    </r>
  </si>
  <si>
    <r>
      <rPr>
        <sz val="6"/>
        <rFont val="Montserrat"/>
      </rPr>
      <t xml:space="preserve">El proyecto contempla incrementar la capacidad de tratamiento de la PTAR actual en 250 l/s, respondiendo al incremento de demanda de saneamiento de la Ciudad de Celaya. Se incluye cambio en el proceso de tratamiento actual.
</t>
    </r>
  </si>
  <si>
    <r>
      <rPr>
        <sz val="6"/>
        <rFont val="Montserrat"/>
      </rPr>
      <t>1816B000011</t>
    </r>
  </si>
  <si>
    <r>
      <rPr>
        <sz val="6"/>
        <rFont val="Montserrat"/>
      </rPr>
      <t xml:space="preserve">Proyecto ampliación de la PTAR El Ahogado
</t>
    </r>
  </si>
  <si>
    <r>
      <rPr>
        <sz val="6"/>
        <rFont val="Montserrat"/>
      </rPr>
      <t xml:space="preserve">Ampliación de la PTAR El Ahogado mediante un modulo de 562.5 lps
</t>
    </r>
  </si>
  <si>
    <r>
      <rPr>
        <sz val="6"/>
        <rFont val="Montserrat"/>
      </rPr>
      <t>1816B000012</t>
    </r>
  </si>
  <si>
    <r>
      <rPr>
        <sz val="6"/>
        <rFont val="Montserrat"/>
      </rPr>
      <t xml:space="preserve">Estudio de Factibilidad para encauzamiento del río Sinaloa en el tramo Curva de San Pedro, municipio de Guasave, Estado de Sinaloa.
</t>
    </r>
  </si>
  <si>
    <r>
      <rPr>
        <sz val="6"/>
        <rFont val="Montserrat"/>
      </rPr>
      <t xml:space="preserve">Realizar el estudio de factibilidad para el encauzamiento del río Sinaloa en el tramo Curva de San Pedro, municipio de Guasave, Estado de Sinaloa.
</t>
    </r>
  </si>
  <si>
    <r>
      <rPr>
        <sz val="6"/>
        <rFont val="Montserrat"/>
      </rPr>
      <t>1816B000013</t>
    </r>
  </si>
  <si>
    <r>
      <rPr>
        <sz val="6"/>
        <rFont val="Montserrat"/>
      </rPr>
      <t xml:space="preserve">Adquisición de 1 radar meteorológico móvil, banda C.
</t>
    </r>
  </si>
  <si>
    <r>
      <rPr>
        <sz val="6"/>
        <rFont val="Montserrat"/>
      </rPr>
      <t>1816B000015</t>
    </r>
  </si>
  <si>
    <r>
      <rPr>
        <sz val="6"/>
        <rFont val="Montserrat"/>
      </rPr>
      <t xml:space="preserve">Adquisición de 4 generadores de hidrógeno, Mazatlán, Sinaloa; Chihuahua, Chihuahua; Veracruz, Veracruz y Empalme, Sonora.
</t>
    </r>
  </si>
  <si>
    <r>
      <rPr>
        <sz val="6"/>
        <rFont val="Montserrat"/>
      </rPr>
      <t xml:space="preserve">Se realizará la Adquisición de 4 generadores de hidrógeno.
</t>
    </r>
  </si>
  <si>
    <r>
      <rPr>
        <sz val="6"/>
        <rFont val="Montserrat"/>
      </rPr>
      <t>1816B000017</t>
    </r>
  </si>
  <si>
    <r>
      <rPr>
        <sz val="6"/>
        <rFont val="Montserrat"/>
      </rPr>
      <t xml:space="preserve">Modernización de sistemas de riego en el municipio de San Juan del Río, Dgo.
</t>
    </r>
  </si>
  <si>
    <r>
      <rPr>
        <sz val="6"/>
        <rFont val="Montserrat"/>
      </rPr>
      <t xml:space="preserve">Se realizará la modernización de sistemas de riego en el municipio de San Juan del Río, Dgo.
</t>
    </r>
  </si>
  <si>
    <r>
      <rPr>
        <sz val="6"/>
        <rFont val="Montserrat"/>
      </rPr>
      <t>1816B000018</t>
    </r>
  </si>
  <si>
    <r>
      <rPr>
        <sz val="6"/>
        <rFont val="Montserrat"/>
      </rPr>
      <t xml:space="preserve">Programa K 111 Rehabilitación y modernización de presas y estructuras de cabeza Zona Norte.
</t>
    </r>
  </si>
  <si>
    <r>
      <rPr>
        <sz val="6"/>
        <rFont val="Montserrat"/>
      </rPr>
      <t xml:space="preserve">El programa consiste en la rehabilitación y modernización de 38 presas y estructuras de cabeza localizadas en la zona norte del país, monitoreos electromecánicos y estructurales, supervisión técnica e indirectos de obra.
</t>
    </r>
  </si>
  <si>
    <r>
      <rPr>
        <sz val="6"/>
        <rFont val="Montserrat"/>
      </rPr>
      <t>1816B000019</t>
    </r>
  </si>
  <si>
    <r>
      <rPr>
        <sz val="6"/>
        <rFont val="Montserrat"/>
      </rPr>
      <t xml:space="preserve">El programa consiste en la rehabilitación y modernización de 24 presas y estructuras de cabeza localizadas en la zona sur del país, monitoreos electromecánicos y estructurales, supervisión técnica e indirectos de obra.
</t>
    </r>
  </si>
  <si>
    <r>
      <rPr>
        <sz val="6"/>
        <rFont val="Montserrat"/>
      </rPr>
      <t>1816B000020</t>
    </r>
  </si>
  <si>
    <r>
      <rPr>
        <sz val="6"/>
        <rFont val="Montserrat"/>
      </rPr>
      <t xml:space="preserve">El programa consiste en la rehabilitación y modernización de 46 presas y estructuras de cabeza localizadas en la zona norte del país, monitoreos electromecánicos y estructurales, supervisión técnica e indirectos de obra.
</t>
    </r>
  </si>
  <si>
    <r>
      <rPr>
        <sz val="6"/>
        <rFont val="Montserrat"/>
      </rPr>
      <t>1816B000021</t>
    </r>
  </si>
  <si>
    <r>
      <rPr>
        <sz val="6"/>
        <rFont val="Montserrat"/>
      </rPr>
      <t xml:space="preserve">Mantenimiento y Rehabilitación del Sistema Acueducto Uxpanapa - La Cangrejera 2019
</t>
    </r>
  </si>
  <si>
    <r>
      <rPr>
        <sz val="6"/>
        <rFont val="Montserrat"/>
      </rPr>
      <t xml:space="preserve">Mantenimiento y Rehabilitación del Sistema Acueducto Uxpanapa - La Cangrejera para el ejercicio 2019
</t>
    </r>
  </si>
  <si>
    <r>
      <rPr>
        <sz val="6"/>
        <rFont val="Montserrat"/>
      </rPr>
      <t>1816B000022</t>
    </r>
  </si>
  <si>
    <r>
      <rPr>
        <sz val="6"/>
        <rFont val="Montserrat"/>
      </rPr>
      <t xml:space="preserve">Mantenimiento, rehabilitación y protección del Acueducto DIM Lázaro Cárdenas, Michoacán 2019
</t>
    </r>
  </si>
  <si>
    <r>
      <rPr>
        <sz val="6"/>
        <rFont val="Montserrat"/>
      </rPr>
      <t xml:space="preserve">Mantenimiento, rehabilitación y protección del Acueducto DIM Lázaro Cárdenas, Michoacán para el ejercicio 2019
</t>
    </r>
  </si>
  <si>
    <r>
      <rPr>
        <sz val="6"/>
        <rFont val="Montserrat"/>
      </rPr>
      <t>1816B000023</t>
    </r>
  </si>
  <si>
    <r>
      <rPr>
        <sz val="6"/>
        <rFont val="Montserrat"/>
      </rPr>
      <t xml:space="preserve">Rehabilitación de 5 observatorios meteorológicos, Puerto Ángel, Oaxaca; Tamuin, San Luis Potosí; Choix, Sinaloa; Empalme, Sonora y Culiacán, Sinaloa.
</t>
    </r>
  </si>
  <si>
    <r>
      <rPr>
        <sz val="6"/>
        <rFont val="Montserrat"/>
      </rPr>
      <t xml:space="preserve">Rehabilitación de 5 observatorios meteorológicos
</t>
    </r>
  </si>
  <si>
    <r>
      <rPr>
        <sz val="6"/>
        <rFont val="Montserrat"/>
      </rPr>
      <t>1816B000024</t>
    </r>
  </si>
  <si>
    <r>
      <rPr>
        <sz val="6"/>
        <rFont val="Montserrat"/>
      </rPr>
      <t xml:space="preserve">Rehabilitación de la Presa Sanalona, municipio de Culiacán, Sinaloa.
</t>
    </r>
  </si>
  <si>
    <r>
      <rPr>
        <sz val="6"/>
        <rFont val="Montserrat"/>
      </rPr>
      <t xml:space="preserve">Rehabilitación del talud aguas arriba de la cortina de la Presa Sanalona, mediante la ustitución de enrocamiento en el talud aguas arriba de la cortina y rehabilitación de la margen derecha talud aguas arriba producto de la generación de cárcavas.
</t>
    </r>
  </si>
  <si>
    <r>
      <rPr>
        <sz val="6"/>
        <rFont val="Montserrat"/>
      </rPr>
      <t>1816B000025</t>
    </r>
  </si>
  <si>
    <r>
      <rPr>
        <sz val="6"/>
        <rFont val="Montserrat"/>
      </rPr>
      <t xml:space="preserve">Rehabilitación de la Presa Presidente Adolfo López Mateos, municipio de Culiacán, Sinaloa.
</t>
    </r>
  </si>
  <si>
    <r>
      <rPr>
        <sz val="6"/>
        <rFont val="Montserrat"/>
      </rPr>
      <t xml:space="preserve">Mantenimiento, limpieza, lubricación y pruebas a los malacates de operación de compuertas de emergencia y limpieza, mantenimiento y pruebas de tablero eléctrico, así como mantenimiento y pruebas del sistema de tierras; cambio de sellos de las válvulas de chorro hueco.
</t>
    </r>
  </si>
  <si>
    <r>
      <rPr>
        <sz val="6"/>
        <rFont val="Montserrat"/>
      </rPr>
      <t>1816B000026</t>
    </r>
  </si>
  <si>
    <r>
      <rPr>
        <sz val="6"/>
        <rFont val="Montserrat"/>
      </rPr>
      <t xml:space="preserve">Rehabilitación de la Presa Palo Blanco, municipio de Ramos Arizpe, Coahuila.
</t>
    </r>
  </si>
  <si>
    <r>
      <rPr>
        <sz val="6"/>
        <rFont val="Montserrat"/>
      </rPr>
      <t xml:space="preserve">El proyecto, consiste en la recopilación de los estudios (geología, geotécnica, hidrología, etc.) y proyecto originales de esta obra; reparación de grietas y asentamientos sobre la corona; protección de ambos taludes mediante el recargue de roca.
</t>
    </r>
  </si>
  <si>
    <r>
      <rPr>
        <sz val="6"/>
        <rFont val="Montserrat"/>
      </rPr>
      <t>1916B000001</t>
    </r>
  </si>
  <si>
    <r>
      <rPr>
        <sz val="6"/>
        <rFont val="Montserrat"/>
      </rPr>
      <t xml:space="preserve">Sistema intermunicipal Papalutla
</t>
    </r>
  </si>
  <si>
    <r>
      <rPr>
        <sz val="6"/>
        <rFont val="Montserrat"/>
      </rPr>
      <t xml:space="preserve">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
</t>
    </r>
  </si>
  <si>
    <r>
      <rPr>
        <sz val="6"/>
        <rFont val="Montserrat"/>
      </rPr>
      <t>1916B000002</t>
    </r>
  </si>
  <si>
    <r>
      <rPr>
        <sz val="6"/>
        <rFont val="Montserrat"/>
      </rPr>
      <t xml:space="preserve">Ampliación de la capacidad de tratamiento de aguas residuales de la Ciudad de San Juan del Río, Querétaro.
</t>
    </r>
  </si>
  <si>
    <r>
      <rPr>
        <sz val="6"/>
        <rFont val="Montserrat"/>
      </rPr>
      <t xml:space="preserve">Ampliar la capacidad de la Planta de Tratamiento de Aguas Residuales San Pedro Ahuacatlán II para alcanzar el cumplimiento de la normatividad de descarga al río, para tratar hasta 600 l/s.
</t>
    </r>
  </si>
  <si>
    <r>
      <rPr>
        <sz val="6"/>
        <rFont val="Montserrat"/>
      </rPr>
      <t>1916B000003</t>
    </r>
  </si>
  <si>
    <r>
      <rPr>
        <sz val="6"/>
        <rFont val="Montserrat"/>
      </rPr>
      <t xml:space="preserve">Adquisición e instalación de equipos para la sede de la Coordinación General del Servicio Meteorológico Nacional (5 proyectos de adquisición)
</t>
    </r>
  </si>
  <si>
    <r>
      <rPr>
        <sz val="6"/>
        <rFont val="Montserrat"/>
      </rPr>
      <t xml:space="preserve">Adquisición e instalación de equipos para la sede de la Coordinación General del Servicio Meteorológico Nacional (5 proyectos de adquisición
</t>
    </r>
  </si>
  <si>
    <r>
      <rPr>
        <sz val="6"/>
        <rFont val="Montserrat"/>
      </rPr>
      <t>1916B000004</t>
    </r>
  </si>
  <si>
    <r>
      <rPr>
        <sz val="6"/>
        <rFont val="Montserrat"/>
      </rPr>
      <t xml:space="preserve">CONSERVACIÓN NORMAL DE DISTRITOS DE RIEGO EN EL ORGANISMO DE CUENCA PENINSULA DE BAJA CALIFORNIA
</t>
    </r>
  </si>
  <si>
    <r>
      <rPr>
        <sz val="6"/>
        <rFont val="Montserrat"/>
      </rPr>
      <t xml:space="preserve">Se dará mantenimiento a los Distritos de Riego en el Organismo de Cuenca Península de Baja California.
</t>
    </r>
  </si>
  <si>
    <r>
      <rPr>
        <sz val="6"/>
        <rFont val="Montserrat"/>
      </rPr>
      <t>1916B000005</t>
    </r>
  </si>
  <si>
    <r>
      <rPr>
        <sz val="6"/>
        <rFont val="Montserrat"/>
      </rPr>
      <t xml:space="preserve">CONSERVACIÓN NORMAL DE DISTRITOS DE RIEGO EN EL ORGANISMO DE CUENCA NOROESTE
</t>
    </r>
  </si>
  <si>
    <r>
      <rPr>
        <sz val="6"/>
        <rFont val="Montserrat"/>
      </rPr>
      <t xml:space="preserve">Se dará mantenimiento a los Distritos de Riego en el Organismo de Cuenca Noroeste.
</t>
    </r>
  </si>
  <si>
    <r>
      <rPr>
        <sz val="6"/>
        <rFont val="Montserrat"/>
      </rPr>
      <t>1916B000006</t>
    </r>
  </si>
  <si>
    <r>
      <rPr>
        <sz val="6"/>
        <rFont val="Montserrat"/>
      </rPr>
      <t xml:space="preserve">CONSERVACIÓN NORMAL DE DISTRITOS DE RIEGO EN EL ORGANISMO DE CUENCA PACIFICO NORTE
</t>
    </r>
  </si>
  <si>
    <r>
      <rPr>
        <sz val="6"/>
        <rFont val="Montserrat"/>
      </rPr>
      <t xml:space="preserve">Se dará mantenimiento a los Distritos de Riego en el Organismo de Cuenca Pacífico Norte.
</t>
    </r>
  </si>
  <si>
    <r>
      <rPr>
        <sz val="6"/>
        <rFont val="Montserrat"/>
      </rPr>
      <t>1916B000007</t>
    </r>
  </si>
  <si>
    <r>
      <rPr>
        <sz val="6"/>
        <rFont val="Montserrat"/>
      </rPr>
      <t xml:space="preserve">CONSERVACIÓN NORMAL DE DISTRITOS DE RIEGO EN EL ORGANISMO DE CUENCA RÍO BRAVO
</t>
    </r>
  </si>
  <si>
    <r>
      <rPr>
        <sz val="6"/>
        <rFont val="Montserrat"/>
      </rPr>
      <t xml:space="preserve">Se dará mantenimiento a los Distritos de Riego en el Organismo de Cuenca Río Bravo.
</t>
    </r>
  </si>
  <si>
    <r>
      <rPr>
        <sz val="6"/>
        <rFont val="Montserrat"/>
      </rPr>
      <t>1916B000008</t>
    </r>
  </si>
  <si>
    <r>
      <rPr>
        <sz val="6"/>
        <rFont val="Montserrat"/>
      </rPr>
      <t xml:space="preserve">Construcción por reubicación del Observatorio Meteorológico en Tuxpan, Veracruz
</t>
    </r>
  </si>
  <si>
    <r>
      <rPr>
        <sz val="6"/>
        <rFont val="Montserrat"/>
      </rPr>
      <t xml:space="preserve">Se reubicará el edificio del observatorio meteorológico de Tuxpan, Veracruz.
</t>
    </r>
  </si>
  <si>
    <r>
      <rPr>
        <sz val="6"/>
        <rFont val="Montserrat"/>
      </rPr>
      <t>1916B000009</t>
    </r>
  </si>
  <si>
    <r>
      <rPr>
        <sz val="6"/>
        <rFont val="Montserrat"/>
      </rPr>
      <t xml:space="preserve">CONSERVACIÓN NORMAL DE DISTRITOS DE RIEGO EN EL ORGANISMO DE CUENCA GOLFO NORTE
</t>
    </r>
  </si>
  <si>
    <r>
      <rPr>
        <sz val="6"/>
        <rFont val="Montserrat"/>
      </rPr>
      <t xml:space="preserve">Realizar las acciones de conservación normal en 9 Presas de Almacenamiento, 3 presas derivadoras, 2 Plantas de Bombeo, 292 km de canales, 72 km. de drenes, 514 km. de caminos, 54 estructuras, 22 edificios/caseta ubicados en los Distritos de Riego localizados en el Organismo de Cuenca Golfo Norte, que permitirán reducir el deterioro de la infraestructura se encuentren en condiciones de funcionamiento y operación para garantizar el servicio de riego en forma oportuna y suficiente, a fin de que se obtenga la producción agrícola esperada.
</t>
    </r>
  </si>
  <si>
    <r>
      <rPr>
        <sz val="6"/>
        <rFont val="Montserrat"/>
      </rPr>
      <t>1916B000010</t>
    </r>
  </si>
  <si>
    <r>
      <rPr>
        <sz val="6"/>
        <rFont val="Montserrat"/>
      </rPr>
      <t xml:space="preserve">CONSERVACIÓN NORMAL DE DISTRITOS DE RIEGO EN EL ORGANISMO DE CUENCA AGUAS DEL VALLE DE MEXICO
</t>
    </r>
  </si>
  <si>
    <r>
      <rPr>
        <sz val="6"/>
        <rFont val="Montserrat"/>
      </rPr>
      <t xml:space="preserve">Realizar las acciones de conservación normal en 17 Presas de Almacenamiento, 16 Presas derivadoras, 3 Plantas de Bombeo, 11 Pozos, 1,236.17 km de canales, 507.34 km. de drenes, 1,428.21 km. de caminos, 11,212 estructuras, 79 casetas, edificios localizados en los distritos de riego pertenecientes al Organismo de Cuenca Aguas del valle de México, que permitirá reducir el deterioro de la infraestructura que se encuentra en condiciones de operación y funcionamiento, para garantizar el servicio de riego en forma oportuna y suficiente, y obtener así la producción agrícola esperada.
</t>
    </r>
  </si>
  <si>
    <r>
      <rPr>
        <sz val="6"/>
        <rFont val="Montserrat"/>
      </rPr>
      <t>1916B000011</t>
    </r>
  </si>
  <si>
    <r>
      <rPr>
        <sz val="6"/>
        <rFont val="Montserrat"/>
      </rPr>
      <t xml:space="preserve">CONSERVACIÓN NORMAL DE DISTRITOS DE RIEGO EN EL ORGANISMO DE CUENCA CUENCAS CENTRALES DEL NORTE
</t>
    </r>
  </si>
  <si>
    <r>
      <rPr>
        <sz val="6"/>
        <rFont val="Montserrat"/>
      </rPr>
      <t xml:space="preserve">Realizar las acciones de conservación normal en 9 Presas de Almacenamiento, 41 Presas derivadoras, 3 Planta de Bombeo, 168 km de canales, 189 km. de caminos, 666 estructuras, 155 casetas/edificios, ubicados en dos distritos de riego del Organismo de Cuenca Cuencas Centrales del Norte, que permitirá reducir el deterioro de la infraestructura que se encuentra en condiciones de funcionamiento y operación, para garantizar el servicio de riego en forma oportuna y suficiente, y se obtenga la producción agrícola esperada.
</t>
    </r>
  </si>
  <si>
    <r>
      <rPr>
        <sz val="6"/>
        <rFont val="Montserrat"/>
      </rPr>
      <t>1916B000012</t>
    </r>
  </si>
  <si>
    <r>
      <rPr>
        <sz val="6"/>
        <rFont val="Montserrat"/>
      </rPr>
      <t xml:space="preserve">CONSERVACIÓN NORMAL DE DISTRITOS DE RIEGO EN LA REGION SUR SURESTE
</t>
    </r>
  </si>
  <si>
    <r>
      <rPr>
        <sz val="6"/>
        <rFont val="Montserrat"/>
      </rPr>
      <t xml:space="preserve">Realizar las acciones de conservación normal de la infraestructura en los distritos de riego, permite reducir el deterioro de la infraestructura se encuentren en condiciones de operación y funcionamiento para garantizar el servicio de riego en forma oportuna y suficiente, a fin de que se obtenga la producción agrícola esperada.
</t>
    </r>
  </si>
  <si>
    <r>
      <rPr>
        <sz val="6"/>
        <rFont val="Montserrat"/>
      </rPr>
      <t>1916B000013</t>
    </r>
  </si>
  <si>
    <r>
      <rPr>
        <sz val="6"/>
        <rFont val="Montserrat"/>
      </rPr>
      <t xml:space="preserve">CONSERVACIÓN NORMAL DE DISTRITOS DE RIEGO EN EL ORGANISMO DE CUENCA LERMA SANTIAGO PACIFICO.
</t>
    </r>
  </si>
  <si>
    <r>
      <rPr>
        <sz val="6"/>
        <rFont val="Montserrat"/>
      </rPr>
      <t xml:space="preserve">Se dará mantenimiento a los Distritos de Riego en el Organismo de Cuenca Lerma Santiago Pacífico.
</t>
    </r>
  </si>
  <si>
    <r>
      <rPr>
        <sz val="6"/>
        <rFont val="Montserrat"/>
      </rPr>
      <t>1916B000014</t>
    </r>
  </si>
  <si>
    <r>
      <rPr>
        <sz val="6"/>
        <rFont val="Montserrat"/>
      </rPr>
      <t xml:space="preserve">Estudios de pre-inversión para la rehabilitación y rescate del lago de Texcoco
</t>
    </r>
  </si>
  <si>
    <r>
      <rPr>
        <sz val="6"/>
        <rFont val="Montserrat"/>
      </rPr>
      <t xml:space="preserve">Realizar 44 estudios de preinversión, que permitirán desarrollar acciones para responder a las necesidades de las actividades de restauración y conservación ambiental en la zona federal del Lago de Texcoco, así como para mantener los lagos Dr. Nabor Carrillo y Recreativo.
</t>
    </r>
  </si>
  <si>
    <r>
      <rPr>
        <sz val="6"/>
        <rFont val="Montserrat"/>
      </rPr>
      <t>1916B000015</t>
    </r>
  </si>
  <si>
    <r>
      <rPr>
        <sz val="6"/>
        <rFont val="Montserrat"/>
      </rPr>
      <t xml:space="preserve">Adquisición, instalación y puesta en operación de 1 estación de radar meteorológico banda C de doble polaridad en Altamira, Tamaulipas.
</t>
    </r>
  </si>
  <si>
    <r>
      <rPr>
        <sz val="6"/>
        <rFont val="Montserrat"/>
      </rPr>
      <t xml:space="preserve">Considera la adquisición y obra civil de un radar meteorológico doppler de banda C de doble polaridad, para ser instalado en Altamira, Tamaulipas.
</t>
    </r>
  </si>
  <si>
    <r>
      <rPr>
        <sz val="6"/>
        <rFont val="Montserrat"/>
      </rPr>
      <t>1916B000017</t>
    </r>
  </si>
  <si>
    <r>
      <rPr>
        <sz val="6"/>
        <rFont val="Montserrat"/>
      </rPr>
      <t xml:space="preserve">Rehabilitación de Áreas de Temporal Tecnificado en el estado de Quintana Roo
</t>
    </r>
  </si>
  <si>
    <r>
      <rPr>
        <sz val="6"/>
        <rFont val="Montserrat"/>
      </rPr>
      <t xml:space="preserve">Rehabilitación de 27.6 Km de caminos y 35.01 Km de drenes en el Distrito de Temporal Tecnificado 026. Valle de Ucúm.
</t>
    </r>
  </si>
  <si>
    <r>
      <rPr>
        <sz val="6"/>
        <rFont val="Montserrat"/>
      </rPr>
      <t>1916B000018</t>
    </r>
  </si>
  <si>
    <r>
      <rPr>
        <sz val="6"/>
        <rFont val="Montserrat"/>
      </rPr>
      <t xml:space="preserve">Adquisición de 78 juegos de instrumentos meteorológicos convencionales para la modernización de la Red Nacional de Observatorios Meteorológicos.
</t>
    </r>
  </si>
  <si>
    <r>
      <rPr>
        <sz val="6"/>
        <rFont val="Montserrat"/>
      </rPr>
      <t xml:space="preserve">Adquisición de barómetros digítales, psicrómetros, termómetros de mínima Y termómetros de máxima.
</t>
    </r>
  </si>
  <si>
    <r>
      <rPr>
        <sz val="6"/>
        <rFont val="Montserrat"/>
      </rPr>
      <t>1916B000019</t>
    </r>
  </si>
  <si>
    <r>
      <rPr>
        <sz val="6"/>
        <rFont val="Montserrat"/>
      </rPr>
      <t xml:space="preserve">Construcción de obra de protección, en la margen izquierda del río González, poblado de Chiltepec.
</t>
    </r>
  </si>
  <si>
    <r>
      <rPr>
        <sz val="6"/>
        <rFont val="Montserrat"/>
      </rPr>
      <t xml:space="preserve">Reconstrucción de la margen izquierda del Río González, a base de un relleno para recuperación de la margen con material producto de un dragado del fondo del cauce, el relleno se contendrá con un dique a base de roca y funcionará como una protección contra los efectos de erosión y oleaje intenso que existe sobre la zona de estudio
</t>
    </r>
  </si>
  <si>
    <r>
      <rPr>
        <sz val="6"/>
        <rFont val="Montserrat"/>
      </rPr>
      <t>1916B000021</t>
    </r>
  </si>
  <si>
    <r>
      <rPr>
        <sz val="6"/>
        <rFont val="Montserrat"/>
      </rPr>
      <t xml:space="preserve">PTAR Córdoba
</t>
    </r>
  </si>
  <si>
    <r>
      <rPr>
        <sz val="6"/>
        <rFont val="Montserrat"/>
      </rPr>
      <t xml:space="preserve">Construcción de un sistema para el saneamiento de Córdoba (colectores y PTAR) con capacidad total de tratamiento de 350 l/s.
</t>
    </r>
  </si>
  <si>
    <r>
      <rPr>
        <sz val="6"/>
        <rFont val="Montserrat"/>
      </rPr>
      <t>1916B000022</t>
    </r>
  </si>
  <si>
    <r>
      <rPr>
        <sz val="6"/>
        <rFont val="Montserrat"/>
      </rPr>
      <t xml:space="preserve">Protección contra inundaciones en 19 Km de la M. D. del Río Suchiate
</t>
    </r>
  </si>
  <si>
    <r>
      <rPr>
        <sz val="6"/>
        <rFont val="Montserrat"/>
      </rPr>
      <t xml:space="preserve">Construcción de infraestructura para proteger contra inundaciones a la población, sus áreas productivas, infraestructura y mitigar la pérdida de superficie nacional.
</t>
    </r>
  </si>
  <si>
    <r>
      <rPr>
        <sz val="6"/>
        <rFont val="Montserrat"/>
      </rPr>
      <t>1916B000024</t>
    </r>
  </si>
  <si>
    <r>
      <rPr>
        <sz val="6"/>
        <rFont val="Montserrat"/>
      </rPr>
      <t xml:space="preserve">Adquisición, instalación y puesta en operación de 50 Estaciones Meteorológicas Automáticas ¿ EMAs
</t>
    </r>
  </si>
  <si>
    <r>
      <rPr>
        <sz val="6"/>
        <rFont val="Montserrat"/>
      </rPr>
      <t xml:space="preserve">Se realizara la adquisición, instalación y puesta en operación de 50 Estaciones Meteorológicas Automáticas
</t>
    </r>
  </si>
  <si>
    <r>
      <rPr>
        <sz val="6"/>
        <rFont val="Montserrat"/>
      </rPr>
      <t>1916B000025</t>
    </r>
  </si>
  <si>
    <r>
      <rPr>
        <sz val="6"/>
        <rFont val="Montserrat"/>
      </rPr>
      <t xml:space="preserve">Rehabilitación de Áreas de Temporal Tecnificado en el Edo. de Tabasco.
</t>
    </r>
  </si>
  <si>
    <r>
      <rPr>
        <sz val="6"/>
        <rFont val="Montserrat"/>
      </rPr>
      <t xml:space="preserve">Rehabilitación de 26.50 Km de drenes, 2.5 Km de caminos y 4 estructuras, ubicados en los Distritos de Temporal Tecnificado 001 La Sierra, 002 Zanapa-Tonalá, 012 La Chontalpa, 013 Balancan-Tenosique y 016 Sanes Huasteca.
</t>
    </r>
  </si>
  <si>
    <r>
      <rPr>
        <sz val="6"/>
        <rFont val="Montserrat"/>
      </rPr>
      <t>1916B000026</t>
    </r>
  </si>
  <si>
    <r>
      <rPr>
        <sz val="6"/>
        <rFont val="Montserrat"/>
      </rPr>
      <t xml:space="preserve">Rehabilitación de Áreas de Temporal Tecnificado del Edo.de Tamaulipas.
</t>
    </r>
  </si>
  <si>
    <r>
      <rPr>
        <sz val="6"/>
        <rFont val="Montserrat"/>
      </rPr>
      <t xml:space="preserve">Rehabilitación de 20 Km de caminos, 40 Km de drenes y 2 estructuras localizadas en el Distrito de Temporal Tecnificado 010 San Fernando.
</t>
    </r>
  </si>
  <si>
    <r>
      <rPr>
        <sz val="6"/>
        <rFont val="Montserrat"/>
      </rPr>
      <t>1916B000045</t>
    </r>
  </si>
  <si>
    <r>
      <rPr>
        <sz val="6"/>
        <rFont val="Montserrat"/>
      </rPr>
      <t xml:space="preserve">Construcción de la presa de almacenamiento Picachos y Zona de Riego,
</t>
    </r>
  </si>
  <si>
    <r>
      <rPr>
        <sz val="6"/>
        <rFont val="Montserrat"/>
      </rPr>
      <t xml:space="preserve">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t>
    </r>
  </si>
  <si>
    <r>
      <rPr>
        <sz val="6"/>
        <rFont val="Montserrat"/>
      </rPr>
      <t>1916B000048</t>
    </r>
  </si>
  <si>
    <r>
      <rPr>
        <sz val="6"/>
        <rFont val="Montserrat"/>
      </rPr>
      <t xml:space="preserve">Adquisición de 1 estación receptora de imágenes de satélite GOES-R
</t>
    </r>
  </si>
  <si>
    <r>
      <rPr>
        <sz val="6"/>
        <rFont val="Montserrat"/>
      </rPr>
      <t xml:space="preserve">Se realizará la Adquisición de 1 estación receptora de imágenes de satélite GOES-R
</t>
    </r>
  </si>
  <si>
    <r>
      <rPr>
        <sz val="6"/>
        <rFont val="Montserrat"/>
      </rPr>
      <t>1916B000049</t>
    </r>
  </si>
  <si>
    <r>
      <rPr>
        <sz val="6"/>
        <rFont val="Montserrat"/>
      </rPr>
      <t xml:space="preserve">Construcción de obras para el manejo de agua pluvial en la subcuenca arroyo Las Víboras De Ciudad Juárez, Chihuahua
</t>
    </r>
  </si>
  <si>
    <r>
      <rPr>
        <sz val="6"/>
        <rFont val="Montserrat"/>
      </rPr>
      <t xml:space="preserve">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
</t>
    </r>
  </si>
  <si>
    <r>
      <rPr>
        <sz val="6"/>
        <rFont val="Montserrat"/>
      </rPr>
      <t>1916B000050</t>
    </r>
  </si>
  <si>
    <r>
      <rPr>
        <sz val="6"/>
        <rFont val="Montserrat"/>
      </rPr>
      <t xml:space="preserve">Rehabilitación y Modernización de Distritos de Riego en la Cuenca Aguas del Valle de México
</t>
    </r>
  </si>
  <si>
    <r>
      <rPr>
        <sz val="6"/>
        <rFont val="Montserrat"/>
      </rPr>
      <t xml:space="preserve">Se dará Rehabilitación y Modernización de Distritos de Riego en la Cuenca Aguas del Valle de México.
</t>
    </r>
  </si>
  <si>
    <r>
      <rPr>
        <sz val="6"/>
        <rFont val="Montserrat"/>
      </rPr>
      <t>1916B000051</t>
    </r>
  </si>
  <si>
    <r>
      <rPr>
        <sz val="6"/>
        <rFont val="Montserrat"/>
      </rPr>
      <t xml:space="preserve">Rehabilitación y Modernización de Distritos de Riego en la Cuenca Río Bravo.
</t>
    </r>
  </si>
  <si>
    <r>
      <rPr>
        <sz val="6"/>
        <rFont val="Montserrat"/>
      </rPr>
      <t xml:space="preserve">Se pretende realizar las acciones de rehabilitación y modernización en los Distritos de Riego 025 Bajo Río Bravo y 026 Bajo Río San Juan.
</t>
    </r>
  </si>
  <si>
    <r>
      <rPr>
        <sz val="6"/>
        <rFont val="Montserrat"/>
      </rPr>
      <t>Coah., Chih., NL., Tamps.</t>
    </r>
  </si>
  <si>
    <r>
      <rPr>
        <sz val="6"/>
        <rFont val="Montserrat"/>
      </rPr>
      <t>1916B000052</t>
    </r>
  </si>
  <si>
    <r>
      <rPr>
        <sz val="6"/>
        <rFont val="Montserrat"/>
      </rPr>
      <t xml:space="preserve">Se dará Rehabilitación y Modernización de Distritos de Riego en la Cuenca Península de Baja California.
</t>
    </r>
  </si>
  <si>
    <r>
      <rPr>
        <sz val="6"/>
        <rFont val="Montserrat"/>
      </rPr>
      <t>BC., BCS., Son.</t>
    </r>
  </si>
  <si>
    <r>
      <rPr>
        <sz val="6"/>
        <rFont val="Montserrat"/>
      </rPr>
      <t>1916B000053</t>
    </r>
  </si>
  <si>
    <r>
      <rPr>
        <sz val="6"/>
        <rFont val="Montserrat"/>
      </rPr>
      <t xml:space="preserve">Rehabilitación y Modernización de Distritos de Riego en la Cuenca Golfo Norte.
</t>
    </r>
  </si>
  <si>
    <r>
      <rPr>
        <sz val="6"/>
        <rFont val="Montserrat"/>
      </rPr>
      <t xml:space="preserve">Se pretende realizar las acciones de rehabilitación y modernización en los Distritos de Riego 086 Río Soto la Marina y DR 092C Río Pánuco Unidad Chicayán.
</t>
    </r>
  </si>
  <si>
    <r>
      <rPr>
        <sz val="6"/>
        <rFont val="Montserrat"/>
      </rPr>
      <t>Hgo., Qro., SLP., Tamps., Ver.</t>
    </r>
  </si>
  <si>
    <r>
      <rPr>
        <sz val="6"/>
        <rFont val="Montserrat"/>
      </rPr>
      <t>1916B000054</t>
    </r>
  </si>
  <si>
    <r>
      <rPr>
        <sz val="6"/>
        <rFont val="Montserrat"/>
      </rPr>
      <t xml:space="preserve">Atención de emergencias en el estado de Sinaloa.
</t>
    </r>
  </si>
  <si>
    <r>
      <rPr>
        <sz val="6"/>
        <rFont val="Montserrat"/>
      </rPr>
      <t xml:space="preserve">Con objeto de atender y mitigar la emergencia y proteger a la población de los municipios de Rosario, Mazatlán, Elota, Mocorito, Guasave y Ahome, la Comisión Nacional del Agua ha dispuesto realizar estudios y proyectos ejecutivos necesarios, adquisición de equipo para atención de emergencias y llevar a cabo la reconstrucción, rehabilitación, reparación y mejoramiento de bordos, presas y obras de protección, así como realizar los trabajos necesarios para contener, en su caso, los desbordamientos de los ríos, arroyos y drenes para evitar inundaciones, así como el desazolve y rectificación de cauces..
</t>
    </r>
  </si>
  <si>
    <r>
      <rPr>
        <sz val="6"/>
        <rFont val="Montserrat"/>
      </rPr>
      <t>Otros Programas de Inversión</t>
    </r>
  </si>
  <si>
    <r>
      <rPr>
        <sz val="6"/>
        <rFont val="Montserrat"/>
      </rPr>
      <t xml:space="preserve">N-001-Atención de emergencias y desastres naturales
</t>
    </r>
  </si>
  <si>
    <r>
      <rPr>
        <sz val="6"/>
        <rFont val="Montserrat"/>
      </rPr>
      <t>1916B000055</t>
    </r>
  </si>
  <si>
    <r>
      <rPr>
        <sz val="6"/>
        <rFont val="Montserrat"/>
      </rPr>
      <t xml:space="preserve">Rehabilitación de Áreas de Temporal en el estado de San Luis Potosí.
</t>
    </r>
  </si>
  <si>
    <r>
      <rPr>
        <sz val="6"/>
        <rFont val="Montserrat"/>
      </rPr>
      <t xml:space="preserve">Rehabilitación de 23.79 Km de caminos y de 20.10 Km de drenes, localizados en el Distrito de Temporal Tecnificado 005 Pujal, Coy II Fase.
</t>
    </r>
  </si>
  <si>
    <r>
      <rPr>
        <sz val="6"/>
        <rFont val="Montserrat"/>
      </rPr>
      <t>SLP., Tamps.</t>
    </r>
  </si>
  <si>
    <r>
      <rPr>
        <sz val="6"/>
        <rFont val="Montserrat"/>
      </rPr>
      <t>1916B000057</t>
    </r>
  </si>
  <si>
    <r>
      <rPr>
        <sz val="6"/>
        <rFont val="Montserrat"/>
      </rPr>
      <t xml:space="preserve">Adquisición de equipo especializado para la atención de inundaciones
</t>
    </r>
  </si>
  <si>
    <r>
      <rPr>
        <sz val="6"/>
        <rFont val="Montserrat"/>
      </rPr>
      <t xml:space="preserve">Consiste en la compra de tres unidades hidroneumáticas de limpieza de la red de alcantarillado para remover todo tipo de desechos, piedras, botellas, latas, lodo y otros desechos en tuberías, pozos y otras estructuras de sistemas de drenaje sanitario y pluvial por medio de succión al alto vacío y agua a alta presión, con tanque de almacenamiento de lodos con capacidad nominal de 12 YD3, tanque de agua con capacidad de 1,500 galones, sistema de inyección de agua a alta presión, sistema de vacío, sistema de descarga forzada de líquidos, brazo pluma de succión, ensamble del carrete de manguera, manguera de alta presión, sistema para pistola de lavado, estación de operación (caja de controles).
</t>
    </r>
  </si>
  <si>
    <r>
      <rPr>
        <sz val="6"/>
        <rFont val="Montserrat"/>
      </rPr>
      <t>1916B000058</t>
    </r>
  </si>
  <si>
    <r>
      <rPr>
        <sz val="6"/>
        <rFont val="Montserrat"/>
      </rPr>
      <t xml:space="preserve">Ampliación de la capacidad de Saneamiento en la Cuenca del Río Tijuana.
</t>
    </r>
  </si>
  <si>
    <r>
      <rPr>
        <sz val="6"/>
        <rFont val="Montserrat"/>
      </rPr>
      <t xml:space="preserve">"Rehabilitación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
</t>
    </r>
  </si>
  <si>
    <r>
      <rPr>
        <b/>
        <sz val="8"/>
        <color rgb="FFFFFFFF"/>
        <rFont val="Montserrat"/>
      </rPr>
      <t>G00   Agencia Nacional de Seguridad Industrial y de Protección al Medio Ambiente del Sector Hidrocarburos  </t>
    </r>
  </si>
  <si>
    <r>
      <rPr>
        <sz val="6"/>
        <rFont val="Montserrat"/>
      </rPr>
      <t>1916G000001</t>
    </r>
  </si>
  <si>
    <r>
      <rPr>
        <sz val="6"/>
        <rFont val="Montserrat"/>
      </rPr>
      <t xml:space="preserve">Adquisición de mobiliario para la administración de archivo de la ASEA
</t>
    </r>
  </si>
  <si>
    <r>
      <rPr>
        <sz val="6"/>
        <rFont val="Montserrat"/>
      </rPr>
      <t xml:space="preserve">El proyecto consiste en el equipamiento y acondicionamiento de los espacios en materia de archivo de trámite, en inmueble que ocupa actualmente la Agencia Nacional de Seguridad Industrial y de Protección al Medio Ambiente del Sector Hidrocarburos (ASEA), órgano administrativo desconcentrado de la Secretaría de Medio Ambiente y Recursos Naturales (SEMARNAT). El cual consiste en el equipamiento de mobiliario, a través de la adquisición de 100 archiveros metálicos con 4 gavetas y 100 estantes con entrepaños metálico que servirán, para el resguardo de cerca de 9,600 expedientes. Esta adquisición coadyuvará en la debida organización y conservación de los expedientes que generan y administran las unidades administrativas de la "ASEA", y que de manera obligatoria debe observar como parte del cumplimiento con lo establecido en la Ley General de Archivos.
</t>
    </r>
  </si>
  <si>
    <r>
      <rPr>
        <sz val="6"/>
        <rFont val="Montserrat"/>
      </rPr>
      <t xml:space="preserve">G-031-Regulación, Gestión y Supervisión del Sector Hidrocarburos
</t>
    </r>
  </si>
  <si>
    <r>
      <rPr>
        <b/>
        <sz val="8"/>
        <color rgb="FFFFFFFF"/>
        <rFont val="Montserrat"/>
      </rPr>
      <t>RHQ   Comisión Nacional Forestal</t>
    </r>
  </si>
  <si>
    <r>
      <rPr>
        <b/>
        <sz val="6"/>
        <rFont val="Montserrat"/>
      </rPr>
      <t>37.84</t>
    </r>
  </si>
  <si>
    <r>
      <rPr>
        <sz val="6"/>
        <rFont val="Montserrat"/>
      </rPr>
      <t>1616RHQ0003</t>
    </r>
  </si>
  <si>
    <r>
      <rPr>
        <sz val="6"/>
        <rFont val="Montserrat"/>
      </rPr>
      <t xml:space="preserve">Primera Etapa del Centro Regional de Manejo de Fuego Región Centro de la CONAFOR.
</t>
    </r>
  </si>
  <si>
    <r>
      <rPr>
        <sz val="6"/>
        <rFont val="Montserrat"/>
      </rPr>
      <t xml:space="preserve">Fortalecer la operación de las actividades de prevención, combate y control de incendios forestales, así como la capacitación y entrenamiento de los tres órdenes de gobierno.
</t>
    </r>
  </si>
  <si>
    <r>
      <rPr>
        <sz val="6"/>
        <rFont val="Montserrat"/>
      </rPr>
      <t xml:space="preserve">K-138-Inversión en Infraestructura Social y Protección Ambiental
</t>
    </r>
  </si>
  <si>
    <r>
      <rPr>
        <sz val="6"/>
        <rFont val="Montserrat"/>
      </rPr>
      <t>1616RHQ0009</t>
    </r>
  </si>
  <si>
    <r>
      <rPr>
        <sz val="6"/>
        <rFont val="Montserrat"/>
      </rPr>
      <t xml:space="preserve">Construcción de la 2da. Etapa del Centro de Educación y Capacitación Forestal 04 de la Comisión Nacional en el municipio de Tezonapa en estado de Veracruz.
</t>
    </r>
  </si>
  <si>
    <r>
      <rPr>
        <sz val="6"/>
        <rFont val="Montserrat"/>
      </rPr>
      <t xml:space="preserve">Construcción de tres edificios que totalizan 1,500.00 m2 de construcción.
</t>
    </r>
  </si>
  <si>
    <r>
      <rPr>
        <sz val="6"/>
        <rFont val="Montserrat"/>
      </rPr>
      <t>1816RHQ0001</t>
    </r>
  </si>
  <si>
    <r>
      <rPr>
        <sz val="6"/>
        <rFont val="Montserrat"/>
      </rPr>
      <t xml:space="preserve">Mantenimiento, Conservación y Rehabilitación de Inmuebles Operativos de la Comisión Nacional Forestal.
</t>
    </r>
  </si>
  <si>
    <r>
      <rPr>
        <sz val="6"/>
        <rFont val="Montserrat"/>
      </rPr>
      <t xml:space="preserve">Rehabilitación y mantenimiento a las áreas comunes en bancos de germoplasma y campamentos para el combate de Incendios Forestales, Centros de Educación y Capacitación Foresta, Promotorías, oficinas operativas y administrativas de la CONAFOR.
</t>
    </r>
  </si>
  <si>
    <r>
      <rPr>
        <sz val="6"/>
        <rFont val="Montserrat"/>
      </rPr>
      <t>1916RHQ0002</t>
    </r>
  </si>
  <si>
    <r>
      <rPr>
        <sz val="6"/>
        <rFont val="Montserrat"/>
      </rPr>
      <t xml:space="preserve">Rehabilitación y estabilización de las Oficinas de la Gerencia Estatal Guerrero de la CONAFOR
</t>
    </r>
  </si>
  <si>
    <r>
      <rPr>
        <sz val="6"/>
        <rFont val="Montserrat"/>
      </rPr>
      <t xml:space="preserve">Reparación de las Oficinas de la Gerencia Estatal Guerrero de la CONAFOR, según el dictamen y cálculo estructural para rehabilitación y reparación de las instalaciones existentes que sufrieron daños a partir de sismo de 5.6 grados en la escala de Richter, con epicentro a 48 km al Este de San Marcos, Guerrero.
</t>
    </r>
  </si>
  <si>
    <r>
      <rPr>
        <b/>
        <sz val="8"/>
        <color rgb="FFFFFFFF"/>
        <rFont val="Montserrat"/>
      </rPr>
      <t>119   Coordinación Ejecutiva de Vinculación Institucional</t>
    </r>
  </si>
  <si>
    <r>
      <rPr>
        <sz val="6"/>
        <rFont val="Montserrat"/>
      </rPr>
      <t>17161190001</t>
    </r>
  </si>
  <si>
    <r>
      <rPr>
        <sz val="6"/>
        <rFont val="Montserrat"/>
      </rPr>
      <t xml:space="preserve">Fortalecimiento de las Capacidades de Monitoreo de la Calidad del Aire en la Megalópolis.
</t>
    </r>
  </si>
  <si>
    <r>
      <rPr>
        <sz val="6"/>
        <rFont val="Montserrat"/>
      </rPr>
      <t xml:space="preserve">Fortalecer la infraestructura de Monitoreo de la Calidad del Aire de la Megalópolis con la adquisición de bienes para mantener los analizadores, sustituir equipos, ampliar cobertura y trasladar personal e insumos; así como con un subsistema y una aplicación para dispositivos móviles para difusión.
</t>
    </r>
  </si>
  <si>
    <r>
      <rPr>
        <sz val="6"/>
        <rFont val="Montserrat"/>
      </rPr>
      <t>Programa Ambiental</t>
    </r>
  </si>
  <si>
    <r>
      <rPr>
        <sz val="6"/>
        <rFont val="Montserrat"/>
      </rPr>
      <t xml:space="preserve">P-002-Planeación, Dirección y Evaluación Ambiental
</t>
    </r>
  </si>
  <si>
    <r>
      <rPr>
        <b/>
        <sz val="8"/>
        <color rgb="FFFFFFFF"/>
        <rFont val="Montserrat"/>
      </rPr>
      <t>512   Dirección General de Recursos Materiales, Inmuebles y Servicios</t>
    </r>
  </si>
  <si>
    <r>
      <rPr>
        <sz val="6"/>
        <rFont val="Montserrat"/>
      </rPr>
      <t>13165120002</t>
    </r>
  </si>
  <si>
    <r>
      <rPr>
        <sz val="6"/>
        <rFont val="Montserrat"/>
      </rPr>
      <t xml:space="preserve">Sustentabilidad e Integralidad Operativa de la SEMARNAT.
</t>
    </r>
  </si>
  <si>
    <r>
      <rPr>
        <sz val="6"/>
        <rFont val="Montserrat"/>
      </rPr>
      <t xml:space="preserve">Adquisición de un inmueble en arrendamiento financiero, en sustitución de 5 rentas puras, sobre un terreno de 5,949.67 m2, superficie construida de 77,917.973 m2 que consta de 34,282 m2 de superficie rentable para oficinas y de 1,124 cajones de estacionamiento.
</t>
    </r>
  </si>
  <si>
    <r>
      <rPr>
        <sz val="6"/>
        <rFont val="Montserrat"/>
      </rPr>
      <t>18165120002</t>
    </r>
  </si>
  <si>
    <r>
      <rPr>
        <sz val="6"/>
        <rFont val="Montserrat"/>
      </rPr>
      <t xml:space="preserve">Conservación, mantenimiento, rehabilitación, ampliación, equipamiento y servicios relacionados de los inmuebles de Viveros de Coyoacán.
</t>
    </r>
  </si>
  <si>
    <r>
      <rPr>
        <sz val="6"/>
        <rFont val="Montserrat"/>
      </rPr>
      <t xml:space="preserve">Conservación, mantenimiento, rehabilitación, ampliación, equipamiento y servicios relacionados de 2 inmuebles de Viveros de Coyoacán para la instalación y acondicionamiento de los laboratorios del INECC.
</t>
    </r>
  </si>
  <si>
    <r>
      <rPr>
        <b/>
        <sz val="8"/>
        <color rgb="FFFFFFFF"/>
        <rFont val="Montserrat"/>
      </rPr>
      <t>612   Dirección General de Fomento Ambiental, Urbano y Turístico</t>
    </r>
  </si>
  <si>
    <r>
      <rPr>
        <sz val="6"/>
        <rFont val="Montserrat"/>
      </rPr>
      <t>17166120002</t>
    </r>
  </si>
  <si>
    <r>
      <rPr>
        <sz val="6"/>
        <rFont val="Montserrat"/>
      </rPr>
      <t xml:space="preserve">Gestión Integral de Residuos Sólidos Urbanos y de Manejo Especial en la Región Valles Centrales del Estado Oaxaca.
</t>
    </r>
  </si>
  <si>
    <r>
      <rPr>
        <sz val="6"/>
        <rFont val="Montserrat"/>
      </rPr>
      <t xml:space="preserve">Clausura del sitio de disposición actual y de 39 sitios no controlados, construcción de un relleno sanitario seco, 4 estaciones de transferencia, una planta de separación de residuos y una planta de digestión anaerobia; infraestructura complementaria para el manejo integral de residuos.
</t>
    </r>
  </si>
  <si>
    <r>
      <rPr>
        <sz val="6"/>
        <rFont val="Montserrat"/>
      </rPr>
      <t>18166120001</t>
    </r>
  </si>
  <si>
    <r>
      <rPr>
        <sz val="6"/>
        <rFont val="Montserrat"/>
      </rPr>
      <t xml:space="preserve">Gestión Integral de Residuos Sólidos Urbanos y de Manejo Especial, para la Zona Metropolitana de Monterrey, Nuevo León.
</t>
    </r>
  </si>
  <si>
    <r>
      <rPr>
        <sz val="6"/>
        <rFont val="Montserrat"/>
      </rPr>
      <t xml:space="preserve">Crear un Centro para el Manejo Integral de Residuos y Energía (CMIRE), integrado por 5 Centros de Procesamiento. Se sustentará en el mercado de subproductos y la generación y comercialización de energía eléctrica, así como la venta de materiales reciclables en el mercado local
</t>
    </r>
  </si>
  <si>
    <r>
      <rPr>
        <sz val="6"/>
        <rFont val="Montserrat"/>
      </rPr>
      <t>19166120001</t>
    </r>
  </si>
  <si>
    <r>
      <rPr>
        <sz val="6"/>
        <rFont val="Montserrat"/>
      </rPr>
      <t xml:space="preserve">Programa de Manejo Regional de Residuos Solidos Urbanos de Zacatecas
</t>
    </r>
  </si>
  <si>
    <r>
      <rPr>
        <sz val="6"/>
        <rFont val="Montserrat"/>
      </rPr>
      <t xml:space="preserve">Zacatecas, cuenta con 1,579,209 hab. distribuidos en 58 municipios los cuales generan alrededor de 1895 ton/día de RSU.En cuanto al manejo y disposición final de Residuos, la Junta Intermunicipal para la Operación del Relleno Sanitario (JIORESA) que comprende los municipios de Zacatecas, Guadalupe, Morelos y Vetagrande Actualmente atiende a una población total de 356,215 recibiendo en el actual sitio de disposición final, la cantidad de 427 Ton/día.La problemática principal es que la cantidad de residuos que se reciben actualmente ha rebasado la capacidad de operación y de disposición final.Con poco más de 15 años de operación, actualmente no cumple con la NOM-083-SEMARNAT-2003.El objetivo de los estudios es brindar los fundamentos que permitan caracterizar un proyecto que dé una solución integral a la problemática de los RSU en la región, generando beneficios ambientales a la población,minimizando la disposición final y las emisiones de gases de efecto invernadero a la atmosfera.
</t>
    </r>
  </si>
  <si>
    <r>
      <rPr>
        <sz val="6"/>
        <rFont val="Montserrat"/>
      </rPr>
      <t>19166120002</t>
    </r>
  </si>
  <si>
    <r>
      <rPr>
        <sz val="6"/>
        <rFont val="Montserrat"/>
      </rPr>
      <t xml:space="preserve">Proyecto para el manejo integral de residuos sólidos "Las Matas".
</t>
    </r>
  </si>
  <si>
    <r>
      <rPr>
        <sz val="6"/>
        <rFont val="Montserrat"/>
      </rPr>
      <t xml:space="preserve">La macro-región Golfo-Sur, es la segunda región con mayor generación de residuos del Estado de Veracruz (1,577 toneladas diarias), aun así la calidad de los servicios de limpia, recolección, transporte y disposición final de los RSU no ha sido suficiente para cubrir la demanda actual de la población (2,040,708). Los municipios de Coatzacoalcos, Minatitlán y Cosoleacaque forman parte de esta macro-región, en promedio se recolectan diariamente de estos tres municipios hasta 850 toneladas de residuos. La problemática principal es que la cantidad de residuos que se han acumulado y que se siguen depositando ha rebasado la capacidad del sitio aunado a que no cumple con la NOM-083-SEMARNAT-2003.El objetivo de los estudios es brindar los fundamentos que permitan caracterizar un proyecto que dé una solución integral a la problemática de los RSU en los tres municipios referidos, generando beneficios ambientales a la población, minimizando la disposición final y las emisiones de gases
</t>
    </r>
  </si>
  <si>
    <r>
      <rPr>
        <sz val="6"/>
        <rFont val="Montserrat"/>
      </rPr>
      <t>19166120003</t>
    </r>
  </si>
  <si>
    <r>
      <rPr>
        <sz val="6"/>
        <rFont val="Montserrat"/>
      </rPr>
      <t xml:space="preserve">GIRS La Paz
</t>
    </r>
  </si>
  <si>
    <r>
      <rPr>
        <sz val="6"/>
        <rFont val="Montserrat"/>
      </rPr>
      <t xml:space="preserve">Se requiere llevar a cabo, entre otras acciones, una investigación sobre las características de los residuos que llegan a confinamiento final (generación y composición). Esta caracterización permitirá evaluar las alternativas de solución viables y benéficas para el Municipio de La Paz y de así poder estructurar un proyecto de infraestructura que dé una solución sustentable a la de gestión de los RSU.
</t>
    </r>
  </si>
  <si>
    <r>
      <rPr>
        <sz val="6"/>
        <rFont val="Montserrat"/>
      </rPr>
      <t>19166120005</t>
    </r>
  </si>
  <si>
    <r>
      <rPr>
        <sz val="6"/>
        <rFont val="Montserrat"/>
      </rPr>
      <t xml:space="preserve">Manejo Integral de Residuos Sólidos Urbanos y de Manejo Especial en la Zona de la Costa de Oaxaca
</t>
    </r>
  </si>
  <si>
    <r>
      <rPr>
        <sz val="6"/>
        <rFont val="Montserrat"/>
      </rPr>
      <t xml:space="preserve">El proyecto consiste en la clausura de 4 tiraderos municipales, construcción de 4 estaciones de transferencia en los municipios de Santa María Tonameca, Santa María Huatulco, Pluma Hidalgo y Candelaria Loxicha; construcción de un relleno sanitario para la disposición final de los residuos sólidos urbanos y de manejo especial en el municipio de San Pedro Pochutla, así como la instalación de infraestructura complementaria de una planta separadora de residuos. Asimismo, se contempla la adquisición de equipamiento para barrido manual y mecánico, adquisición de camiones de recolección/traslado de funcionamiento intermunicipal.
</t>
    </r>
  </si>
  <si>
    <r>
      <rPr>
        <b/>
        <sz val="8"/>
        <color rgb="FFFFFFFF"/>
        <rFont val="Montserrat"/>
      </rPr>
      <t>710   Dirección General de Gestión Integral de Materiales y Actividades Riesgosas</t>
    </r>
  </si>
  <si>
    <r>
      <rPr>
        <sz val="6"/>
        <rFont val="Montserrat"/>
      </rPr>
      <t>17167100001</t>
    </r>
  </si>
  <si>
    <r>
      <rPr>
        <sz val="6"/>
        <rFont val="Montserrat"/>
      </rPr>
      <t xml:space="preserve">Obras de demolición de edificaciones y estructuras y de remediación del suelo contaminado en la ex unidad industrial Fertimex, en Salamanca, Gto.
</t>
    </r>
  </si>
  <si>
    <r>
      <rPr>
        <sz val="6"/>
        <rFont val="Montserrat"/>
      </rPr>
      <t xml:space="preserve">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t>
    </r>
  </si>
  <si>
    <r>
      <rPr>
        <sz val="6"/>
        <rFont val="Montserrat"/>
      </rPr>
      <t xml:space="preserve">G-003-Regulación Ambiental
</t>
    </r>
  </si>
  <si>
    <r>
      <rPr>
        <b/>
        <sz val="8"/>
        <color rgb="FFFFFFFF"/>
        <rFont val="Montserrat"/>
      </rPr>
      <t>Ramo 17   Procuraduría General de la República</t>
    </r>
  </si>
  <si>
    <r>
      <rPr>
        <b/>
        <sz val="8"/>
        <color rgb="FFFFFFFF"/>
        <rFont val="Montserrat"/>
      </rPr>
      <t>812   Dirección General de Recursos Materiales y Servicios Generales</t>
    </r>
  </si>
  <si>
    <r>
      <rPr>
        <b/>
        <sz val="6"/>
        <rFont val="Montserrat"/>
      </rPr>
      <t>67.55</t>
    </r>
  </si>
  <si>
    <r>
      <rPr>
        <sz val="6"/>
        <rFont val="Montserrat"/>
      </rPr>
      <t>14178120045</t>
    </r>
  </si>
  <si>
    <r>
      <rPr>
        <sz val="6"/>
        <rFont val="Montserrat"/>
      </rPr>
      <t xml:space="preserve">Proyecto integral para la construcción de laboratorios de servicios periciales de la Procuraduría General de la República.
</t>
    </r>
  </si>
  <si>
    <r>
      <rPr>
        <sz val="6"/>
        <rFont val="Montserrat"/>
      </rPr>
      <t xml:space="preserve">Construcción de laboratorios de servicios periciales de la Procuraduría General de la República
</t>
    </r>
  </si>
  <si>
    <r>
      <rPr>
        <sz val="6"/>
        <rFont val="Montserrat"/>
      </rPr>
      <t>Jal., Oax., Son., Tab.</t>
    </r>
  </si>
  <si>
    <r>
      <rPr>
        <sz val="6"/>
        <rFont val="Montserrat"/>
      </rPr>
      <t xml:space="preserve">K-022-Proyectos de infraestructura gubernamental de procuración de justicia
</t>
    </r>
  </si>
  <si>
    <r>
      <rPr>
        <sz val="6"/>
        <rFont val="Montserrat"/>
      </rPr>
      <t>16178120010</t>
    </r>
  </si>
  <si>
    <r>
      <rPr>
        <sz val="6"/>
        <rFont val="Montserrat"/>
      </rPr>
      <t xml:space="preserve">Proyecto integral para la adecuación y ampliación de la delegación estatal en Puebla, Puebla
</t>
    </r>
  </si>
  <si>
    <r>
      <rPr>
        <sz val="6"/>
        <rFont val="Montserrat"/>
      </rPr>
      <t xml:space="preserve">Adecuación y ampliación de la delegación estatal en Puebla.
</t>
    </r>
  </si>
  <si>
    <r>
      <rPr>
        <sz val="6"/>
        <rFont val="Montserrat"/>
      </rPr>
      <t>16178120017</t>
    </r>
  </si>
  <si>
    <r>
      <rPr>
        <sz val="6"/>
        <rFont val="Montserrat"/>
      </rPr>
      <t xml:space="preserve">Mobiliario y equipo de oficina para el Sector Central y Delegacional de la PGR
</t>
    </r>
  </si>
  <si>
    <r>
      <rPr>
        <sz val="6"/>
        <rFont val="Montserrat"/>
      </rPr>
      <t xml:space="preserve">Mobiliario para el Sector Central y Delegacional
</t>
    </r>
  </si>
  <si>
    <r>
      <rPr>
        <sz val="6"/>
        <rFont val="Montserrat"/>
      </rPr>
      <t>Ags., BC., Camp., Coah., Col., Chis., Chih., CDMX., Dgo., Gto., Gro., Hgo., Jal., Mex., Mich., Mor., Nay., NL., Oax., Pue., Qro., Q. Roo, SLP., Sin., Son., Tab., Tamps., Tlax., Ver., Yuc., Zac.</t>
    </r>
  </si>
  <si>
    <r>
      <rPr>
        <sz val="6"/>
        <rFont val="Montserrat"/>
      </rPr>
      <t xml:space="preserve">E-002-Investigar y perseguir los delitos del orden federal
</t>
    </r>
  </si>
  <si>
    <r>
      <rPr>
        <sz val="6"/>
        <rFont val="Montserrat"/>
      </rPr>
      <t>17178120003</t>
    </r>
  </si>
  <si>
    <r>
      <rPr>
        <sz val="6"/>
        <rFont val="Montserrat"/>
      </rPr>
      <t xml:space="preserve">Programa de mantenimiento mayor del inmueble ubicado en la colonia San José de la Escalera
</t>
    </r>
  </si>
  <si>
    <r>
      <rPr>
        <sz val="6"/>
        <rFont val="Montserrat"/>
      </rPr>
      <t xml:space="preserve">Programa de mantenimiento al inmueble en San José de la Escalera, segunda etapa
</t>
    </r>
  </si>
  <si>
    <r>
      <rPr>
        <sz val="6"/>
        <rFont val="Montserrat"/>
      </rPr>
      <t>17178120004</t>
    </r>
  </si>
  <si>
    <r>
      <rPr>
        <sz val="6"/>
        <rFont val="Montserrat"/>
      </rPr>
      <t xml:space="preserve">Programa de mantenimiento plurianual para el sistema de cimentación de las oficinas centrales de la Procuraduría General de la República, segunda etapa
</t>
    </r>
  </si>
  <si>
    <r>
      <rPr>
        <sz val="6"/>
        <rFont val="Montserrat"/>
      </rPr>
      <t xml:space="preserve">Mantenimiento plurianual para el sistema de cimentación de las oficinas centrales de la PGR, segunda etapa
</t>
    </r>
  </si>
  <si>
    <r>
      <rPr>
        <sz val="6"/>
        <rFont val="Montserrat"/>
      </rPr>
      <t>17178120006</t>
    </r>
  </si>
  <si>
    <r>
      <rPr>
        <sz val="6"/>
        <rFont val="Montserrat"/>
      </rPr>
      <t xml:space="preserve">Construcción, ampliación y adecuación de espacios en la Agencia de Investigación Criminal
</t>
    </r>
  </si>
  <si>
    <r>
      <rPr>
        <sz val="6"/>
        <rFont val="Montserrat"/>
      </rPr>
      <t xml:space="preserve">Construcción, ampliación y adecuación de espacios en la AIC
</t>
    </r>
  </si>
  <si>
    <r>
      <rPr>
        <sz val="6"/>
        <rFont val="Montserrat"/>
      </rPr>
      <t>18178120001</t>
    </r>
  </si>
  <si>
    <r>
      <rPr>
        <sz val="6"/>
        <rFont val="Montserrat"/>
      </rPr>
      <t xml:space="preserve">Programa de impermeabilización de la Agencia de Investigación Criminal
</t>
    </r>
  </si>
  <si>
    <r>
      <rPr>
        <sz val="6"/>
        <rFont val="Montserrat"/>
      </rPr>
      <t xml:space="preserve">Impermeabilización de la AIC
</t>
    </r>
  </si>
  <si>
    <r>
      <rPr>
        <sz val="6"/>
        <rFont val="Montserrat"/>
      </rPr>
      <t>18178120003</t>
    </r>
  </si>
  <si>
    <r>
      <rPr>
        <sz val="6"/>
        <rFont val="Montserrat"/>
      </rPr>
      <t xml:space="preserve">Construcción y adecuación de Stand de tiro en la Agencia de Investigación Criminal
</t>
    </r>
  </si>
  <si>
    <r>
      <rPr>
        <sz val="6"/>
        <rFont val="Montserrat"/>
      </rPr>
      <t xml:space="preserve">Construcción y adecuación de Stand de tiro
</t>
    </r>
  </si>
  <si>
    <r>
      <rPr>
        <b/>
        <sz val="8"/>
        <color rgb="FFFFFFFF"/>
        <rFont val="Montserrat"/>
      </rPr>
      <t>816   Dirección General de Seguridad Institucional</t>
    </r>
  </si>
  <si>
    <r>
      <rPr>
        <sz val="6"/>
        <rFont val="Montserrat"/>
      </rPr>
      <t>17178160003</t>
    </r>
  </si>
  <si>
    <r>
      <rPr>
        <sz val="6"/>
        <rFont val="Montserrat"/>
      </rPr>
      <t xml:space="preserve">Adquisición de equipo para actividades especificas para la Procuraduría General de la República
</t>
    </r>
  </si>
  <si>
    <r>
      <rPr>
        <sz val="6"/>
        <rFont val="Montserrat"/>
      </rPr>
      <t xml:space="preserve">Adquisición de equipo para actividades especificas
</t>
    </r>
  </si>
  <si>
    <r>
      <rPr>
        <sz val="6"/>
        <rFont val="Montserrat"/>
      </rPr>
      <t>18178160005</t>
    </r>
  </si>
  <si>
    <r>
      <rPr>
        <sz val="6"/>
        <rFont val="Montserrat"/>
      </rPr>
      <t xml:space="preserve">Adquisición de herramientas para funciones de seguridad
</t>
    </r>
  </si>
  <si>
    <r>
      <rPr>
        <sz val="6"/>
        <rFont val="Montserrat"/>
      </rPr>
      <t xml:space="preserve">Herramientas para funciones de seguridad
</t>
    </r>
  </si>
  <si>
    <r>
      <rPr>
        <sz val="6"/>
        <rFont val="Montserrat"/>
      </rPr>
      <t>18178160007</t>
    </r>
  </si>
  <si>
    <r>
      <rPr>
        <sz val="6"/>
        <rFont val="Montserrat"/>
      </rPr>
      <t xml:space="preserve">Adquisición de sistemas digitales de CCTV y Control de Accesos para diferentes inmuebles de la zona metropolitana de la PGR
</t>
    </r>
  </si>
  <si>
    <r>
      <rPr>
        <sz val="6"/>
        <rFont val="Montserrat"/>
      </rPr>
      <t xml:space="preserve">Adquisición de CCTV y control de accesos
</t>
    </r>
  </si>
  <si>
    <r>
      <rPr>
        <sz val="6"/>
        <rFont val="Montserrat"/>
      </rPr>
      <t>18178160008</t>
    </r>
  </si>
  <si>
    <r>
      <rPr>
        <sz val="6"/>
        <rFont val="Montserrat"/>
      </rPr>
      <t xml:space="preserve">Adquisición de equipo contra incendio
</t>
    </r>
  </si>
  <si>
    <r>
      <rPr>
        <sz val="6"/>
        <rFont val="Montserrat"/>
      </rPr>
      <t xml:space="preserve">Equipo contra incendio
</t>
    </r>
  </si>
  <si>
    <r>
      <rPr>
        <sz val="6"/>
        <rFont val="Montserrat"/>
      </rPr>
      <t>18178160009</t>
    </r>
  </si>
  <si>
    <r>
      <rPr>
        <sz val="6"/>
        <rFont val="Montserrat"/>
      </rPr>
      <t xml:space="preserve">Adquisición de 80 gabinetes de almacenamiento de armamento
</t>
    </r>
  </si>
  <si>
    <r>
      <rPr>
        <sz val="6"/>
        <rFont val="Montserrat"/>
      </rPr>
      <t xml:space="preserve">Adquisición de 80 gabinetes para armas
</t>
    </r>
  </si>
  <si>
    <r>
      <rPr>
        <sz val="6"/>
        <rFont val="Montserrat"/>
      </rPr>
      <t>18178160010</t>
    </r>
  </si>
  <si>
    <r>
      <rPr>
        <sz val="6"/>
        <rFont val="Montserrat"/>
      </rPr>
      <t xml:space="preserve">Adquisición de equipo especializado de búsqueda y defensa
</t>
    </r>
  </si>
  <si>
    <r>
      <rPr>
        <sz val="6"/>
        <rFont val="Montserrat"/>
      </rPr>
      <t xml:space="preserve">Equipo especializado de búsqueda y defensa
</t>
    </r>
  </si>
  <si>
    <r>
      <rPr>
        <sz val="6"/>
        <rFont val="Montserrat"/>
      </rPr>
      <t>18178160011</t>
    </r>
  </si>
  <si>
    <r>
      <rPr>
        <sz val="6"/>
        <rFont val="Montserrat"/>
      </rPr>
      <t xml:space="preserve">Adquisición de dispositivos de compensación para armas de fuego
</t>
    </r>
  </si>
  <si>
    <r>
      <rPr>
        <sz val="6"/>
        <rFont val="Montserrat"/>
      </rPr>
      <t xml:space="preserve">Dispositivos de compensación para armas de fuego
</t>
    </r>
  </si>
  <si>
    <r>
      <rPr>
        <b/>
        <sz val="8"/>
        <color rgb="FFFFFFFF"/>
        <rFont val="Montserrat"/>
      </rPr>
      <t>Ramo 18   Energía</t>
    </r>
  </si>
  <si>
    <r>
      <rPr>
        <b/>
        <sz val="8"/>
        <color rgb="FFFFFFFF"/>
        <rFont val="Montserrat"/>
      </rPr>
      <t>TOM   Centro Nacional de Control de Energía</t>
    </r>
  </si>
  <si>
    <r>
      <rPr>
        <b/>
        <sz val="6"/>
        <rFont val="Montserrat"/>
      </rPr>
      <t>63.67</t>
    </r>
  </si>
  <si>
    <r>
      <rPr>
        <sz val="6"/>
        <rFont val="Montserrat"/>
      </rPr>
      <t>1518TOM0008</t>
    </r>
  </si>
  <si>
    <r>
      <rPr>
        <sz val="6"/>
        <rFont val="Montserrat"/>
      </rPr>
      <t xml:space="preserve">Modernización de los Sistemas SCADA/EMS/MMS/DTS del CENACE.
</t>
    </r>
  </si>
  <si>
    <r>
      <rPr>
        <sz val="6"/>
        <rFont val="Montserrat"/>
      </rPr>
      <t xml:space="preserve">Actualizar y mantener la infraestructura operativa de los sistemas SCADA/EMS/MMS/DTS del CENACE, integrando seguridad, calidad y nuevas tecnologías para la operación de la red del SEN, la administración y operación de un Mercado Eléctrico y la Planeación de la Red de Transmisión y Distribución.
</t>
    </r>
  </si>
  <si>
    <r>
      <rPr>
        <sz val="6"/>
        <rFont val="Montserrat"/>
      </rPr>
      <t xml:space="preserve"> CFE - Otros</t>
    </r>
  </si>
  <si>
    <r>
      <rPr>
        <sz val="6"/>
        <rFont val="Montserrat"/>
      </rPr>
      <t xml:space="preserve">K-001-Proyectos de infraestructura económica de electricidad
</t>
    </r>
  </si>
  <si>
    <r>
      <rPr>
        <sz val="6"/>
        <rFont val="Montserrat"/>
      </rPr>
      <t>1518TOM0009</t>
    </r>
  </si>
  <si>
    <r>
      <rPr>
        <sz val="6"/>
        <rFont val="Montserrat"/>
      </rPr>
      <t xml:space="preserve">ACTUALIZACIÓN DE EQUIPAMIENTO DE MURALES DE VISUALIZACIÓN, SALA DE SIMULADOR Y SALA DE CRISIS DEL CENACE
</t>
    </r>
  </si>
  <si>
    <r>
      <rPr>
        <sz val="6"/>
        <rFont val="Montserrat"/>
      </rPr>
      <t xml:space="preserve">El proyecto pretende solventar la obsolescencia de la infraestructura operativa de los Sistemas para la Administración de Energía del CENACE (mayor al 75). Los equipos obsoletos han presentado fallas que han afectado la toma de decisiones
</t>
    </r>
  </si>
  <si>
    <r>
      <rPr>
        <sz val="6"/>
        <rFont val="Montserrat"/>
      </rPr>
      <t xml:space="preserve">K-029-Programas de adquisiciones
</t>
    </r>
  </si>
  <si>
    <r>
      <rPr>
        <sz val="6"/>
        <rFont val="Montserrat"/>
      </rPr>
      <t>1518TOM0010</t>
    </r>
  </si>
  <si>
    <r>
      <rPr>
        <sz val="6"/>
        <rFont val="Montserrat"/>
      </rPr>
      <t xml:space="preserve">ACTUALIZACIÓN DE LOS SISTEMAS DE SEGURIDAD FÍSICA DE LAS INSTALACIONES DEL CENACE PARA LA OPERACIÓN DEL SISTEMA ELÉCTRICO NACIONAL Y DEL MERCADO ELÉCTRICO MAYORISTA (2016 -2018)
</t>
    </r>
  </si>
  <si>
    <r>
      <rPr>
        <sz val="6"/>
        <rFont val="Montserrat"/>
      </rPr>
      <t xml:space="preserve">Actualizar infraestructura de Sistemas Contraincendio, Sistemas de Hidrantes, Sistema de Control de Acceso, Circuito Cerrado, Aire Acondicionado para Gabinetes y Datos del CENACE, disminuyendo la obsolescencia actual y garantizando el crecimiento de esta infraestructura
</t>
    </r>
  </si>
  <si>
    <r>
      <rPr>
        <sz val="6"/>
        <rFont val="Montserrat"/>
      </rPr>
      <t>1618TOM0001</t>
    </r>
  </si>
  <si>
    <r>
      <rPr>
        <sz val="6"/>
        <rFont val="Montserrat"/>
      </rPr>
      <t xml:space="preserve">SISTEMA DE SEGURIDAD CIBERNÉTICA INTERNA DEL CENTRO NACIONAL DE CONTROL DE ENERGÍA
</t>
    </r>
  </si>
  <si>
    <r>
      <rPr>
        <sz val="6"/>
        <rFont val="Montserrat"/>
      </rPr>
      <t xml:space="preserve">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
</t>
    </r>
  </si>
  <si>
    <r>
      <rPr>
        <sz val="6"/>
        <rFont val="Montserrat"/>
      </rPr>
      <t>1818TOM0001</t>
    </r>
  </si>
  <si>
    <r>
      <rPr>
        <sz val="6"/>
        <rFont val="Montserrat"/>
      </rPr>
      <t xml:space="preserve">Construcción y Adquisición de Equipamiento para SALAS CARRIER del Centro Nacional de Control de Energía (CENACE)
</t>
    </r>
  </si>
  <si>
    <r>
      <rPr>
        <sz val="6"/>
        <rFont val="Montserrat"/>
      </rPr>
      <t xml:space="preserve">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t>
    </r>
  </si>
  <si>
    <r>
      <rPr>
        <b/>
        <sz val="8"/>
        <color rgb="FFFFFFFF"/>
        <rFont val="Montserrat"/>
      </rPr>
      <t>TON   Centro Nacional de Control del Gas Natural</t>
    </r>
  </si>
  <si>
    <r>
      <rPr>
        <b/>
        <sz val="6"/>
        <rFont val="Montserrat"/>
      </rPr>
      <t>37.81</t>
    </r>
  </si>
  <si>
    <r>
      <rPr>
        <sz val="6"/>
        <rFont val="Montserrat"/>
      </rPr>
      <t>1618TON0001</t>
    </r>
  </si>
  <si>
    <r>
      <rPr>
        <sz val="6"/>
        <rFont val="Montserrat"/>
      </rPr>
      <t xml:space="preserve">Sistema Supervisorio de Control y Adquisición de Datos (SCADA)
</t>
    </r>
  </si>
  <si>
    <r>
      <rPr>
        <sz val="6"/>
        <rFont val="Montserrat"/>
      </rPr>
      <t xml:space="preserve">Construcción del Centro de Control Principal y del Centro de Control Alternativo, licencias de uso del sistema, hardware y periféricos asociados, así como aplicativos del sistema e interfases con otros transportistas. Incluye servicios especializados.
</t>
    </r>
  </si>
  <si>
    <r>
      <rPr>
        <sz val="6"/>
        <rFont val="Montserrat"/>
      </rPr>
      <t xml:space="preserve"> PEMEX - Transporte por ducto</t>
    </r>
  </si>
  <si>
    <r>
      <rPr>
        <sz val="6"/>
        <rFont val="Montserrat"/>
      </rPr>
      <t xml:space="preserve">K-002-Proyectos de infraestructura económica de hidrocarburos
</t>
    </r>
  </si>
  <si>
    <r>
      <rPr>
        <sz val="6"/>
        <rFont val="Montserrat"/>
      </rPr>
      <t>1618TON0002</t>
    </r>
  </si>
  <si>
    <r>
      <rPr>
        <sz val="6"/>
        <rFont val="Montserrat"/>
      </rPr>
      <t xml:space="preserve">Rehabilitaciones, modificación y modernización de las estaciones de compresión a nivel nacional del CENAGAS
</t>
    </r>
  </si>
  <si>
    <r>
      <rPr>
        <sz val="6"/>
        <rFont val="Montserrat"/>
      </rPr>
      <t xml:space="preserve">Rehabilitar y modernizar estaciones de compresión con el objeto de mantener los equipos de compresión en condiciones operativas adecuadas.
</t>
    </r>
  </si>
  <si>
    <r>
      <rPr>
        <sz val="6"/>
        <rFont val="Montserrat"/>
      </rPr>
      <t>Coah., Gto., Mich., NL., Son., Tab., Tamps., Ver.</t>
    </r>
  </si>
  <si>
    <r>
      <rPr>
        <sz val="6"/>
        <rFont val="Montserrat"/>
      </rPr>
      <t>1618TON0003</t>
    </r>
  </si>
  <si>
    <r>
      <rPr>
        <sz val="6"/>
        <rFont val="Montserrat"/>
      </rPr>
      <t xml:space="preserve">Integridad basada en riesgo a ductos de la zona norte del CENAGAS
</t>
    </r>
  </si>
  <si>
    <r>
      <rPr>
        <sz val="6"/>
        <rFont val="Montserrat"/>
      </rPr>
      <t xml:space="preserve">atender los requerimientos de mantenimiento integral de los ductos de la zona norte, coadyuvando las necesidades para preservar las condiciones originales de construcción de los ductos.
</t>
    </r>
  </si>
  <si>
    <r>
      <rPr>
        <sz val="6"/>
        <rFont val="Montserrat"/>
      </rPr>
      <t>Coah., Chih., Dgo., NL., Son., Tamps.</t>
    </r>
  </si>
  <si>
    <r>
      <rPr>
        <sz val="6"/>
        <rFont val="Montserrat"/>
      </rPr>
      <t>1718TON0001</t>
    </r>
  </si>
  <si>
    <r>
      <rPr>
        <sz val="6"/>
        <rFont val="Montserrat"/>
      </rPr>
      <t xml:space="preserve">Rehabilitación y mantenimiento de infraestructura de ductos a nivel nacional del CENAGAS.
</t>
    </r>
  </si>
  <si>
    <r>
      <rPr>
        <sz val="6"/>
        <rFont val="Montserrat"/>
      </rPr>
      <t xml:space="preserve">Rehabilitar las instalaciones superficiales, derechos de vía (DDV), sistemas de protección catódica (SPC), protección mecánica y de los centros de operación y mantenimiento (COMs) del Sistema Nacional de Ductos (SND), para que alcancen el estatus de adecuado.
</t>
    </r>
  </si>
  <si>
    <r>
      <rPr>
        <sz val="6"/>
        <rFont val="Montserrat"/>
      </rPr>
      <t>Camp., Coah., Col., Chis., Chih., Dgo., Gto., Gro., Hgo., Jal., Mex., Mich., Mor., NL., Oax., Pue., Qro., Q. Roo, SLP., Son., Tab., Tamps., Tlax., Ver., Yuc., Zac.</t>
    </r>
  </si>
  <si>
    <r>
      <rPr>
        <sz val="6"/>
        <rFont val="Montserrat"/>
      </rPr>
      <t>1718TON0002</t>
    </r>
  </si>
  <si>
    <r>
      <rPr>
        <sz val="6"/>
        <rFont val="Montserrat"/>
      </rPr>
      <t xml:space="preserve">Mantenimiento integral de los sistemas de ductos para gas natural, etapa II del Cenagas.
</t>
    </r>
  </si>
  <si>
    <r>
      <rPr>
        <sz val="6"/>
        <rFont val="Montserrat"/>
      </rPr>
      <t xml:space="preserve">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t>
    </r>
  </si>
  <si>
    <r>
      <rPr>
        <sz val="6"/>
        <rFont val="Montserrat"/>
      </rPr>
      <t>Camp., Coah., Col., Chis., Chih., CDMX., Dgo., Gto., Gro., Hgo., Jal., Mex., Mich., Mor., NL., Oax., Pue., Qro., Q. Roo, SLP., Son., Tab., Tamps., Tlax., Ver., Yuc., Zac.</t>
    </r>
  </si>
  <si>
    <r>
      <rPr>
        <sz val="6"/>
        <rFont val="Montserrat"/>
      </rPr>
      <t>1718TON0003</t>
    </r>
  </si>
  <si>
    <r>
      <rPr>
        <sz val="6"/>
        <rFont val="Montserrat"/>
      </rPr>
      <t xml:space="preserve">Modernización de los sistemas de monitoreo, control y supervisión del transporte por ducto, etapa II del CENAGAS
</t>
    </r>
  </si>
  <si>
    <r>
      <rPr>
        <sz val="6"/>
        <rFont val="Montserrat"/>
      </rPr>
      <t xml:space="preserve">Modernización y sostenimiento de los componentes de los sistemas automatizados de monitoreo y control de las instalaciones y ductos del SNG y SNH del CENAGAS, utilizando como herramienta de monitoreo y control el sistema SCADA.
</t>
    </r>
  </si>
  <si>
    <r>
      <rPr>
        <sz val="6"/>
        <rFont val="Montserrat"/>
      </rPr>
      <t>1718TON0004</t>
    </r>
  </si>
  <si>
    <r>
      <rPr>
        <sz val="6"/>
        <rFont val="Montserrat"/>
      </rPr>
      <t xml:space="preserve">Modernización integral de las estaciones de medición del SNG del CENAGAS
</t>
    </r>
  </si>
  <si>
    <r>
      <rPr>
        <sz val="6"/>
        <rFont val="Montserrat"/>
      </rPr>
      <t xml:space="preserve">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t>
    </r>
  </si>
  <si>
    <r>
      <rPr>
        <sz val="6"/>
        <rFont val="Montserrat"/>
      </rPr>
      <t>1818TON0001</t>
    </r>
  </si>
  <si>
    <r>
      <rPr>
        <sz val="6"/>
        <rFont val="Montserrat"/>
      </rPr>
      <t xml:space="preserve">Estudio de Preinversión para realizar las interconexiones y casetas de odorización en el Sistema Nacional de Gasoductos y Naco - Hermosillo.
</t>
    </r>
  </si>
  <si>
    <r>
      <rPr>
        <sz val="6"/>
        <rFont val="Montserrat"/>
      </rPr>
      <t xml:space="preserve">Atender los lineamientos del proyecto de la NOM-007-ASEA-2016: Transporte de Gas Natural, Etano, Biogás y Gas Asociado al Carbón Mineral por Medio de Ductos; entre los cuales está la instalación de casetas de odorización en los tramos o segmentos de clase de localización 4 o 5.
</t>
    </r>
  </si>
  <si>
    <r>
      <rPr>
        <sz val="6"/>
        <rFont val="Montserrat"/>
      </rPr>
      <t>1818TON0002</t>
    </r>
  </si>
  <si>
    <r>
      <rPr>
        <sz val="6"/>
        <rFont val="Montserrat"/>
      </rPr>
      <t xml:space="preserve">Estudio de Preinversión para realizar proyectos de libramientos y gasoductos nuevos por razones de seguridad y eficiencia operativa, y descuellamientos en el SNG Y SNH
</t>
    </r>
  </si>
  <si>
    <r>
      <rPr>
        <sz val="6"/>
        <rFont val="Montserrat"/>
      </rPr>
      <t xml:space="preserve">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
</t>
    </r>
  </si>
  <si>
    <r>
      <rPr>
        <sz val="6"/>
        <rFont val="Montserrat"/>
      </rPr>
      <t>1818TON0003</t>
    </r>
  </si>
  <si>
    <r>
      <rPr>
        <sz val="6"/>
        <rFont val="Montserrat"/>
      </rPr>
      <t xml:space="preserve">Estudio de Preinversión para realizar las interconexiones nuevas derivadas de la temporada abierta
</t>
    </r>
  </si>
  <si>
    <r>
      <rPr>
        <sz val="6"/>
        <rFont val="Montserrat"/>
      </rPr>
      <t xml:space="preserve">Dar cumplimiento permitida de acuerdo con los procedimientos aplicables a tuberías, equipos y/o accesorios, y clase de localización. Para cada ducto se debe realizar un estudio de campo y gabinete para verificar las actividades correspondientes a la problemática de este estudio.
</t>
    </r>
  </si>
  <si>
    <r>
      <rPr>
        <sz val="6"/>
        <rFont val="Montserrat"/>
      </rPr>
      <t>1918TON0001</t>
    </r>
  </si>
  <si>
    <r>
      <rPr>
        <sz val="6"/>
        <rFont val="Montserrat"/>
      </rPr>
      <t xml:space="preserve">Interconexión Mayakan
</t>
    </r>
  </si>
  <si>
    <r>
      <rPr>
        <sz val="6"/>
        <rFont val="Montserrat"/>
      </rPr>
      <t xml:space="preserve">El proyecto Interconexión Mayakan considera la interconexión en la EM Inyección CPG Cactus ¿ Nuevo Pemex, mediante un gasoducto de 30¿ de diámetro de 16 km que se ubicará en el DDV 22 de Pemex Exploración y Producción para interconectarse en la EM Mayakan M2 (localizada en la salida del CPG Nuevo Pemex). Se considera la construcción de las TED y TRD, una estación de medición con medidores ultrasónicos de 16¿, instrumentación, Sistema SCADA y la línea regular del Gasoducto de 30¿ de diámetro.
</t>
    </r>
  </si>
  <si>
    <r>
      <rPr>
        <sz val="6"/>
        <rFont val="Montserrat"/>
      </rPr>
      <t>Chis., Tab.</t>
    </r>
  </si>
  <si>
    <r>
      <rPr>
        <sz val="6"/>
        <rFont val="Montserrat"/>
      </rPr>
      <t xml:space="preserve"> PEMEX - Otros</t>
    </r>
  </si>
  <si>
    <r>
      <rPr>
        <b/>
        <sz val="8"/>
        <color rgb="FFFFFFFF"/>
        <rFont val="Montserrat"/>
      </rPr>
      <t>TQA   Compañía Mexicana de Exploraciones, S.A. de C.V.</t>
    </r>
  </si>
  <si>
    <r>
      <rPr>
        <sz val="6"/>
        <rFont val="Montserrat"/>
      </rPr>
      <t>1918TQA0001</t>
    </r>
  </si>
  <si>
    <r>
      <rPr>
        <sz val="6"/>
        <rFont val="Montserrat"/>
      </rPr>
      <t xml:space="preserve">3 COMPONENTES SÍSMICO
</t>
    </r>
  </si>
  <si>
    <r>
      <rPr>
        <sz val="6"/>
        <rFont val="Montserrat"/>
      </rPr>
      <t xml:space="preserve">Incremento de CANALES 3C mediante la Adquisición del sistema UNITE para la realización de estudios sísmicos en la adquisición de datos sismológicos con 3C
</t>
    </r>
  </si>
  <si>
    <r>
      <rPr>
        <sz val="6"/>
        <rFont val="Montserrat"/>
      </rPr>
      <t xml:space="preserve">E-576-Prestación de Servicios en Materia de Exploración Sísmica Marina  y  Terrestre
</t>
    </r>
  </si>
  <si>
    <r>
      <rPr>
        <sz val="6"/>
        <rFont val="Montserrat"/>
      </rPr>
      <t>1918TQA0002</t>
    </r>
  </si>
  <si>
    <r>
      <rPr>
        <sz val="6"/>
        <rFont val="Montserrat"/>
      </rPr>
      <t xml:space="preserve">TEMPLATE SISMICO
</t>
    </r>
  </si>
  <si>
    <r>
      <rPr>
        <sz val="6"/>
        <rFont val="Montserrat"/>
      </rPr>
      <t xml:space="preserve">Incremento de TEMPLATE mediante la Adquisición del sistema 4DSU3 RPs WITH 428-G para la realización de estudios sísmicos en la adquisición de datos sismológicos .
</t>
    </r>
  </si>
  <si>
    <r>
      <rPr>
        <sz val="6"/>
        <rFont val="Montserrat"/>
      </rPr>
      <t>Tab., Tamps., Ver.</t>
    </r>
  </si>
  <si>
    <r>
      <rPr>
        <b/>
        <sz val="8"/>
        <color rgb="FFFFFFFF"/>
        <rFont val="Montserrat"/>
      </rPr>
      <t>T0K   Instituto Nacional de Electricidad y Energías Limpias</t>
    </r>
  </si>
  <si>
    <r>
      <rPr>
        <sz val="6"/>
        <rFont val="Montserrat"/>
      </rPr>
      <t>1218T0K0001</t>
    </r>
  </si>
  <si>
    <r>
      <rPr>
        <sz val="6"/>
        <rFont val="Montserrat"/>
      </rPr>
      <t xml:space="preserve">Programa anual de mantenimiento de la infraestructura física
</t>
    </r>
  </si>
  <si>
    <r>
      <rPr>
        <sz val="6"/>
        <rFont val="Montserrat"/>
      </rPr>
      <t xml:space="preserve">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
</t>
    </r>
  </si>
  <si>
    <r>
      <rPr>
        <sz val="6"/>
        <rFont val="Montserrat"/>
      </rPr>
      <t>1218T0K0003</t>
    </r>
  </si>
  <si>
    <r>
      <rPr>
        <sz val="6"/>
        <rFont val="Montserrat"/>
      </rPr>
      <t xml:space="preserve">Programa anual adquisición equipo de investigación
</t>
    </r>
  </si>
  <si>
    <r>
      <rPr>
        <sz val="6"/>
        <rFont val="Montserrat"/>
      </rPr>
      <t xml:space="preserve">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
</t>
    </r>
  </si>
  <si>
    <r>
      <rPr>
        <sz val="6"/>
        <rFont val="Montserrat"/>
      </rPr>
      <t>1618T0K0001</t>
    </r>
  </si>
  <si>
    <r>
      <rPr>
        <sz val="6"/>
        <rFont val="Montserrat"/>
      </rPr>
      <t xml:space="preserve">Programa anual de adquisiciones de bienes informáticos en materia de voz
</t>
    </r>
  </si>
  <si>
    <r>
      <rPr>
        <sz val="6"/>
        <rFont val="Montserrat"/>
      </rPr>
      <t xml:space="preserve">Sustituir conmutador telefónico analógico en estado de obsolescencia por un conmutador de tecnología IP, que permita mantener la continuidad del servicio de telefonía y contribuir al buen desempeño de las actividades sustantivas del Instituto
</t>
    </r>
  </si>
  <si>
    <r>
      <rPr>
        <sz val="6"/>
        <rFont val="Montserrat"/>
      </rPr>
      <t>1918T0K0001</t>
    </r>
  </si>
  <si>
    <r>
      <rPr>
        <sz val="6"/>
        <rFont val="Montserrat"/>
      </rPr>
      <t xml:space="preserve">Reparación de daños originados por el sismo del 19 de septiembre de 2017 en 35 de los 45 edificios del INEEL.
</t>
    </r>
  </si>
  <si>
    <r>
      <rPr>
        <sz val="6"/>
        <rFont val="Montserrat"/>
      </rPr>
      <t xml:space="preserve">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t>
    </r>
  </si>
  <si>
    <r>
      <rPr>
        <sz val="6"/>
        <rFont val="Montserrat"/>
      </rPr>
      <t xml:space="preserve"> CFE - Distribución</t>
    </r>
  </si>
  <si>
    <r>
      <rPr>
        <sz val="6"/>
        <rFont val="Montserrat"/>
      </rPr>
      <t>1918T0K0002</t>
    </r>
  </si>
  <si>
    <r>
      <rPr>
        <sz val="6"/>
        <rFont val="Montserrat"/>
      </rPr>
      <t xml:space="preserve">Adaptación de edificio 34 para laboratorio de desarrollo de tecnologías de almacenamiento de energía.
</t>
    </r>
  </si>
  <si>
    <r>
      <rPr>
        <b/>
        <sz val="8"/>
        <color rgb="FFFFFFFF"/>
        <rFont val="Montserrat"/>
      </rPr>
      <t>T0O   Instituto Mexicano del Petróleo</t>
    </r>
  </si>
  <si>
    <r>
      <rPr>
        <b/>
        <sz val="6"/>
        <rFont val="Montserrat"/>
      </rPr>
      <t>19.13</t>
    </r>
  </si>
  <si>
    <r>
      <rPr>
        <sz val="6"/>
        <rFont val="Montserrat"/>
      </rPr>
      <t>0518T0O0007</t>
    </r>
  </si>
  <si>
    <r>
      <rPr>
        <sz val="6"/>
        <rFont val="Montserrat"/>
      </rPr>
      <t xml:space="preserve">Construcción del edificio del IMP en Poza Rica, Ver.
</t>
    </r>
  </si>
  <si>
    <r>
      <rPr>
        <sz val="6"/>
        <rFont val="Montserrat"/>
      </rPr>
      <t xml:space="preserve">Construcción del edificio del IMP en Poza Rica, Ver., Zona Norte
</t>
    </r>
  </si>
  <si>
    <r>
      <rPr>
        <sz val="6"/>
        <rFont val="Montserrat"/>
      </rPr>
      <t xml:space="preserve">K-030-Otros proyectos de infraestructura
</t>
    </r>
  </si>
  <si>
    <r>
      <rPr>
        <sz val="6"/>
        <rFont val="Montserrat"/>
      </rPr>
      <t>1218T0O0007</t>
    </r>
  </si>
  <si>
    <r>
      <rPr>
        <sz val="6"/>
        <rFont val="Montserrat"/>
      </rPr>
      <t xml:space="preserve">REHABILITACION DE INMUEBLES EN IMP SEDE EN DISTRITO FEDERAL
</t>
    </r>
  </si>
  <si>
    <r>
      <rPr>
        <sz val="6"/>
        <rFont val="Montserrat"/>
      </rPr>
      <t xml:space="preserve">REALIZAR LA REHABILITACION, REESTRUCTURACION Y ADECUACION DE LOS EDIFICIOS DEL IMP QUE PRESENTAN DAÑOS ESTRUCTURALES
</t>
    </r>
  </si>
  <si>
    <r>
      <rPr>
        <sz val="6"/>
        <rFont val="Montserrat"/>
      </rPr>
      <t xml:space="preserve">K-010-Proyectos de infraestructura social de ciencia y tecnología
</t>
    </r>
  </si>
  <si>
    <r>
      <rPr>
        <sz val="6"/>
        <rFont val="Montserrat"/>
      </rPr>
      <t>1218T0O0008</t>
    </r>
  </si>
  <si>
    <r>
      <rPr>
        <sz val="6"/>
        <rFont val="Montserrat"/>
      </rPr>
      <t xml:space="preserve">OBRAS DE APOYO EN IMP SEDE MEXICO
</t>
    </r>
  </si>
  <si>
    <r>
      <rPr>
        <sz val="6"/>
        <rFont val="Montserrat"/>
      </rPr>
      <t>1318T0O0003</t>
    </r>
  </si>
  <si>
    <r>
      <rPr>
        <sz val="6"/>
        <rFont val="Montserrat"/>
      </rPr>
      <t xml:space="preserve">Obras diversas en la Reforma Hgo
</t>
    </r>
  </si>
  <si>
    <r>
      <rPr>
        <sz val="6"/>
        <rFont val="Montserrat"/>
      </rPr>
      <t>1318T0O0008</t>
    </r>
  </si>
  <si>
    <r>
      <rPr>
        <sz val="6"/>
        <rFont val="Montserrat"/>
      </rPr>
      <t xml:space="preserve">REHABILITACIÓN INTEGRAL DE LA INFRAESTRUCTURA DEL CENTRO IMP CACTUS CHIAPAS
</t>
    </r>
  </si>
  <si>
    <r>
      <rPr>
        <sz val="6"/>
        <rFont val="Montserrat"/>
      </rPr>
      <t xml:space="preserve">La adecuación , mantenimiento, construcción y servicios necesarios con el fin de renovar las áreas en las instalciones del Centro. para cumplir con sus programas y compromisos de acuerdo a la normatividad nacional vigente.
</t>
    </r>
  </si>
  <si>
    <r>
      <rPr>
        <sz val="6"/>
        <rFont val="Montserrat"/>
      </rPr>
      <t>1318T0O0009</t>
    </r>
  </si>
  <si>
    <r>
      <rPr>
        <sz val="6"/>
        <rFont val="Montserrat"/>
      </rPr>
      <t xml:space="preserve">ADECUACION Y MANTENIMIENTO DE LABORATORIOS
</t>
    </r>
  </si>
  <si>
    <r>
      <rPr>
        <sz val="6"/>
        <rFont val="Montserrat"/>
      </rPr>
      <t>1418T0O0001</t>
    </r>
  </si>
  <si>
    <r>
      <rPr>
        <sz val="6"/>
        <rFont val="Montserrat"/>
      </rPr>
      <t xml:space="preserve">CENTRO DE TECNOLOGIA PARA AGUAS PROFUNDAS(CTAP)
</t>
    </r>
  </si>
  <si>
    <r>
      <rPr>
        <sz val="6"/>
        <rFont val="Montserrat"/>
      </rPr>
      <t xml:space="preserve">El CTAP está integrado por cinco laboratorios: (1) Calificación de Tecnologías, (2) Aseguramiento de Flujo, (3) Fluidos de Perforación, Terminación y Cementación de Pozos, (4) Geotecnia e Interacción Suelo-Estructura y (5) Simulación Numérica de Fenómenos Metoceánicos e Hidrodinámicos.
</t>
    </r>
  </si>
  <si>
    <r>
      <rPr>
        <sz val="6"/>
        <rFont val="Montserrat"/>
      </rPr>
      <t>1818T0O0001</t>
    </r>
  </si>
  <si>
    <r>
      <rPr>
        <sz val="6"/>
        <rFont val="Montserrat"/>
      </rPr>
      <t xml:space="preserve">CENTRO DE TECNOLOGIA PARA AGUAS PROFUNDAS CTAP
</t>
    </r>
  </si>
  <si>
    <r>
      <rPr>
        <sz val="6"/>
        <rFont val="Montserrat"/>
      </rPr>
      <t xml:space="preserve">Bienes informáticos, Equipo médico y de laboratorio, Software
</t>
    </r>
  </si>
  <si>
    <r>
      <rPr>
        <sz val="6"/>
        <rFont val="Montserrat"/>
      </rPr>
      <t>1818T0O0002</t>
    </r>
  </si>
  <si>
    <r>
      <rPr>
        <sz val="6"/>
        <rFont val="Montserrat"/>
      </rPr>
      <t xml:space="preserve">CINTOTECA SISMICA NACIONAL
</t>
    </r>
  </si>
  <si>
    <r>
      <rPr>
        <sz val="6"/>
        <rFont val="Montserrat"/>
      </rPr>
      <t xml:space="preserve">Equipo de administración, Maquinaria y equipo eléctrico y electrónico, Bienes informáticos, Mobiliario.
</t>
    </r>
  </si>
  <si>
    <r>
      <rPr>
        <sz val="6"/>
        <rFont val="Montserrat"/>
      </rPr>
      <t>1818T0O0003</t>
    </r>
  </si>
  <si>
    <r>
      <rPr>
        <sz val="6"/>
        <rFont val="Montserrat"/>
      </rPr>
      <t xml:space="preserve">PROGRAMA DE ADQUISICION DE INVESTIGACION 2019
</t>
    </r>
  </si>
  <si>
    <r>
      <rPr>
        <sz val="6"/>
        <rFont val="Montserrat"/>
      </rPr>
      <t xml:space="preserve">Bienes Informáticos, Equipo médico y de laboratorio, Equipos y aparatos audiovisuales Equipos y aparatos de comunicaciones y telecomunicaciones, Maquinaria y equipo eléctrico y electrónico
</t>
    </r>
  </si>
  <si>
    <r>
      <rPr>
        <sz val="6"/>
        <rFont val="Montserrat"/>
      </rPr>
      <t xml:space="preserve">E-006-Investigación en materia petrolera
</t>
    </r>
  </si>
  <si>
    <r>
      <rPr>
        <sz val="6"/>
        <rFont val="Montserrat"/>
      </rPr>
      <t>1818T0O0004</t>
    </r>
  </si>
  <si>
    <r>
      <rPr>
        <sz val="6"/>
        <rFont val="Montserrat"/>
      </rPr>
      <t xml:space="preserve">PROGRAMA DE ADQUISICION DE BIENES PARA EL AREA DE SERVICIOS 2019
</t>
    </r>
  </si>
  <si>
    <r>
      <rPr>
        <sz val="6"/>
        <rFont val="Montserrat"/>
      </rPr>
      <t xml:space="preserve">Bienes informáticos Cámaras fotográficas y de video, Equipo de administración Equipo médico y de laboratorio, Equipos y aparatos audiovisuales Equipos y aparatos de comunicaciones y telecom., Maquinaria y equipo eléctrico y electrónico, Maquinaria y equipo indust., Mobiliario, Otros bienes muebles
</t>
    </r>
  </si>
  <si>
    <r>
      <rPr>
        <sz val="6"/>
        <rFont val="Montserrat"/>
      </rPr>
      <t xml:space="preserve">E-007-Prestación de servicios en materia petrolera
</t>
    </r>
  </si>
  <si>
    <r>
      <rPr>
        <sz val="6"/>
        <rFont val="Montserrat"/>
      </rPr>
      <t>1818T0O0005</t>
    </r>
  </si>
  <si>
    <r>
      <rPr>
        <sz val="6"/>
        <rFont val="Montserrat"/>
      </rPr>
      <t xml:space="preserve">PROGRAMA DE ADQUISICION DE BIENES DE ADMINISTRACION 2019
</t>
    </r>
  </si>
  <si>
    <r>
      <rPr>
        <sz val="6"/>
        <rFont val="Montserrat"/>
      </rPr>
      <t xml:space="preserve">Bienes informáticos,Cámaras fotográficas y de video,Equipo de administ.,Equipo médico y de laboratorio,Equipos y aparatos audiovisuales Equipos y aparatos de comunic. y Telecomunicaciones,Maquinaria y equipo eléctrico y electrónico, Maquinaria y equipo industrial, Mobiliario,Otros bienes muebles
</t>
    </r>
  </si>
  <si>
    <r>
      <rPr>
        <b/>
        <sz val="8"/>
        <color rgb="FFFFFFFF"/>
        <rFont val="Montserrat"/>
      </rPr>
      <t>T0Q   Instituto Nacional de Investigaciones Nucleares</t>
    </r>
  </si>
  <si>
    <r>
      <rPr>
        <b/>
        <sz val="6"/>
        <rFont val="Montserrat"/>
      </rPr>
      <t>92.39</t>
    </r>
  </si>
  <si>
    <r>
      <rPr>
        <sz val="6"/>
        <rFont val="Montserrat"/>
      </rPr>
      <t>1818T0Q0001</t>
    </r>
  </si>
  <si>
    <r>
      <rPr>
        <sz val="6"/>
        <rFont val="Montserrat"/>
      </rPr>
      <t xml:space="preserve">Adquisición de equipos para el Área de Control de Calidad del Laboratorio Nacional de Investigación y Desarrollo de Radiofármacos
</t>
    </r>
  </si>
  <si>
    <r>
      <rPr>
        <sz val="6"/>
        <rFont val="Montserrat"/>
      </rPr>
      <t xml:space="preserve">El principal objetivo de la Planta de Producción de Radiofármacos es proporcionar a la población del país alternativas diagnósticas y/o terapéuticas para el cáncer y otras enfermedades para lo cual se hace primordial la adquisición de equipos de laboratorio.
</t>
    </r>
  </si>
  <si>
    <r>
      <rPr>
        <sz val="6"/>
        <rFont val="Montserrat"/>
      </rPr>
      <t xml:space="preserve">E-016-Investigación, desarrollo tecnológico y prestación de servicios en materia nuclear y eléctrica
</t>
    </r>
  </si>
  <si>
    <r>
      <rPr>
        <sz val="6"/>
        <rFont val="Montserrat"/>
      </rPr>
      <t>1918T0Q0002</t>
    </r>
  </si>
  <si>
    <r>
      <rPr>
        <sz val="6"/>
        <rFont val="Montserrat"/>
      </rPr>
      <t xml:space="preserve">Adquisición de equipos para laboratorio de nano y biofotónica del Laboratorio de Investigación y desarrollo de radiofarmácos (LANIDER-ININ)
</t>
    </r>
  </si>
  <si>
    <r>
      <rPr>
        <sz val="6"/>
        <rFont val="Montserrat"/>
      </rPr>
      <t xml:space="preserve">El laboratorio de nano y biofotónica tiene como objetivo realizar investigación sobre las propiedades físico-químicas de los diferentes radiofármacos y nanoplataformas radiomarcadas que son estudiados y distribuidos por el LANIDER. Estos nuevos sistemas (nanoplataformas) presentan gran potencial para un diagnóstico y tratamiento de diversas enfermedades como el cáncer. Para el estudio de las propiedades físico-químicas de estos sistemas se requiere someter a los mismos a una gran cantidad de pruebas, entre ellas irradiación láser por absorción o dispersión, toxicidad, viabilidad e internalización celular, entre otra, con la finalidad de conocer si el sistema genera sensibilidad por medio de calor, toxicidad y muerte celular por mecanismos de absorción de luz o bien aplicación del sistema para imagen por dispersión de luz.
</t>
    </r>
  </si>
  <si>
    <r>
      <rPr>
        <sz val="6"/>
        <rFont val="Montserrat"/>
      </rPr>
      <t>1918T0Q0003</t>
    </r>
  </si>
  <si>
    <r>
      <rPr>
        <sz val="6"/>
        <rFont val="Montserrat"/>
      </rPr>
      <t xml:space="preserve">Adquisición de equipo para el proyecto "Efectos del campo eléctrico radial sobre el transporte en el estelerador TJ-II y el Tokamak T-10"
</t>
    </r>
  </si>
  <si>
    <r>
      <rPr>
        <sz val="6"/>
        <rFont val="Montserrat"/>
      </rPr>
      <t xml:space="preserve">En este proyecto, considerando las similaridades en el comportamiento del potencial ele¿ctrico y sus fluctuaciones tanto en el estelerador TJ-II como en el tokamak T-10 de las mediciones obtenidas por el diagno¿stico HIBP, se analizara¿n las diferencias entre los valores experimentales y modelados principalmente en el centro de la columna de plasma. Se estudiara¿ tambie¿n, la supresio¿n de turbulencia en las transiciones esponta¿neas y polarizadas a regi¿menes de confinamiento mejorados en base a los cambios caracteri¿sticos en los perfiles del potencial del plasma y usando diferentes modelos de transporte.
</t>
    </r>
  </si>
  <si>
    <r>
      <rPr>
        <sz val="6"/>
        <rFont val="Montserrat"/>
      </rPr>
      <t>1918T0Q0004</t>
    </r>
  </si>
  <si>
    <r>
      <rPr>
        <sz val="6"/>
        <rFont val="Montserrat"/>
      </rPr>
      <t xml:space="preserve">Adquisición de equipo para el proyecto "probando teorías de gravitación y modelos de energía oscura"
</t>
    </r>
  </si>
  <si>
    <r>
      <rPr>
        <sz val="6"/>
        <rFont val="Montserrat"/>
      </rPr>
      <t xml:space="preserve">El proyecto pretende realizar pruebas cosmológicas y astrofísicas en diferentes teorías de gravitación. Por un lado, la parte geométrica de Relatividad General implica cierta fenomenología y la idea es contrastar esos resultados con los de las teorías alternativas de la gravitación. Por otro lado, el tensor de energía momento de Relatividad General, según las mediciones astronómicas modernas, implica la existencia de grandes cantidades de energía oscura (67%), de materia oscura (28%) y sólo una pequeña parte de materia bariónica conocida (5%). Dado que las substancias oscuras sólo se han medido indirectamente, por sus efectos gravitacionales, también planteamos en el presente proyecto analizar las consecuencias de modelos de materia y energía oscura alternativos a la materia oscura fría y la energía oscura estándar (que es una constante).
</t>
    </r>
  </si>
  <si>
    <r>
      <rPr>
        <b/>
        <sz val="8"/>
        <color rgb="FFFFFFFF"/>
        <rFont val="Montserrat"/>
      </rPr>
      <t>Ramo 20   Bienestar</t>
    </r>
  </si>
  <si>
    <r>
      <rPr>
        <b/>
        <sz val="8"/>
        <color rgb="FFFFFFFF"/>
        <rFont val="Montserrat"/>
      </rPr>
      <t>600   Subsecretaría de Planeación, Evaluación y Desarrollo Regional</t>
    </r>
  </si>
  <si>
    <r>
      <rPr>
        <sz val="6"/>
        <rFont val="Montserrat"/>
      </rPr>
      <t>19206000001</t>
    </r>
  </si>
  <si>
    <r>
      <rPr>
        <sz val="6"/>
        <rFont val="Montserrat"/>
      </rPr>
      <t xml:space="preserve">Vivero Forestal Tapachula
</t>
    </r>
  </si>
  <si>
    <r>
      <rPr>
        <sz val="6"/>
        <rFont val="Montserrat"/>
      </rPr>
      <t xml:space="preserve">El proyecto consiste en la construcción y equipamiento de instalaciones, contemplando áreas administrativas, de almacenamiento y de producción, servicios generales para personal (comedor, baños, regaderas) para la producción de plantas forestales de diversas especies.
</t>
    </r>
  </si>
  <si>
    <r>
      <rPr>
        <b/>
        <sz val="8"/>
        <color rgb="FFFFFFFF"/>
        <rFont val="Montserrat"/>
      </rPr>
      <t>Ramo 21   Turismo</t>
    </r>
  </si>
  <si>
    <r>
      <rPr>
        <b/>
        <sz val="8"/>
        <color rgb="FFFFFFFF"/>
        <rFont val="Montserrat"/>
      </rPr>
      <t>W3N   Fondo Nacional de Fomento al Turismo</t>
    </r>
  </si>
  <si>
    <r>
      <rPr>
        <b/>
        <sz val="6"/>
        <rFont val="Montserrat"/>
      </rPr>
      <t>71.79</t>
    </r>
  </si>
  <si>
    <r>
      <rPr>
        <sz val="6"/>
        <rFont val="Montserrat"/>
      </rPr>
      <t>0321W3N0129</t>
    </r>
  </si>
  <si>
    <r>
      <rPr>
        <sz val="6"/>
        <rFont val="Montserrat"/>
      </rPr>
      <t xml:space="preserve">Programas de obras y servicios de Escalera Náutica
</t>
    </r>
  </si>
  <si>
    <r>
      <rPr>
        <sz val="6"/>
        <rFont val="Montserrat"/>
      </rPr>
      <t xml:space="preserve">El proyecto Escalera Náutica, es un proyecto de infraestructura productiva de largo plazo, para el desarrollo integral de la región del Mar de Cortés, mediante acciones de mejoramiento de infraestructura náutica, turística, urbana y ambiental.
</t>
    </r>
  </si>
  <si>
    <r>
      <rPr>
        <sz val="6"/>
        <rFont val="Montserrat"/>
      </rPr>
      <t xml:space="preserve">K-021-Proyectos de infraestructura de turismo
</t>
    </r>
  </si>
  <si>
    <r>
      <rPr>
        <sz val="6"/>
        <rFont val="Montserrat"/>
      </rPr>
      <t>0321W3N0149</t>
    </r>
  </si>
  <si>
    <r>
      <rPr>
        <sz val="6"/>
        <rFont val="Montserrat"/>
      </rPr>
      <t xml:space="preserve">Adquisición de edificio por medio de arrendamiento financiero
</t>
    </r>
  </si>
  <si>
    <r>
      <rPr>
        <sz val="6"/>
        <rFont val="Montserrat"/>
      </rPr>
      <t xml:space="preserve">Bienes inmuebles por arrendamiento financiero
</t>
    </r>
  </si>
  <si>
    <r>
      <rPr>
        <sz val="6"/>
        <rFont val="Montserrat"/>
      </rPr>
      <t>0321W3N0157</t>
    </r>
  </si>
  <si>
    <r>
      <rPr>
        <sz val="6"/>
        <rFont val="Montserrat"/>
      </rPr>
      <t xml:space="preserve">Programa de obras y servicios del CIP Nayarit.
</t>
    </r>
  </si>
  <si>
    <r>
      <rPr>
        <sz val="6"/>
        <rFont val="Montserrat"/>
      </rPr>
      <t xml:space="preserve">Realización de estudios, proyectos y obras en el Centro Integralmente Planeado Nayarit.
</t>
    </r>
  </si>
  <si>
    <r>
      <rPr>
        <sz val="6"/>
        <rFont val="Montserrat"/>
      </rPr>
      <t>0821W3N0028</t>
    </r>
  </si>
  <si>
    <r>
      <rPr>
        <sz val="6"/>
        <rFont val="Montserrat"/>
      </rPr>
      <t xml:space="preserve">Centro Integralmente Planeado Costa del Pacífico
</t>
    </r>
  </si>
  <si>
    <r>
      <rPr>
        <sz val="6"/>
        <rFont val="Montserrat"/>
      </rPr>
      <t xml:space="preserve">Se plantea un nuevo CIP con una inversión que asciende a 4, 986 mdp, para desarrollar 154 lotes en los que habrá resorts turísticos, hoteles, viviendas residenciales y urbanas, clubes de playa, campos de golf, marina y centros comerciales entre otros
</t>
    </r>
  </si>
  <si>
    <r>
      <rPr>
        <sz val="6"/>
        <rFont val="Montserrat"/>
      </rPr>
      <t>1721W3N0001</t>
    </r>
  </si>
  <si>
    <r>
      <rPr>
        <sz val="6"/>
        <rFont val="Montserrat"/>
      </rPr>
      <t xml:space="preserve">Sistema de Agua Potable Huatulco
</t>
    </r>
  </si>
  <si>
    <r>
      <rPr>
        <sz val="6"/>
        <rFont val="Montserrat"/>
      </rPr>
      <t xml:space="preserve">Contar con la infraestructura necesaria de abastecimiento de agua potable dentro del CIP Huatulco.
</t>
    </r>
  </si>
  <si>
    <r>
      <rPr>
        <sz val="6"/>
        <rFont val="Montserrat"/>
      </rPr>
      <t>1721W3N0002</t>
    </r>
  </si>
  <si>
    <r>
      <rPr>
        <sz val="6"/>
        <rFont val="Montserrat"/>
      </rPr>
      <t xml:space="preserve">Mantenimiento de los Centros Integralmente Planeados del Pacífico Sur 2018
</t>
    </r>
  </si>
  <si>
    <r>
      <rPr>
        <sz val="6"/>
        <rFont val="Montserrat"/>
      </rPr>
      <t xml:space="preserve">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
</t>
    </r>
  </si>
  <si>
    <r>
      <rPr>
        <sz val="6"/>
        <rFont val="Montserrat"/>
      </rPr>
      <t>1721W3N0003</t>
    </r>
  </si>
  <si>
    <r>
      <rPr>
        <sz val="6"/>
        <rFont val="Montserrat"/>
      </rPr>
      <t xml:space="preserve">Mantenimiento del Centro Integralmente Planeado y Proyecto Turístico Integral del Caribe 2018
</t>
    </r>
  </si>
  <si>
    <r>
      <rPr>
        <sz val="6"/>
        <rFont val="Montserrat"/>
      </rPr>
      <t xml:space="preserve">Mantenimiento de la infraestructura e instalaciones del CIP y PTI del Caribe, contemplando acciones relativas a la poda y riego de áreas verdes, mantenimiento de vialidades, limpieza de áreas públicas, mantenimiento de PTARs y alumbrado público.
</t>
    </r>
  </si>
  <si>
    <r>
      <rPr>
        <sz val="6"/>
        <rFont val="Montserrat"/>
      </rPr>
      <t>1721W3N0004</t>
    </r>
  </si>
  <si>
    <r>
      <rPr>
        <sz val="6"/>
        <rFont val="Montserrat"/>
      </rPr>
      <t xml:space="preserve">Mantenimiento de los Centros Integralmente Planeados Península 2018
</t>
    </r>
  </si>
  <si>
    <r>
      <rPr>
        <sz val="6"/>
        <rFont val="Montserrat"/>
      </rPr>
      <t xml:space="preserve">Mantenimiento de la infraestructura e instalaciones de los CIPs de la Península, contemplando acciones relativas a la poda y riego de áreas verdes, mantenimiento de vialidades, limpieza de áreas públicas, mantenimiento de PTARs, alumbrado público y red de drenaje y alcantarillado.
</t>
    </r>
  </si>
  <si>
    <r>
      <rPr>
        <sz val="6"/>
        <rFont val="Montserrat"/>
      </rPr>
      <t>1721W3N0005</t>
    </r>
  </si>
  <si>
    <r>
      <rPr>
        <sz val="6"/>
        <rFont val="Montserrat"/>
      </rPr>
      <t xml:space="preserve">Mantenimiento de los Centros Integralmente Planeados Pacífico Norte 2018.
</t>
    </r>
  </si>
  <si>
    <r>
      <rPr>
        <sz val="6"/>
        <rFont val="Montserrat"/>
      </rPr>
      <t xml:space="preserve">Mantenimiento de la infraestructura e instalaciones turísticas del CIP Nayarit y CIP Playa Espíritu (Costa Pacifico); en áreas verdes, vialidades, áreas públicas, planta de tratamiento de aguas residuales, planta desaladora, alumbrado público y red hidráulica.
</t>
    </r>
  </si>
  <si>
    <r>
      <rPr>
        <sz val="6"/>
        <rFont val="Montserrat"/>
      </rPr>
      <t>1721W3N0007</t>
    </r>
  </si>
  <si>
    <r>
      <rPr>
        <sz val="6"/>
        <rFont val="Montserrat"/>
      </rPr>
      <t xml:space="preserve">Parque Público Rufino Tamayo.
</t>
    </r>
  </si>
  <si>
    <r>
      <rPr>
        <sz val="6"/>
        <rFont val="Montserrat"/>
      </rPr>
      <t xml:space="preserve">El presente proyecto de inversión, consiste en la rehabilitación y mejoramiento del Parque público Rufino Tamayo, mediante la implementación de un programa arquitectónico dividido en tres grandes componentes.
</t>
    </r>
  </si>
  <si>
    <r>
      <rPr>
        <sz val="6"/>
        <rFont val="Montserrat"/>
      </rPr>
      <t>1821W3N0002</t>
    </r>
  </si>
  <si>
    <r>
      <rPr>
        <sz val="6"/>
        <rFont val="Montserrat"/>
      </rPr>
      <t xml:space="preserve">Mantenimiento de los Centros Integralmente Planeados del Pacifico Norte 2019
</t>
    </r>
  </si>
  <si>
    <r>
      <rPr>
        <sz val="6"/>
        <rFont val="Montserrat"/>
      </rPr>
      <t xml:space="preserve">Mantenimiento de la infraestructura e instalaciones turísticas del CIP Nayarit y CIP Playa Espíritu (Costa del Pacifico); en áreas verdes, vialidades, áreas públicas, planta de tratamiento de aguas residuales, planta desaladora, alumbrado público y red hidráulica.
</t>
    </r>
  </si>
  <si>
    <r>
      <rPr>
        <sz val="6"/>
        <rFont val="Montserrat"/>
      </rPr>
      <t>Nay., Sin.</t>
    </r>
  </si>
  <si>
    <r>
      <rPr>
        <sz val="6"/>
        <rFont val="Montserrat"/>
      </rPr>
      <t>1821W3N0003</t>
    </r>
  </si>
  <si>
    <r>
      <rPr>
        <sz val="6"/>
        <rFont val="Montserrat"/>
      </rPr>
      <t xml:space="preserve">Mantenimiento del Centro Integralmente Planeado y Proyecto Turístico Integral del Caribe 2019
</t>
    </r>
  </si>
  <si>
    <r>
      <rPr>
        <sz val="6"/>
        <rFont val="Montserrat"/>
      </rPr>
      <t>1821W3N0004</t>
    </r>
  </si>
  <si>
    <r>
      <rPr>
        <sz val="6"/>
        <rFont val="Montserrat"/>
      </rPr>
      <t xml:space="preserve">Mantenimiento de los Centros Integralmente Planeados Península 2019
</t>
    </r>
  </si>
  <si>
    <r>
      <rPr>
        <sz val="6"/>
        <rFont val="Montserrat"/>
      </rPr>
      <t>1821W3N0005</t>
    </r>
  </si>
  <si>
    <r>
      <rPr>
        <sz val="6"/>
        <rFont val="Montserrat"/>
      </rPr>
      <t xml:space="preserve">Mantenimiento de los Centros Integralmente Planeados del Pacífico Sur 2019
</t>
    </r>
  </si>
  <si>
    <r>
      <rPr>
        <sz val="6"/>
        <rFont val="Montserrat"/>
      </rPr>
      <t>Gro., Oax.</t>
    </r>
  </si>
  <si>
    <r>
      <rPr>
        <sz val="6"/>
        <rFont val="Montserrat"/>
      </rPr>
      <t>1821W3N0006</t>
    </r>
  </si>
  <si>
    <r>
      <rPr>
        <sz val="6"/>
        <rFont val="Montserrat"/>
      </rPr>
      <t xml:space="preserve">Estudios de Preinversión para la construcción de vía ferroviaria del Tren Maya
</t>
    </r>
  </si>
  <si>
    <r>
      <rPr>
        <sz val="6"/>
        <rFont val="Montserrat"/>
      </rPr>
      <t xml:space="preserve">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
</t>
    </r>
  </si>
  <si>
    <r>
      <rPr>
        <sz val="6"/>
        <rFont val="Montserrat"/>
      </rPr>
      <t>1821W3N0007</t>
    </r>
  </si>
  <si>
    <r>
      <rPr>
        <sz val="6"/>
        <rFont val="Montserrat"/>
      </rPr>
      <t xml:space="preserve">Estudios de Preinversión para la construcción de Polos de Desarrollo a lo largo de la Ruta del Tren Maya
</t>
    </r>
  </si>
  <si>
    <r>
      <rPr>
        <sz val="6"/>
        <rFont val="Montserrat"/>
      </rPr>
      <t xml:space="preserve">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
</t>
    </r>
  </si>
  <si>
    <r>
      <rPr>
        <sz val="6"/>
        <rFont val="Montserrat"/>
      </rPr>
      <t>1921W3N0005</t>
    </r>
  </si>
  <si>
    <r>
      <rPr>
        <sz val="6"/>
        <rFont val="Montserrat"/>
      </rPr>
      <t xml:space="preserve">Programa de Mantenimiento para el Hotel Ex Convento de Santa Catarina de Siena (Hotel Quinta Real Oaxaca)
</t>
    </r>
  </si>
  <si>
    <r>
      <rPr>
        <sz val="6"/>
        <rFont val="Montserrat"/>
      </rPr>
      <t xml:space="preserve">Programa de Mantenimiento correctivo para mejorar las condiciones de operación, mediante acciones y remodelaciones del Hotel Ex Convento de Santa Catarina de Siena (Hotel Quinta Real Oaxaca).
</t>
    </r>
  </si>
  <si>
    <r>
      <rPr>
        <sz val="6"/>
        <rFont val="Montserrat"/>
      </rPr>
      <t>1921W3N0006</t>
    </r>
  </si>
  <si>
    <r>
      <rPr>
        <sz val="6"/>
        <rFont val="Montserrat"/>
      </rPr>
      <t xml:space="preserve">Adquisición y acondicionamiento de vía férrea entre Palenque y Campeche
</t>
    </r>
  </si>
  <si>
    <r>
      <rPr>
        <sz val="6"/>
        <rFont val="Montserrat"/>
      </rPr>
      <t xml:space="preserve">El presente PPI consiste en la ejecución de un programa de ¿Adquisiciones¿ y ¿Acondicionamiento¿ para 392 kilómetros del derecho de vía férrea del Istmo de Tehuantepec, de la localidad de Palenque (Chiapas) a la localidad de Zona Urbana de Campeche (Campeche); por medio de la adquisición de terrenos y los trabajos de desyerbe manual, desyerbe con herramienta mecánica manual, suministro y aplicación de retardantes, desmonte y acarreo con 20 metros a cada lado desde el eje; para facilitar la ejecución de los primeros trabajos de campo inertes a los estudios de Ingeniería Básica del Tren Maya.
</t>
    </r>
  </si>
  <si>
    <r>
      <rPr>
        <sz val="6"/>
        <rFont val="Montserrat"/>
      </rPr>
      <t>Camp., Chis., Tab.</t>
    </r>
  </si>
  <si>
    <r>
      <rPr>
        <sz val="6"/>
        <rFont val="Montserrat"/>
      </rPr>
      <t xml:space="preserve">K-029-Programa de adquisiciones
</t>
    </r>
  </si>
  <si>
    <r>
      <rPr>
        <b/>
        <sz val="8"/>
        <color rgb="FFFFFFFF"/>
        <rFont val="Montserrat"/>
      </rPr>
      <t>W3S   FONATUR Infraestructura, S.A. de C.V.</t>
    </r>
  </si>
  <si>
    <r>
      <rPr>
        <b/>
        <sz val="6"/>
        <rFont val="Montserrat"/>
      </rPr>
      <t>5.72</t>
    </r>
  </si>
  <si>
    <r>
      <rPr>
        <sz val="6"/>
        <rFont val="Montserrat"/>
      </rPr>
      <t>1821W3S0001</t>
    </r>
  </si>
  <si>
    <r>
      <rPr>
        <sz val="6"/>
        <rFont val="Montserrat"/>
      </rPr>
      <t xml:space="preserve">Adquisiciones de maquinaria y equipo para Operación y Mantenimiento de los Centros Integralmente Planeados
</t>
    </r>
  </si>
  <si>
    <r>
      <rPr>
        <sz val="6"/>
        <rFont val="Montserrat"/>
      </rPr>
      <t xml:space="preserve">Adquisiciones de maquinaria y equipo para Operación y Mantenimiento de los Centros Integralmente Planeados, como son Camiones de volteo, Camionetas de Redilas, Camiones Pipa, etc.
</t>
    </r>
  </si>
  <si>
    <r>
      <rPr>
        <sz val="6"/>
        <rFont val="Montserrat"/>
      </rPr>
      <t xml:space="preserve">E-007-Conservación y mantenimiento a los CIP's
</t>
    </r>
  </si>
  <si>
    <r>
      <rPr>
        <b/>
        <sz val="8"/>
        <color rgb="FFFFFFFF"/>
        <rFont val="Montserrat"/>
      </rPr>
      <t>210   Dirección General de Desarrollo Regional y Fomento Turístico</t>
    </r>
  </si>
  <si>
    <r>
      <rPr>
        <sz val="6"/>
        <rFont val="Montserrat"/>
      </rPr>
      <t>14212100002</t>
    </r>
  </si>
  <si>
    <r>
      <rPr>
        <sz val="6"/>
        <rFont val="Montserrat"/>
      </rPr>
      <t xml:space="preserve">ESTUDIOS DE PREFACTIBILIDAD DE RECUPERACION DE PLAYAS / 15 BOCA DEL RIO
</t>
    </r>
  </si>
  <si>
    <r>
      <rPr>
        <sz val="6"/>
        <rFont val="Montserrat"/>
      </rPr>
      <t xml:space="preserve">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
</t>
    </r>
  </si>
  <si>
    <r>
      <rPr>
        <sz val="6"/>
        <rFont val="Montserrat"/>
      </rPr>
      <t>19212100002</t>
    </r>
  </si>
  <si>
    <r>
      <rPr>
        <sz val="6"/>
        <rFont val="Montserrat"/>
      </rPr>
      <t xml:space="preserve">ESTUDIOS PRP/ 19 BAHIA DE CHETUMAL
</t>
    </r>
  </si>
  <si>
    <r>
      <rPr>
        <sz val="6"/>
        <rFont val="Montserrat"/>
      </rPr>
      <t xml:space="preserve">Determinación de Factibilidad Socioeconómica y Ambiental de la recuperación de frente de playa de 4.04 km en la Bahía de Chetumal, Quintana Roo. Abarca Monitoreo de playas, Estudios de Campo, Ambientales, de Ingeniería de Costas, Proyecto ejecutivo. Gestión de permisos y Análisis costo-beneficio del proyecto.
</t>
    </r>
  </si>
  <si>
    <r>
      <rPr>
        <b/>
        <sz val="8"/>
        <color rgb="FFFFFFFF"/>
        <rFont val="Montserrat"/>
      </rPr>
      <t>Ramo 36   Seguridad y Protección Ciudadana</t>
    </r>
  </si>
  <si>
    <r>
      <rPr>
        <b/>
        <sz val="8"/>
        <color rgb="FFFFFFFF"/>
        <rFont val="Montserrat"/>
      </rPr>
      <t>A00   Policía Federal</t>
    </r>
  </si>
  <si>
    <r>
      <rPr>
        <sz val="6"/>
        <rFont val="Montserrat"/>
      </rPr>
      <t>1604L000003</t>
    </r>
  </si>
  <si>
    <r>
      <rPr>
        <sz val="6"/>
        <rFont val="Montserrat"/>
      </rPr>
      <t xml:space="preserve">Cuarteles móviles para los despliegues operativos itinerantes de la División de Gendarmería de la Policía Federal
</t>
    </r>
  </si>
  <si>
    <r>
      <rPr>
        <sz val="6"/>
        <rFont val="Montserrat"/>
      </rPr>
      <t xml:space="preserve">Adquisición de cuarteles móviles para proporcionar el equipo y espacio suficiente para el apropiado descanso y resguardo de los elementos y equipo táctico y operativo durante su permanencia en la zona de operación.
</t>
    </r>
  </si>
  <si>
    <r>
      <rPr>
        <sz val="6"/>
        <rFont val="Montserrat"/>
      </rPr>
      <t xml:space="preserve">E-903-Operativos para la prevención y disuasión del delito
</t>
    </r>
  </si>
  <si>
    <r>
      <rPr>
        <sz val="6"/>
        <rFont val="Montserrat"/>
      </rPr>
      <t>1604L000004</t>
    </r>
  </si>
  <si>
    <r>
      <rPr>
        <sz val="6"/>
        <rFont val="Montserrat"/>
      </rPr>
      <t xml:space="preserve">Construcción del Centro de Capacitación, Formación y Adiestramiento de Vuelo en el Centro de Mando de la Policía Federal en Iztapalapa.
</t>
    </r>
  </si>
  <si>
    <r>
      <rPr>
        <sz val="6"/>
        <rFont val="Montserrat"/>
      </rPr>
      <t xml:space="preserve">Construcción de recintos y oficinas administrativas, para el Centro de Capacitación, Formación y Adiestramiento de la COA-PF.
</t>
    </r>
  </si>
  <si>
    <r>
      <rPr>
        <sz val="6"/>
        <rFont val="Montserrat"/>
      </rPr>
      <t xml:space="preserve">K-023-Proyectos de infraestructura gubernamental de Seguridad Pública
</t>
    </r>
  </si>
  <si>
    <r>
      <rPr>
        <sz val="6"/>
        <rFont val="Montserrat"/>
      </rPr>
      <t>1604L000006</t>
    </r>
  </si>
  <si>
    <r>
      <rPr>
        <sz val="6"/>
        <rFont val="Montserrat"/>
      </rPr>
      <t xml:space="preserve">Adquisición de equipo multimedia para la Policía Federal
</t>
    </r>
  </si>
  <si>
    <r>
      <rPr>
        <sz val="6"/>
        <rFont val="Montserrat"/>
      </rPr>
      <t xml:space="preserve">Adquisición de equipo indispensable para que los elementos federales especializados tengan las herramientas para realizar labores de auxilio procesal en las salas de audiencias orales.
</t>
    </r>
  </si>
  <si>
    <r>
      <rPr>
        <sz val="6"/>
        <rFont val="Montserrat"/>
      </rPr>
      <t>1704L000003</t>
    </r>
  </si>
  <si>
    <r>
      <rPr>
        <sz val="6"/>
        <rFont val="Montserrat"/>
      </rPr>
      <t xml:space="preserve">Adquisición de Almacenamiento para Servidores Centrales
</t>
    </r>
  </si>
  <si>
    <r>
      <rPr>
        <sz val="6"/>
        <rFont val="Montserrat"/>
      </rPr>
      <t xml:space="preserve">Adquisición de infraestructura tecnológica compatible y de última generación para los inmuebles de Varsovia y Vallejo.
</t>
    </r>
  </si>
  <si>
    <r>
      <rPr>
        <sz val="6"/>
        <rFont val="Montserrat"/>
      </rPr>
      <t>1704L000004</t>
    </r>
  </si>
  <si>
    <r>
      <rPr>
        <sz val="6"/>
        <rFont val="Montserrat"/>
      </rPr>
      <t xml:space="preserve">Adquisición de Infraestructura para Correo Electrónico en Alta Disponibilidad
</t>
    </r>
  </si>
  <si>
    <r>
      <rPr>
        <sz val="6"/>
        <rFont val="Montserrat"/>
      </rPr>
      <t xml:space="preserve">Adquisición de infraestructura de cómputo y comunicaciones que soporte las necesidades actuales de comunicación y de intercambio de información mediante el servicio de correo electrónico
</t>
    </r>
  </si>
  <si>
    <r>
      <rPr>
        <sz val="6"/>
        <rFont val="Montserrat"/>
      </rPr>
      <t>1704L000005</t>
    </r>
  </si>
  <si>
    <r>
      <rPr>
        <sz val="6"/>
        <rFont val="Montserrat"/>
      </rPr>
      <t xml:space="preserve">Mantenimiento y conservación de la infraestructura inmobiliaria en comodato de propiedad federal que ocupa la Policía Federal en la Republilca Mexicana
</t>
    </r>
  </si>
  <si>
    <r>
      <rPr>
        <sz val="6"/>
        <rFont val="Montserrat"/>
      </rPr>
      <t xml:space="preserve">Modernizar y mantener de manera sustancial la infraestructura de inmuebles para el mantenimiento y conservación de la infraestructura inmobiliaria en Comodato de Propiedad Federal que Ocupa la Policía Federal en la Republica Mexicana.
</t>
    </r>
  </si>
  <si>
    <r>
      <rPr>
        <sz val="6"/>
        <rFont val="Montserrat"/>
      </rPr>
      <t>1704L000006</t>
    </r>
  </si>
  <si>
    <r>
      <rPr>
        <sz val="6"/>
        <rFont val="Montserrat"/>
      </rPr>
      <t xml:space="preserve">Adquisición de un Sistema de Aire Acondicionado de Precisión para el Inmueble de Torre Pedregal
</t>
    </r>
  </si>
  <si>
    <r>
      <rPr>
        <sz val="6"/>
        <rFont val="Montserrat"/>
      </rPr>
      <t xml:space="preserve">Adquisición e instalación del aire acondicionado de precisión que produzca 30 T.R. en el SITE de Torre Pedregal
</t>
    </r>
  </si>
  <si>
    <r>
      <rPr>
        <sz val="6"/>
        <rFont val="Montserrat"/>
      </rPr>
      <t>1704L000007</t>
    </r>
  </si>
  <si>
    <r>
      <rPr>
        <sz val="6"/>
        <rFont val="Montserrat"/>
      </rPr>
      <t xml:space="preserve">Adquisición de 41 Sistemas de Aire Acondicionado de Precisión para 30 Inmuebles de la Policía Federal.
</t>
    </r>
  </si>
  <si>
    <r>
      <rPr>
        <sz val="6"/>
        <rFont val="Montserrat"/>
      </rPr>
      <t xml:space="preserve">Adquisición e instalación de diversos aires acondicionados de precisión, en los SITE de 30 inmuebles de la Policía Federal, para abatir el flujo calórico.
</t>
    </r>
  </si>
  <si>
    <r>
      <rPr>
        <sz val="6"/>
        <rFont val="Montserrat"/>
      </rPr>
      <t>1704L000008</t>
    </r>
  </si>
  <si>
    <r>
      <rPr>
        <sz val="6"/>
        <rFont val="Montserrat"/>
      </rPr>
      <t xml:space="preserve">Programa de adquisición de mobiliario y equipo de oficina
</t>
    </r>
  </si>
  <si>
    <r>
      <rPr>
        <sz val="6"/>
        <rFont val="Montserrat"/>
      </rPr>
      <t xml:space="preserve">Adquisición de muebles para las diversas Divisiones de la Policía Federal como son: Inteligencia, Investigación, Seguridad Regional, Científica, Antidrogas, Fuerzas Federales, Gendarmería y Secretaría General.
</t>
    </r>
  </si>
  <si>
    <r>
      <rPr>
        <sz val="6"/>
        <rFont val="Montserrat"/>
      </rPr>
      <t>1904L000001</t>
    </r>
  </si>
  <si>
    <r>
      <rPr>
        <sz val="6"/>
        <rFont val="Montserrat"/>
      </rPr>
      <t xml:space="preserve">Planos Topográficos en distintos Estados de la República Mexicana
</t>
    </r>
  </si>
  <si>
    <r>
      <rPr>
        <sz val="6"/>
        <rFont val="Montserrat"/>
      </rPr>
      <t xml:space="preserve">Llevar a cabo la regularización de los inmuebles que están descritos en la localización geográfica, que permitirá realizar una mayor inversión en infraestructura acorde a las actividades policiales que se vienen ejecutando en dichos inmuebles y con ello contribuirá a una mejor función policial en la institución como es de prevención y la investigación
</t>
    </r>
  </si>
  <si>
    <r>
      <rPr>
        <b/>
        <sz val="8"/>
        <color rgb="FFFFFFFF"/>
        <rFont val="Montserrat"/>
      </rPr>
      <t>E00   Centro Nacional de Prevención de Desastres</t>
    </r>
  </si>
  <si>
    <r>
      <rPr>
        <sz val="6"/>
        <rFont val="Montserrat"/>
      </rPr>
      <t>1704H000002</t>
    </r>
  </si>
  <si>
    <r>
      <rPr>
        <sz val="6"/>
        <rFont val="Montserrat"/>
      </rPr>
      <t xml:space="preserve">Adquisición de equipo especializado para la identificación de estructuras sismogenéticas y la estimación del peligro y riesgo sísmico asociado.
</t>
    </r>
  </si>
  <si>
    <r>
      <rPr>
        <sz val="6"/>
        <rFont val="Montserrat"/>
      </rPr>
      <t xml:space="preserve">Adquisición de equipo especializado para la obtención de datos geofísicos que permitan correlacionar la actividad sísmica con la geología de zona.
</t>
    </r>
  </si>
  <si>
    <r>
      <rPr>
        <sz val="6"/>
        <rFont val="Montserrat"/>
      </rPr>
      <t xml:space="preserve">N-001-Coordinación del Sistema Nacional de Protección Civil
</t>
    </r>
  </si>
  <si>
    <r>
      <rPr>
        <b/>
        <sz val="8"/>
        <color rgb="FFFFFFFF"/>
        <rFont val="Montserrat"/>
      </rPr>
      <t>F00   Centro Nacional de Inteligencia</t>
    </r>
  </si>
  <si>
    <r>
      <rPr>
        <sz val="6"/>
        <rFont val="Montserrat"/>
      </rPr>
      <t>1804I000006</t>
    </r>
  </si>
  <si>
    <r>
      <rPr>
        <sz val="6"/>
        <rFont val="Montserrat"/>
      </rPr>
      <t xml:space="preserve">Fortalecimiento de equipo para forensia informática
</t>
    </r>
  </si>
  <si>
    <r>
      <rPr>
        <sz val="6"/>
        <rFont val="Montserrat"/>
      </rPr>
      <t xml:space="preserve">Adquisición de plataformas tecnológicas competitivas.
</t>
    </r>
  </si>
  <si>
    <r>
      <rPr>
        <sz val="6"/>
        <rFont val="Montserrat"/>
      </rPr>
      <t xml:space="preserve">E-001-Servicios de inteligencia para la Seguridad Nacional
</t>
    </r>
  </si>
  <si>
    <r>
      <rPr>
        <sz val="6"/>
        <rFont val="Montserrat"/>
      </rPr>
      <t>1804I000007</t>
    </r>
  </si>
  <si>
    <r>
      <rPr>
        <sz val="6"/>
        <rFont val="Montserrat"/>
      </rPr>
      <t xml:space="preserve">Fortalecimiento y actualización de la plataforma de cómputo personal
</t>
    </r>
  </si>
  <si>
    <r>
      <rPr>
        <sz val="6"/>
        <rFont val="Montserrat"/>
      </rPr>
      <t xml:space="preserve">El presente programa consiste en la adquisición de bienes para la plataforma de cómputo personal para atender las necesidades de usuarios.
</t>
    </r>
  </si>
  <si>
    <r>
      <rPr>
        <sz val="6"/>
        <rFont val="Montserrat"/>
      </rPr>
      <t>1904I000001</t>
    </r>
  </si>
  <si>
    <r>
      <rPr>
        <sz val="6"/>
        <rFont val="Montserrat"/>
      </rPr>
      <t xml:space="preserve">Actualización tecnológica de equipo de comunicación satelital
</t>
    </r>
  </si>
  <si>
    <r>
      <rPr>
        <sz val="6"/>
        <rFont val="Montserrat"/>
      </rPr>
      <t xml:space="preserve">El presente programa de inversión, consiste en la adquisición de equipo satelital tanto móvil como fijo para garantizar la cobertura de las comunicaciones en el despliegue territorial.
</t>
    </r>
  </si>
  <si>
    <r>
      <rPr>
        <sz val="6"/>
        <rFont val="Montserrat"/>
      </rPr>
      <t>1904I000002</t>
    </r>
  </si>
  <si>
    <r>
      <rPr>
        <sz val="6"/>
        <rFont val="Montserrat"/>
      </rPr>
      <t xml:space="preserve">Fortalecimiento de la infraestructura para captura y procesamiento de información en formatos de audio, imagen y video
</t>
    </r>
  </si>
  <si>
    <r>
      <rPr>
        <sz val="6"/>
        <rFont val="Montserrat"/>
      </rPr>
      <t xml:space="preserve">Adquisición de equipos tecnológicos que respondan a las necesidades propias de la operación.
</t>
    </r>
  </si>
  <si>
    <r>
      <rPr>
        <sz val="6"/>
        <rFont val="Montserrat"/>
      </rPr>
      <t>1904I000003</t>
    </r>
  </si>
  <si>
    <r>
      <rPr>
        <sz val="6"/>
        <rFont val="Montserrat"/>
      </rPr>
      <t xml:space="preserve">Fortalecimiento a la infraestructura tecnológica de respaldo y almacenamiento
</t>
    </r>
  </si>
  <si>
    <r>
      <rPr>
        <sz val="6"/>
        <rFont val="Montserrat"/>
      </rPr>
      <t xml:space="preserve">Adquisición de equipos tecnológicos para el respaldo de información.
</t>
    </r>
  </si>
  <si>
    <r>
      <rPr>
        <sz val="6"/>
        <rFont val="Montserrat"/>
      </rPr>
      <t>1904I000004</t>
    </r>
  </si>
  <si>
    <r>
      <rPr>
        <sz val="6"/>
        <rFont val="Montserrat"/>
      </rPr>
      <t xml:space="preserve">Fortalecimiento de equipo para recopilación de información en campo
</t>
    </r>
  </si>
  <si>
    <r>
      <rPr>
        <sz val="6"/>
        <rFont val="Montserrat"/>
      </rPr>
      <t xml:space="preserve">Adquisición de tecnología competitiva en materia de equipamiento.
</t>
    </r>
  </si>
  <si>
    <r>
      <rPr>
        <b/>
        <sz val="8"/>
        <color rgb="FFFFFFFF"/>
        <rFont val="Montserrat"/>
      </rPr>
      <t>Ramo 36   Gobernación</t>
    </r>
  </si>
  <si>
    <r>
      <rPr>
        <b/>
        <sz val="8"/>
        <color rgb="FFFFFFFF"/>
        <rFont val="Montserrat"/>
      </rPr>
      <t>211   Dirección General de Plataforma México</t>
    </r>
  </si>
  <si>
    <r>
      <rPr>
        <sz val="6"/>
        <rFont val="Montserrat"/>
      </rPr>
      <t>17046310001</t>
    </r>
  </si>
  <si>
    <r>
      <rPr>
        <sz val="6"/>
        <rFont val="Montserrat"/>
      </rPr>
      <t xml:space="preserve">Implementación del Sistema de Monitoreo de Infraestructura Auxiliar del Centro de Datos Alterno
</t>
    </r>
  </si>
  <si>
    <r>
      <rPr>
        <sz val="6"/>
        <rFont val="Montserrat"/>
      </rPr>
      <t xml:space="preserve">Implementación e integración de tecnologías para el monitoreo y supervisión de la operación de los equipos electromecánicos.
</t>
    </r>
  </si>
  <si>
    <r>
      <rPr>
        <sz val="6"/>
        <rFont val="Montserrat"/>
      </rPr>
      <t xml:space="preserve">R-903-Plataforma México
</t>
    </r>
  </si>
  <si>
    <r>
      <rPr>
        <b/>
        <sz val="8"/>
        <color rgb="FFFFFFFF"/>
        <rFont val="Montserrat"/>
      </rPr>
      <t>Ramo 38   Consejo Nacional de Ciencia y Tecnología</t>
    </r>
  </si>
  <si>
    <r>
      <rPr>
        <b/>
        <sz val="8"/>
        <color rgb="FFFFFFFF"/>
        <rFont val="Montserrat"/>
      </rPr>
      <t>9ZU   Centro de Ingeniería y Desarrollo Industrial</t>
    </r>
  </si>
  <si>
    <r>
      <rPr>
        <b/>
        <sz val="6"/>
        <rFont val="Montserrat"/>
      </rPr>
      <t>12.28</t>
    </r>
  </si>
  <si>
    <r>
      <rPr>
        <sz val="6"/>
        <rFont val="Montserrat"/>
      </rPr>
      <t>16389ZU0003</t>
    </r>
  </si>
  <si>
    <r>
      <rPr>
        <sz val="6"/>
        <rFont val="Montserrat"/>
      </rPr>
      <t xml:space="preserve">Construcción de Laboratorio de Ensamble, Electrónica y Control en Querétaro
</t>
    </r>
  </si>
  <si>
    <r>
      <rPr>
        <sz val="6"/>
        <rFont val="Montserrat"/>
      </rPr>
      <t xml:space="preserve">Construcción y equipamiento del Laboratorio de Ensamble, Electrónica y Control en Cidesi Querétaro
</t>
    </r>
  </si>
  <si>
    <r>
      <rPr>
        <sz val="6"/>
        <rFont val="Montserrat"/>
      </rPr>
      <t>18389ZU0001</t>
    </r>
  </si>
  <si>
    <r>
      <rPr>
        <sz val="6"/>
        <rFont val="Montserrat"/>
      </rPr>
      <t xml:space="preserve">Edificio de Ingeniería en Querétaro
</t>
    </r>
  </si>
  <si>
    <r>
      <rPr>
        <sz val="6"/>
        <rFont val="Montserrat"/>
      </rPr>
      <t xml:space="preserve">Edificio de Laboratorios de Ingeniería Avanzada del CIDESI Querétaro
</t>
    </r>
  </si>
  <si>
    <r>
      <rPr>
        <sz val="6"/>
        <rFont val="Montserrat"/>
      </rPr>
      <t>18389ZU0002</t>
    </r>
  </si>
  <si>
    <r>
      <rPr>
        <sz val="6"/>
        <rFont val="Montserrat"/>
      </rPr>
      <t xml:space="preserve">Programa de adquisiciones para el área de Materiales Compuestos y Nanotecnología
</t>
    </r>
  </si>
  <si>
    <r>
      <rPr>
        <sz val="6"/>
        <rFont val="Montserrat"/>
      </rPr>
      <t xml:space="preserve">El presente Programa de Adquisiciones planea incorporar a la Dirección de Energía, 17 equipos de laboratorio capaces de proporcionar servicios tecnológicos referentes a caracterización de materiales, pruebas de degradación, evaluación y detección de materiales compuestos.
</t>
    </r>
  </si>
  <si>
    <r>
      <rPr>
        <sz val="6"/>
        <rFont val="Montserrat"/>
      </rPr>
      <t xml:space="preserve">E-003-Investigación científica, desarrollo e innovación
</t>
    </r>
  </si>
  <si>
    <r>
      <rPr>
        <b/>
        <sz val="8"/>
        <color rgb="FFFFFFFF"/>
        <rFont val="Montserrat"/>
      </rPr>
      <t>9ZY   Centro de Investigación en Alimentación y Desarrollo, A.C.</t>
    </r>
  </si>
  <si>
    <r>
      <rPr>
        <sz val="6"/>
        <rFont val="Montserrat"/>
      </rPr>
      <t>14389ZY0002</t>
    </r>
  </si>
  <si>
    <r>
      <rPr>
        <sz val="6"/>
        <rFont val="Montserrat"/>
      </rPr>
      <t xml:space="preserve">Fortalecimiento de la planta piloto de CIAD-Culiacán para el desarrollo de proyectos alimenticios de alto valor agregado.
</t>
    </r>
  </si>
  <si>
    <r>
      <rPr>
        <sz val="6"/>
        <rFont val="Montserrat"/>
      </rPr>
      <t xml:space="preserve">Construcción de planta piloto equipada, cuatro laboratorios, siete cubiculos, sala de capacitación, cuarto de maquinas pasillos y accesos. El área de construcción aproximada es de 1,176 m2 de dos niveles, amueblado de áreas y equipos de investigación.
</t>
    </r>
  </si>
  <si>
    <r>
      <rPr>
        <b/>
        <sz val="8"/>
        <color rgb="FFFFFFFF"/>
        <rFont val="Montserrat"/>
      </rPr>
      <t>90C   Centro de Investigación en Matemáticas, A.C.</t>
    </r>
  </si>
  <si>
    <r>
      <rPr>
        <sz val="6"/>
        <rFont val="Montserrat"/>
      </rPr>
      <t>183890C0002</t>
    </r>
  </si>
  <si>
    <r>
      <rPr>
        <sz val="6"/>
        <rFont val="Montserrat"/>
      </rPr>
      <t xml:space="preserve">Programa de equipamiento científico y tecnológico para actividades sustantivas 2019
</t>
    </r>
  </si>
  <si>
    <r>
      <rPr>
        <sz val="6"/>
        <rFont val="Montserrat"/>
      </rPr>
      <t xml:space="preserve">Dotar de equipo de videoconferencia y equipamiento de telepresencia, permitiendo la transmisión de conocimiento tanto local como nacional e internacionalmente, ahorrando costos en traslados cuando sea susceptible mediante la tecnología solicitada.
</t>
    </r>
  </si>
  <si>
    <r>
      <rPr>
        <b/>
        <sz val="8"/>
        <color rgb="FFFFFFFF"/>
        <rFont val="Montserrat"/>
      </rPr>
      <t>90E   Centro de Investigación en Materiales Avanzados, S.C.</t>
    </r>
  </si>
  <si>
    <r>
      <rPr>
        <sz val="6"/>
        <rFont val="Montserrat"/>
      </rPr>
      <t>173890E0001</t>
    </r>
  </si>
  <si>
    <r>
      <rPr>
        <sz val="6"/>
        <rFont val="Montserrat"/>
      </rPr>
      <t xml:space="preserve">Laboratorios de pruebas acreditadas NADCAP
</t>
    </r>
  </si>
  <si>
    <r>
      <rPr>
        <sz val="6"/>
        <rFont val="Montserrat"/>
      </rPr>
      <t xml:space="preserve">Construcción y equipamiento de un laboratorio para analisis de pruebas acreditadas para la industria Aeroespacial de la region mediante el metodo NADCAP
</t>
    </r>
  </si>
  <si>
    <r>
      <rPr>
        <b/>
        <sz val="8"/>
        <color rgb="FFFFFFFF"/>
        <rFont val="Montserrat"/>
      </rPr>
      <t>90Q   Centro de Investigación Científica de Yucatán, A.C.</t>
    </r>
  </si>
  <si>
    <r>
      <rPr>
        <sz val="6"/>
        <rFont val="Montserrat"/>
      </rPr>
      <t>163890Q0001</t>
    </r>
  </si>
  <si>
    <r>
      <rPr>
        <sz val="6"/>
        <rFont val="Montserrat"/>
      </rPr>
      <t xml:space="preserve">Fortalecimiento de Laboratorios de la Unidad de Ciencias del Agua para investigación aplicada al manejo del Acuifero Península de Yucatán
</t>
    </r>
  </si>
  <si>
    <r>
      <rPr>
        <sz val="6"/>
        <rFont val="Montserrat"/>
      </rPr>
      <t xml:space="preserve">Construcción de 168 m2 y adecuación de 312 m2 para laboratorios, áreas de posgrado y almacén reactivos para poder resolver las demandas de cantidad y calidad del recurso hídrico y planes de uso y las condiciones de calidad que repercuten en los ecosistemas y sobretodo en la salud pública.
</t>
    </r>
  </si>
  <si>
    <r>
      <rPr>
        <b/>
        <sz val="8"/>
        <color rgb="FFFFFFFF"/>
        <rFont val="Montserrat"/>
      </rPr>
      <t>90S   Centro de Investigaciones en Óptica, A.C.</t>
    </r>
  </si>
  <si>
    <r>
      <rPr>
        <b/>
        <sz val="6"/>
        <rFont val="Montserrat"/>
      </rPr>
      <t>61.23</t>
    </r>
  </si>
  <si>
    <r>
      <rPr>
        <sz val="6"/>
        <rFont val="Montserrat"/>
      </rPr>
      <t>133890S0006</t>
    </r>
  </si>
  <si>
    <r>
      <rPr>
        <sz val="6"/>
        <rFont val="Montserrat"/>
      </rPr>
      <t xml:space="preserve">Construcción de Laboratorios en Óptica y Fotónica para investigación aplicada a la Industria Manufacturera
</t>
    </r>
  </si>
  <si>
    <r>
      <rPr>
        <sz val="6"/>
        <rFont val="Montserrat"/>
      </rPr>
      <t xml:space="preserve">Construcción y equipamiento de edificio de 3 niveles con 2,267 mts. cuadrados para oficinas de investigadores y estudiantes y laboratorios de metrología optica, Biofotónica y para desarrollar dispositivos optoelectrónicos.
</t>
    </r>
  </si>
  <si>
    <r>
      <rPr>
        <sz val="6"/>
        <rFont val="Montserrat"/>
      </rPr>
      <t>193890S0001</t>
    </r>
  </si>
  <si>
    <r>
      <rPr>
        <sz val="6"/>
        <rFont val="Montserrat"/>
      </rPr>
      <t xml:space="preserve">Programa de sustitución de bienes obsoletos e inservibles 2019
</t>
    </r>
  </si>
  <si>
    <r>
      <rPr>
        <sz val="6"/>
        <rFont val="Montserrat"/>
      </rPr>
      <t xml:space="preserve">Sustitución de mobiliario, equipo de administración y maquinaria con antigüedad mayor a 15 años, obsoleto y-o inservible: 5 equipos de aire acondicionado, 1 compresor, 1 equipo de bombeo, 1 archivero móvil, 15 sillas, 1 switch y 1 servidor
</t>
    </r>
  </si>
  <si>
    <r>
      <rPr>
        <b/>
        <sz val="8"/>
        <color rgb="FFFFFFFF"/>
        <rFont val="Montserrat"/>
      </rPr>
      <t>90Y   CIATEQ, A.C. Centro de Tecnología Avanzada</t>
    </r>
  </si>
  <si>
    <r>
      <rPr>
        <b/>
        <sz val="6"/>
        <rFont val="Montserrat"/>
      </rPr>
      <t>97.06</t>
    </r>
  </si>
  <si>
    <r>
      <rPr>
        <sz val="6"/>
        <rFont val="Montserrat"/>
      </rPr>
      <t>163890Y0001</t>
    </r>
  </si>
  <si>
    <r>
      <rPr>
        <sz val="6"/>
        <rFont val="Montserrat"/>
      </rPr>
      <t xml:space="preserve">Construcción de Unidad Multidisciplinaria del Sistema Centros Públicos de Investigación CONACYT en la Región Sur - Sureste para atender Agroindustria, Logística y Distribución y Energía Sustentable
</t>
    </r>
  </si>
  <si>
    <r>
      <rPr>
        <sz val="6"/>
        <rFont val="Montserrat"/>
      </rPr>
      <t xml:space="preserve">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
</t>
    </r>
  </si>
  <si>
    <r>
      <rPr>
        <b/>
        <sz val="8"/>
        <color rgb="FFFFFFFF"/>
        <rFont val="Montserrat"/>
      </rPr>
      <t>91E   El Colegio de la Frontera Sur</t>
    </r>
  </si>
  <si>
    <r>
      <rPr>
        <sz val="6"/>
        <rFont val="Montserrat"/>
      </rPr>
      <t>183891E0001</t>
    </r>
  </si>
  <si>
    <r>
      <rPr>
        <sz val="6"/>
        <rFont val="Montserrat"/>
      </rPr>
      <t xml:space="preserve">Construcción de Cubículos y Aulas de Posgrado de la Unidad Villahermosa de El Colegio de la Frontera Sur
</t>
    </r>
  </si>
  <si>
    <r>
      <rPr>
        <sz val="6"/>
        <rFont val="Montserrat"/>
      </rPr>
      <t xml:space="preserve">Construcción y equipamiento de 1,029.63 m2, dividido en 6 áreas para aulas y salas de usos múltiples, 16 cubículos, site y baños de 767.02 m2 y áreas de circulación -pasillos- de 262.61 m2.
</t>
    </r>
  </si>
  <si>
    <r>
      <rPr>
        <b/>
        <sz val="8"/>
        <color rgb="FFFFFFFF"/>
        <rFont val="Montserrat"/>
      </rPr>
      <t>Ramo 47   Entidades no Sectorizadas</t>
    </r>
  </si>
  <si>
    <r>
      <rPr>
        <b/>
        <sz val="8"/>
        <color rgb="FFFFFFFF"/>
        <rFont val="Montserrat"/>
      </rPr>
      <t>AYB   Instituto Nacional de los Pueblos Indígenas</t>
    </r>
  </si>
  <si>
    <r>
      <rPr>
        <sz val="6"/>
        <rFont val="Montserrat"/>
      </rPr>
      <t>1947AYB0001</t>
    </r>
  </si>
  <si>
    <r>
      <rPr>
        <sz val="6"/>
        <rFont val="Montserrat"/>
      </rPr>
      <t xml:space="preserve">Adquisición instalación y puesta en marcha de equipo para transmisión en FM de una nueva radiodifusora pública indígena
</t>
    </r>
  </si>
  <si>
    <r>
      <rPr>
        <sz val="6"/>
        <rFont val="Montserrat"/>
      </rPr>
      <t xml:space="preserve">Adquisición e instalación de equipo para transmisión de una radiodifusora pública indígena que estará transmitiendo en Frecuencia Modulada (FM) brindando el servicio en el municipio de Nacajuca, Tabasco, de acuerdo a las características siguientes: - Clase de Título de Concesión: A; - Potencia: 3,000 Watts Potencia Radiada Aparente; - Sistema de Radiación: No direccional; y - Área de servicio: 24 Km a la redonda del municipio de Nacajuca, Tabasco. La transmisión será en lenguas indígenas de la región y sus contenidos estarán enfocados a la cultura, valores, saberes, salud, educación y en el reconocimiento de los pueblos indígenas como sujetos de derecho público, así como programación musical indígena, regional e internacional; además de servicios informativos. Los componentes del proyecto se consideraron con base a la experiencia que se tiene de la instalación de otras emisoras FM.
</t>
    </r>
  </si>
  <si>
    <r>
      <rPr>
        <sz val="6"/>
        <rFont val="Montserrat"/>
      </rPr>
      <t xml:space="preserve">P-013-Planeación y Articulación de la Acción Pública hacia los Pueblos Indígenas
</t>
    </r>
  </si>
  <si>
    <r>
      <rPr>
        <b/>
        <sz val="8"/>
        <color rgb="FFFFFFFF"/>
        <rFont val="Montserrat"/>
      </rPr>
      <t>Ramo 48   Cultura</t>
    </r>
  </si>
  <si>
    <r>
      <rPr>
        <b/>
        <sz val="8"/>
        <color rgb="FFFFFFFF"/>
        <rFont val="Montserrat"/>
      </rPr>
      <t>D00   Instituto Nacional de Antropología e Historia</t>
    </r>
  </si>
  <si>
    <r>
      <rPr>
        <sz val="6"/>
        <rFont val="Montserrat"/>
      </rPr>
      <t>1848D000003</t>
    </r>
  </si>
  <si>
    <r>
      <rPr>
        <sz val="6"/>
        <rFont val="Montserrat"/>
      </rPr>
      <t xml:space="preserve">Dignificación de módulos de servicios para atención de visitantes y usuarios en Zonas Arqueológicas y Acciones de mejoramiento básico de las instalaciones en Monumentos Históricos y edificios de primer orden, para su conservación y preservación
</t>
    </r>
  </si>
  <si>
    <r>
      <rPr>
        <sz val="6"/>
        <rFont val="Montserrat"/>
      </rPr>
      <t xml:space="preserve">Acciones de mejoramiento básico de las instalaciones en Monumentos Históricos y Edificios de Primer Orden y dignificación de Módulos de Servicios para atención a visitantes y usuarios en Zonas Arqueológicas
</t>
    </r>
  </si>
  <si>
    <r>
      <rPr>
        <sz val="6"/>
        <rFont val="Montserrat"/>
      </rPr>
      <t xml:space="preserve">K-027-Mantenimiento de Infraestructura
</t>
    </r>
  </si>
  <si>
    <r>
      <rPr>
        <sz val="6"/>
        <rFont val="Montserrat"/>
      </rPr>
      <t>1948D000001</t>
    </r>
  </si>
  <si>
    <r>
      <rPr>
        <sz val="6"/>
        <rFont val="Montserrat"/>
      </rPr>
      <t xml:space="preserve">Impermeabilización del Museo Nacional de Antropología
</t>
    </r>
  </si>
  <si>
    <r>
      <rPr>
        <sz val="6"/>
        <rFont val="Montserrat"/>
      </rPr>
      <t xml:space="preserve">Los trabajos se deberán realizar en todas sus etapas con los cuidados necesarios para salvaguardar la integridad del Museo, tomando en cuenta las indicaciones del Área Normativa y la Supervisión, cuidando las Normas Aplicables de Monumentos, del Medio Ambiente y las aplicables en la Ciudad de México, respecto al tránsito, protección civil y señalización. Retiros, Albañilerías, Impermeabilización y Acarreos y limpieza
</t>
    </r>
  </si>
  <si>
    <r>
      <rPr>
        <sz val="6"/>
        <rFont val="Montserrat"/>
      </rPr>
      <t>1948D000002</t>
    </r>
  </si>
  <si>
    <r>
      <rPr>
        <sz val="6"/>
        <rFont val="Montserrat"/>
      </rPr>
      <t xml:space="preserve">Adquisición por la vía de expropiación de una superficie de terreno de 124,797.320 metros cuadrados ubicada en el Sitio Arqueológico de Piedra Labrada
</t>
    </r>
  </si>
  <si>
    <r>
      <rPr>
        <sz val="6"/>
        <rFont val="Montserrat"/>
      </rPr>
      <t xml:space="preserve">Adquisición de la parcela 94 con superficie de 124,797.321 m2, ubicado dentro del Sitio Arqueológico de Piedra Labrada, Municipio de Ometepec, Estado de Guerrero, para ser destinada a la protección, conservación, restauración y recuperación del patrimonio cultural existente en la misma.
</t>
    </r>
  </si>
  <si>
    <r>
      <rPr>
        <sz val="6"/>
        <rFont val="Montserrat"/>
      </rPr>
      <t xml:space="preserve">K-009-Proyectos de infraestructura social del sector cultura
</t>
    </r>
  </si>
  <si>
    <r>
      <rPr>
        <sz val="6"/>
        <rFont val="Montserrat"/>
      </rPr>
      <t>1948D000003</t>
    </r>
  </si>
  <si>
    <r>
      <rPr>
        <sz val="6"/>
        <rFont val="Montserrat"/>
      </rPr>
      <t xml:space="preserve">Adquisición por la vía de expropiación de una superficie de terreno de 4-16-45.41 Has, ubicada en el Sitio Arqueológico de Tételes
</t>
    </r>
  </si>
  <si>
    <r>
      <rPr>
        <sz val="6"/>
        <rFont val="Montserrat"/>
      </rPr>
      <t xml:space="preserve">Adquisición por la vía de expropiación de una Parcela identificada con el número 122 con superficie de 4-16-45.41 Has, ubicada en el Sitio Arqueológico de Tételes de Santo Nombre, Municipio de Tlacotepec de Benito Juárez, Estado de Puebla, para ser destinada a la protección, conservación, restauración y recuperación del patrimonio cultural existente en la misma
</t>
    </r>
  </si>
  <si>
    <r>
      <rPr>
        <sz val="6"/>
        <rFont val="Montserrat"/>
      </rPr>
      <t>1948D000004</t>
    </r>
  </si>
  <si>
    <r>
      <rPr>
        <sz val="6"/>
        <rFont val="Montserrat"/>
      </rPr>
      <t xml:space="preserve">Adquisición por la vía de compraventa de un Solar Urbano colindante al Ex Convento de Santo Domingo Yanhuitlán
</t>
    </r>
  </si>
  <si>
    <r>
      <rPr>
        <sz val="6"/>
        <rFont val="Montserrat"/>
      </rPr>
      <t xml:space="preserve">Adquisición por la vía de compraventa el Solar Urbano identificado como Lote Número 12, Manzana 30, Zona 01 de la Comunidad de Santo Domingo Yanhuitlán, Municipio de Santo Domingo Yanhuitlán, Estado de Oaxaca, con una superficie de 3,818.07 m2, colindante al Ex Convento de Santo Domingo Yanhuitlan
</t>
    </r>
  </si>
  <si>
    <r>
      <rPr>
        <b/>
        <sz val="8"/>
        <color rgb="FFFFFFFF"/>
        <rFont val="Montserrat"/>
      </rPr>
      <t>L3N   Centro de Capacitación Cinematográfica, A.C. </t>
    </r>
  </si>
  <si>
    <r>
      <rPr>
        <b/>
        <sz val="6"/>
        <rFont val="Montserrat"/>
      </rPr>
      <t>93.62</t>
    </r>
  </si>
  <si>
    <r>
      <rPr>
        <sz val="6"/>
        <rFont val="Montserrat"/>
      </rPr>
      <t>1948L3N0001</t>
    </r>
  </si>
  <si>
    <r>
      <rPr>
        <sz val="6"/>
        <rFont val="Montserrat"/>
      </rPr>
      <t xml:space="preserve">Tesis (películas de cortometraje)
</t>
    </r>
  </si>
  <si>
    <r>
      <rPr>
        <sz val="6"/>
        <rFont val="Montserrat"/>
      </rPr>
      <t xml:space="preserve">La función de los componentes para este proyecto de inversión se basa en la adquisición de materiales y la contratación de servicios para la fimación y terminación de las tesis. El objeto social del Centro como el plan y programa de estudios de la Licenciatura en Cinematografía contemplan la realización de prácticas y ejercicios fílmicos, donde participan alumnos del curso de guion y alumnos del curso de producción. Cabe mencionar que la película (cortometraje o mediometraje o largometraje) está considerada como un bien artístico y cultural, integrada por tres etapas: la preproducción (se realizan esfuerzos creativos para planear la película), el rodaje (se filma la película en locaciones) y la postproducción (se realiza un proceso técnico-creativo de edición y terminado de la película). Los costos de los ejercicios académicos (Ficción 1, Ficción 2, Documental y Tesis) varían de acuerdo al proceso creativo y a la carpeta de producción que presenta el alumno.
</t>
    </r>
  </si>
  <si>
    <r>
      <rPr>
        <sz val="6"/>
        <rFont val="Montserrat"/>
      </rPr>
      <t xml:space="preserve">E-022-Servicios Cinematográficos
</t>
    </r>
  </si>
  <si>
    <r>
      <rPr>
        <b/>
        <sz val="8"/>
        <color rgb="FFFFFFFF"/>
        <rFont val="Montserrat"/>
      </rPr>
      <t>MDC   Instituto Mexicano de Cinematografía </t>
    </r>
  </si>
  <si>
    <r>
      <rPr>
        <sz val="6"/>
        <rFont val="Montserrat"/>
      </rPr>
      <t>1848MDC0001</t>
    </r>
  </si>
  <si>
    <r>
      <rPr>
        <sz val="6"/>
        <rFont val="Montserrat"/>
      </rPr>
      <t xml:space="preserve">Producción de Cortometraje 2019
</t>
    </r>
  </si>
  <si>
    <r>
      <rPr>
        <sz val="6"/>
        <rFont val="Montserrat"/>
      </rPr>
      <t xml:space="preserve">Producción de Cortometraje es el programa por el cual el IMCINE impulsa el acercamiento de los nóveles realizadores a la práctica profesional, así como a la realización de audiovisuales en los que se exploran y ponen en marcha tecnologías o técnicas innovadoras de realización fílmica.
</t>
    </r>
  </si>
  <si>
    <r>
      <rPr>
        <b/>
        <sz val="8"/>
        <color rgb="FFFFFFFF"/>
        <rFont val="Montserrat"/>
      </rPr>
      <t>MHL   Televisión Metropolitana S.A. de C.V.</t>
    </r>
  </si>
  <si>
    <r>
      <rPr>
        <sz val="6"/>
        <rFont val="Montserrat"/>
      </rPr>
      <t>1948MHL0001</t>
    </r>
  </si>
  <si>
    <r>
      <rPr>
        <sz val="6"/>
        <rFont val="Montserrat"/>
      </rPr>
      <t xml:space="preserve">Programa de inversión de Adquisiciones Closed Caption
</t>
    </r>
  </si>
  <si>
    <r>
      <rPr>
        <sz val="6"/>
        <rFont val="Montserrat"/>
      </rPr>
      <t xml:space="preserve">Adquisición de dos sistemas de generación de subtitulaje oculto de forma automatizada, que permita la inclusión de este servicio en la totalidad de la programación en vivo que se transmite a través de las señales 22.1 y 22.2, lo cual permitirá a Televisión Metropolitana S.A. de C.V., dar cumplimiento a la Ley Federal de Telecomunicaciones y Radiodifusión, publicada en el Diario Oficial de la Federación el 14 de julio de 2014, en lo referente a los derechos de las audiencias con debilidad auditiva Adquisición de un sistema de Transmisión Satelital UPLINK de 400 Watts, que permita la continuidad de la disposición de las señales de Canal 22 en toda la República Mexicana sin interrupción y/o suspensión por falla permanente del equipo, lo cual permitirá a Televisión Metropolitana S.A. de C.V. continuar con sus transmisiones a nivel Nacional en los distintas medios restringidos, así como a través de las 25 repetidoras del Sistema Público de Radiodifusión del Estado Mexicano (SPR)
</t>
    </r>
  </si>
  <si>
    <r>
      <rPr>
        <sz val="6"/>
        <rFont val="Montserrat"/>
      </rPr>
      <t xml:space="preserve">E-013-Producción y transmisión de materiales culturales y artísticos
</t>
    </r>
  </si>
  <si>
    <r>
      <rPr>
        <b/>
        <sz val="8"/>
        <color rgb="FFFFFFFF"/>
        <rFont val="Montserrat"/>
      </rPr>
      <t>410   Dirección General de Administración </t>
    </r>
  </si>
  <si>
    <r>
      <rPr>
        <sz val="6"/>
        <rFont val="Montserrat"/>
      </rPr>
      <t>19484100001</t>
    </r>
  </si>
  <si>
    <r>
      <rPr>
        <sz val="6"/>
        <rFont val="Montserrat"/>
      </rPr>
      <t xml:space="preserve">Adquisición de instrumentos musicales para 22 bandas filarmónicas indígenas infantiles y juveniles, comunitarias y municipales del estado de Oaxaca.
</t>
    </r>
  </si>
  <si>
    <r>
      <rPr>
        <sz val="6"/>
        <rFont val="Montserrat"/>
      </rPr>
      <t xml:space="preserve">Existe una demanda por parte de la población indígena de apoyo al fortalecimiento de la identidad cultural y promoción de la enseñanza de la música tradicional, que es atendida a través de los centros de capacitación y formación musical, así como bandas infantiles y juveniles, comunitarias y municipales.
</t>
    </r>
  </si>
  <si>
    <r>
      <rPr>
        <b/>
        <sz val="8"/>
        <color rgb="FFFFFFFF"/>
        <rFont val="Montserrat"/>
      </rPr>
      <t>Ramo 50   Instituto Mexicano del Seguro Social</t>
    </r>
  </si>
  <si>
    <r>
      <rPr>
        <b/>
        <sz val="8"/>
        <color rgb="FFFFFFFF"/>
        <rFont val="Montserrat"/>
      </rPr>
      <t>GYR   Instituto Mexicano del Seguro Social</t>
    </r>
  </si>
  <si>
    <r>
      <rPr>
        <b/>
        <sz val="6"/>
        <rFont val="Montserrat"/>
      </rPr>
      <t>34.14</t>
    </r>
  </si>
  <si>
    <r>
      <rPr>
        <sz val="6"/>
        <rFont val="Montserrat"/>
      </rPr>
      <t>0850GYR0030</t>
    </r>
  </si>
  <si>
    <r>
      <rPr>
        <sz val="6"/>
        <rFont val="Montserrat"/>
      </rPr>
      <t xml:space="preserve">Construcción del Inmueble de Sustitución de la Central de Servicios del Centro Médico Nacional La Raza.
</t>
    </r>
  </si>
  <si>
    <r>
      <rPr>
        <sz val="6"/>
        <rFont val="Montserrat"/>
      </rPr>
      <t xml:space="preserve">Este proyecto pretende construir una nueva casa de máquinas, la cual estará estructurada a base de armaduras y columnas de acero, apoyada en dados y contratrabes de concreto armado cimentados sobre pilotes de control.
</t>
    </r>
  </si>
  <si>
    <r>
      <rPr>
        <sz val="6"/>
        <rFont val="Montserrat"/>
      </rPr>
      <t>0950GYR0001</t>
    </r>
  </si>
  <si>
    <r>
      <rPr>
        <sz val="6"/>
        <rFont val="Montserrat"/>
      </rPr>
      <t xml:space="preserve">Construcción de Hospital General Regional (HGR) nuevo en la localidad de León, Guanajuato.
</t>
    </r>
  </si>
  <si>
    <r>
      <rPr>
        <sz val="6"/>
        <rFont val="Montserrat"/>
      </rPr>
      <t xml:space="preserve">Construcción de Hospital General Regional (HGR) nuevo en la localidad de León, en el Estado de Guanajuato.
</t>
    </r>
  </si>
  <si>
    <r>
      <rPr>
        <sz val="6"/>
        <rFont val="Montserrat"/>
      </rPr>
      <t>0950GYR0007</t>
    </r>
  </si>
  <si>
    <r>
      <rPr>
        <sz val="6"/>
        <rFont val="Montserrat"/>
      </rPr>
      <t xml:space="preserve">Construcción del Hospital General Regional 1 (HGR1) de 259 camas en el Municipio de Charo, Estado deMichoacán de Ocampo
</t>
    </r>
  </si>
  <si>
    <r>
      <rPr>
        <sz val="6"/>
        <rFont val="Montserrat"/>
      </rPr>
      <t xml:space="preserve">Construcción de Hospital General Regional (HGR) nuevo de 259 camas, contará con consulta de especialidades, labor y rehabilitación, Unidad deCuidados Intensivos Neonatales (UCIN), entre otros.
</t>
    </r>
  </si>
  <si>
    <r>
      <rPr>
        <sz val="6"/>
        <rFont val="Montserrat"/>
      </rPr>
      <t>0950GYR0008</t>
    </r>
  </si>
  <si>
    <r>
      <rPr>
        <sz val="6"/>
        <rFont val="Montserrat"/>
      </rPr>
      <t xml:space="preserve">Ampliación y remodelación del Hospital General de Zona (HGZ 15) en Reynosa,Tamaulipas
</t>
    </r>
  </si>
  <si>
    <r>
      <rPr>
        <sz val="6"/>
        <rFont val="Montserrat"/>
      </rPr>
      <t xml:space="preserve">La naturaleza del proyecto es considerada como una inversión pública para la construcción deun inmueble destinado a la prestación de servicios en materia de salud pública. El modelohospitalario contará con una infraestructura de 206 camas.
</t>
    </r>
  </si>
  <si>
    <r>
      <rPr>
        <sz val="6"/>
        <rFont val="Montserrat"/>
      </rPr>
      <t>0950GYR0012</t>
    </r>
  </si>
  <si>
    <r>
      <rPr>
        <sz val="6"/>
        <rFont val="Montserrat"/>
      </rPr>
      <t xml:space="preserve">Construcción del Hospital General de Zona de 144 camas con Unidad de Quemados (HGZ 14) en Hermosillo,Sonora
</t>
    </r>
  </si>
  <si>
    <r>
      <rPr>
        <sz val="6"/>
        <rFont val="Montserrat"/>
      </rPr>
      <t xml:space="preserve">Construcción del Hospital General de Zona (HGZ 14) con Unidad deQuemados de 144 camas. El HGZ 14 otorgará los siguientes servicios: consulta deespecialidades, labor y rehabilitación, Unidad de Cuidados Intensivos Neonatales (UCIN), Unidadde Cuidados Intensivos de Adultos (UCIA), entre otros.
</t>
    </r>
  </si>
  <si>
    <r>
      <rPr>
        <sz val="6"/>
        <rFont val="Montserrat"/>
      </rPr>
      <t>0950GYR0018</t>
    </r>
  </si>
  <si>
    <r>
      <rPr>
        <sz val="6"/>
        <rFont val="Montserrat"/>
      </rPr>
      <t xml:space="preserve">Construcción del Hospital General Regional (HGR) de 216 camas en la localidad de Tlajomulco de Zúñiga, en el Estado de Jalisco.
</t>
    </r>
  </si>
  <si>
    <r>
      <rPr>
        <sz val="6"/>
        <rFont val="Montserrat"/>
      </rPr>
      <t xml:space="preserve">Construcción de Hospital General Regional (HGR) de 216 camas, con 10 quirófanos, 44 consultorios de especialidades, urgencias, medicina física y rehabilitación, hospitalización de adultos, hospitalización pediátrica, unidad de cuidados intensivos para pacientes en estado crítico.
</t>
    </r>
  </si>
  <si>
    <r>
      <rPr>
        <sz val="6"/>
        <rFont val="Montserrat"/>
      </rPr>
      <t>1150GYR0010</t>
    </r>
  </si>
  <si>
    <r>
      <rPr>
        <sz val="6"/>
        <rFont val="Montserrat"/>
      </rPr>
      <t xml:space="preserve">Ampliación y Remodelación de Unidad de Cuidados Intensivos en el Hospital General de Zona No. 1 de Tlaxcala, Tlaxcala.
</t>
    </r>
  </si>
  <si>
    <r>
      <rPr>
        <sz val="6"/>
        <rFont val="Montserrat"/>
      </rPr>
      <t xml:space="preserve">El proyecto consiste en ampliar la infraestructura existente de la Unidad de Cuidados Intensivos a 4 camas.
</t>
    </r>
  </si>
  <si>
    <r>
      <rPr>
        <sz val="6"/>
        <rFont val="Montserrat"/>
      </rPr>
      <t>1350GYR0003</t>
    </r>
  </si>
  <si>
    <r>
      <rPr>
        <sz val="6"/>
        <rFont val="Montserrat"/>
      </rPr>
      <t xml:space="preserve">Construcción de Unidad de Medicina Familiar (UMF) de 10 consultorios en el Municipio de Coatzacoalcos, Veracruz.
</t>
    </r>
  </si>
  <si>
    <r>
      <rPr>
        <sz val="6"/>
        <rFont val="Montserrat"/>
      </rPr>
      <t xml:space="preserve">La nueva Unidad de Medicina Familiar contará con 10 consultorios de Medicina Familiar, 5 consultorios de Medicina Preventiva, servicio de Atención Médica Continua, 1 Laboratorio Clínico y 1 área de Radiodiagnóstico.
</t>
    </r>
  </si>
  <si>
    <r>
      <rPr>
        <sz val="6"/>
        <rFont val="Montserrat"/>
      </rPr>
      <t>1350GYR0007</t>
    </r>
  </si>
  <si>
    <r>
      <rPr>
        <sz val="6"/>
        <rFont val="Montserrat"/>
      </rPr>
      <t xml:space="preserve">HGZ de 144 camas en Nogales, Sonora.
</t>
    </r>
  </si>
  <si>
    <r>
      <rPr>
        <sz val="6"/>
        <rFont val="Montserrat"/>
      </rPr>
      <t xml:space="preserve">El nuevo Hospital General de Zona de 144 camas en el Municipio de Nogales en Sonora, opera en la entidad con 144 camas, 34 consultorios de especialidades, 6 quirófanos.
</t>
    </r>
  </si>
  <si>
    <r>
      <rPr>
        <sz val="6"/>
        <rFont val="Montserrat"/>
      </rPr>
      <t>1350GYR0009</t>
    </r>
  </si>
  <si>
    <r>
      <rPr>
        <sz val="6"/>
        <rFont val="Montserrat"/>
      </rPr>
      <t xml:space="preserve">Ampliación y Remodelación del Servicio de Urgencias
</t>
    </r>
  </si>
  <si>
    <r>
      <rPr>
        <sz val="6"/>
        <rFont val="Montserrat"/>
      </rPr>
      <t xml:space="preserve">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t>
    </r>
  </si>
  <si>
    <r>
      <rPr>
        <sz val="6"/>
        <rFont val="Montserrat"/>
      </rPr>
      <t>CDMX., Gro., Hgo., Jal., Q. Roo, SLP., Son.</t>
    </r>
  </si>
  <si>
    <r>
      <rPr>
        <sz val="6"/>
        <rFont val="Montserrat"/>
      </rPr>
      <t>1450GYR0007</t>
    </r>
  </si>
  <si>
    <r>
      <rPr>
        <sz val="6"/>
        <rFont val="Montserrat"/>
      </rPr>
      <t xml:space="preserve">Reubicación e incremento de capacidad de la Unidad de Medicina Familiar No. 17 Magdalena Apasco, Oaxaca.
</t>
    </r>
  </si>
  <si>
    <r>
      <rPr>
        <sz val="6"/>
        <rFont val="Montserrat"/>
      </rPr>
      <t xml:space="preserve">Construcción de una Unidad de Medicina Familiar con dos consultorios, ya que actualmente opera en un edificio público que no cuenta con los requerimientos mínimos para brindar los servicios médicos a sus derechohabientes.
</t>
    </r>
  </si>
  <si>
    <r>
      <rPr>
        <sz val="6"/>
        <rFont val="Montserrat"/>
      </rPr>
      <t>1450GYR0014</t>
    </r>
  </si>
  <si>
    <r>
      <rPr>
        <sz val="6"/>
        <rFont val="Montserrat"/>
      </rPr>
      <t xml:space="preserve">Sustitución de la Unidad de Medicina Familiar (U.M.F.) No. 5 en el Municipio de Tepic, Nayarit.
</t>
    </r>
  </si>
  <si>
    <r>
      <rPr>
        <sz val="6"/>
        <rFont val="Montserrat"/>
      </rPr>
      <t xml:space="preserve">Consiste en la sustitución a la UMF No. 5, con lo que se espera mejorar la oportunidad de atención de consultas de medicina familiar, medicina preventiva, área de estomatología, área laboratorio clínico y consultorio de atención médica continua.
</t>
    </r>
  </si>
  <si>
    <r>
      <rPr>
        <sz val="6"/>
        <rFont val="Montserrat"/>
      </rPr>
      <t>1450GYR0025</t>
    </r>
  </si>
  <si>
    <r>
      <rPr>
        <sz val="6"/>
        <rFont val="Montserrat"/>
      </rPr>
      <t xml:space="preserve">Estudios de Preinversión para el desarrollo de servicios relacionado con la construcción, ampliación y reestructuración de infraestructura de médica.
</t>
    </r>
  </si>
  <si>
    <r>
      <rPr>
        <sz val="6"/>
        <rFont val="Montserrat"/>
      </rPr>
      <t xml:space="preserve">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t>
    </r>
  </si>
  <si>
    <r>
      <rPr>
        <sz val="6"/>
        <rFont val="Montserrat"/>
      </rPr>
      <t>1450GYR0033</t>
    </r>
  </si>
  <si>
    <r>
      <rPr>
        <sz val="6"/>
        <rFont val="Montserrat"/>
      </rPr>
      <t xml:space="preserve">Programa de sustitución de bancas tandem para unidades médicas de los tres niveles de atención médica 2016.
</t>
    </r>
  </si>
  <si>
    <r>
      <rPr>
        <sz val="6"/>
        <rFont val="Montserrat"/>
      </rPr>
      <t xml:space="preserve">Programa de sustitución de bancas tandem a nivel nacional en diversas entidades federativas del país donde se encuentran asentadas cada una de las unidades médicas de primer, segundo y tercer nivel.
</t>
    </r>
  </si>
  <si>
    <r>
      <rPr>
        <sz val="6"/>
        <rFont val="Montserrat"/>
      </rPr>
      <t>1450GYR0039</t>
    </r>
  </si>
  <si>
    <r>
      <rPr>
        <sz val="6"/>
        <rFont val="Montserrat"/>
      </rPr>
      <t xml:space="preserve">Construcción de la Unidad de Medicina Familiar (U.M.F.) Nueva (Sustitución) en el Municipio de Cajeme, Sonora.
</t>
    </r>
  </si>
  <si>
    <r>
      <rPr>
        <sz val="6"/>
        <rFont val="Montserrat"/>
      </rPr>
      <t xml:space="preserve">La construcción de la Unidad de Medicina Familiar en el Municipio de Cajeme, Sonora sustituirá a la UMF No. 66, para mejorar la oportunidad de atención de consultas de medicina familiar, estomatología, medicina de trabajo y auxiliares de diagnóstico.
</t>
    </r>
  </si>
  <si>
    <r>
      <rPr>
        <sz val="6"/>
        <rFont val="Montserrat"/>
      </rPr>
      <t>1450GYR0042</t>
    </r>
  </si>
  <si>
    <r>
      <rPr>
        <sz val="6"/>
        <rFont val="Montserrat"/>
      </rPr>
      <t xml:space="preserve">Construcción de una Nueva Unidad de Medicina Familiar (U.M.F.) de 10 consultorios en el Municipio de Mazatlán, Sinaloa.
</t>
    </r>
  </si>
  <si>
    <r>
      <rPr>
        <sz val="6"/>
        <rFont val="Montserrat"/>
      </rPr>
      <t xml:space="preserve">Construcción de la Unidad de Medicina Familiar de 10 consultorios en el Municipio de Mazatlán, Sinaloa, que otorgará consultas de medicina familiar, estomatología, medicina de trabajo y auxiliares de diagnóstico.
</t>
    </r>
  </si>
  <si>
    <r>
      <rPr>
        <sz val="6"/>
        <rFont val="Montserrat"/>
      </rPr>
      <t>1450GYR0053</t>
    </r>
  </si>
  <si>
    <r>
      <rPr>
        <sz val="6"/>
        <rFont val="Montserrat"/>
      </rPr>
      <t xml:space="preserve">Construcción de la Unidad de Medicina Familiar (U.M.F.) Nueva en el Municipio de Zapopan localidad de Tesistán, Jalisco.
</t>
    </r>
  </si>
  <si>
    <r>
      <rPr>
        <sz val="6"/>
        <rFont val="Montserrat"/>
      </rPr>
      <t xml:space="preserve">Construcción de la Unidad de Medicina Familiar en el Municipio de Zapopan localidad de Tesistán, Jalisco se espera mejorar la oportunidad de atención de consultas de medicina familiar, estomatología, medicina de trabajo y auxiliares de diagnóstico.
</t>
    </r>
  </si>
  <si>
    <r>
      <rPr>
        <sz val="6"/>
        <rFont val="Montserrat"/>
      </rPr>
      <t>1450GYR0054</t>
    </r>
  </si>
  <si>
    <r>
      <rPr>
        <sz val="6"/>
        <rFont val="Montserrat"/>
      </rPr>
      <t xml:space="preserve">Programa de adquisición de equipo de transporte vertical
</t>
    </r>
  </si>
  <si>
    <r>
      <rPr>
        <sz val="6"/>
        <rFont val="Montserrat"/>
      </rPr>
      <t xml:space="preserve">El proyecto consiste en la adquisición de Mantenimiento mayor a 15 elevadores para 8 unidades médicas.
</t>
    </r>
  </si>
  <si>
    <r>
      <rPr>
        <sz val="6"/>
        <rFont val="Montserrat"/>
      </rPr>
      <t>1450GYR0058</t>
    </r>
  </si>
  <si>
    <r>
      <rPr>
        <sz val="6"/>
        <rFont val="Montserrat"/>
      </rPr>
      <t xml:space="preserve">Construcción de un nuevo Hospital General Regional (HGR), de 260 camas en el municipio de El Marqués, Querétaro.
</t>
    </r>
  </si>
  <si>
    <r>
      <rPr>
        <sz val="6"/>
        <rFont val="Montserrat"/>
      </rPr>
      <t xml:space="preserve">Contará con 20 camillas de urgencias pacientes adultos (2 aislados) y 8 para pacientes pediátricos (un aislado), 8 quirófanos, 16 camas de recuperación quirúrgica, 1 sala de tococirugía, 1 Unidad e Cuidados Intensivos (8 para pacientes adultos, con camilla y 4 camas para pacientes pediátricos.
</t>
    </r>
  </si>
  <si>
    <r>
      <rPr>
        <sz val="6"/>
        <rFont val="Montserrat"/>
      </rPr>
      <t>1450GYR0087</t>
    </r>
  </si>
  <si>
    <r>
      <rPr>
        <sz val="6"/>
        <rFont val="Montserrat"/>
      </rPr>
      <t xml:space="preserve">Ampliación y remodelación 1 (primera) etapa, de la Unidad Médica de Alta Especialidad (UMAE) del Hospital de Especialidades en Mérida, Yucatán.
</t>
    </r>
  </si>
  <si>
    <r>
      <rPr>
        <sz val="6"/>
        <rFont val="Montserrat"/>
      </rPr>
      <t xml:space="preserve">Ampliación y remodelación de diversos servicios en la UMAE CMN Mérida 10 HES 1, de 1 Quirófano, 8 Camas en Unidad de Cuidados Intensivos Coronarios (UCIC). 1 Peine de laboratorio. 3 Cubículos para toma de muestras sanguíneas.
</t>
    </r>
  </si>
  <si>
    <r>
      <rPr>
        <sz val="6"/>
        <rFont val="Montserrat"/>
      </rPr>
      <t>1450GYR0088</t>
    </r>
  </si>
  <si>
    <r>
      <rPr>
        <sz val="6"/>
        <rFont val="Montserrat"/>
      </rPr>
      <t xml:space="preserve">Ampliación y remodelación de Unidad de Medicina Familiar No. 8 en Santa Rosalía, Baja California Sur.
</t>
    </r>
  </si>
  <si>
    <r>
      <rPr>
        <sz val="6"/>
        <rFont val="Montserrat"/>
      </rPr>
      <t xml:space="preserve">Ampliación del área de consulta externa creando infraestructura adicional de 1 consultorio de Medicina Familiar.
</t>
    </r>
  </si>
  <si>
    <r>
      <rPr>
        <sz val="6"/>
        <rFont val="Montserrat"/>
      </rPr>
      <t>1450GYR0094</t>
    </r>
  </si>
  <si>
    <r>
      <rPr>
        <sz val="6"/>
        <rFont val="Montserrat"/>
      </rPr>
      <t xml:space="preserve">Ampliación y remodelación de la UCIA del Hospital de Gineco Obstetricia y Pediatría No. 2 en Los Mochis, Sinaloa.
</t>
    </r>
  </si>
  <si>
    <r>
      <rPr>
        <sz val="6"/>
        <rFont val="Montserrat"/>
      </rPr>
      <t xml:space="preserve">Construcción de la Unidad de Cuidados Intensivos Adultos (UCIA) con 4 camas y áreas auxiliares en el HGP 2.
</t>
    </r>
  </si>
  <si>
    <r>
      <rPr>
        <sz val="6"/>
        <rFont val="Montserrat"/>
      </rPr>
      <t>1450GYR0095</t>
    </r>
  </si>
  <si>
    <r>
      <rPr>
        <sz val="6"/>
        <rFont val="Montserrat"/>
      </rPr>
      <t xml:space="preserve">Ampliación y remodelación de la Unidad de Cuidados Intensivos para Adultos del Hospital de Gineco - Pediatría número 1 en Hermosillo, Sonora.
</t>
    </r>
  </si>
  <si>
    <r>
      <rPr>
        <sz val="6"/>
        <rFont val="Montserrat"/>
      </rPr>
      <t xml:space="preserve">Ampliación de 3 camas de UCIA y áreas auxiliares en el Hospital de Ginecopediatría 1 de Hermosillo, Sonora. Remodelación de las áreas existentes en el primer nivel (aislados) en HGP.
</t>
    </r>
  </si>
  <si>
    <r>
      <rPr>
        <sz val="6"/>
        <rFont val="Montserrat"/>
      </rPr>
      <t>1450GYR0096</t>
    </r>
  </si>
  <si>
    <r>
      <rPr>
        <sz val="6"/>
        <rFont val="Montserrat"/>
      </rPr>
      <t xml:space="preserve">Ampliación y remodelación de la UCIA del Hospital General de Gineco Obstetricia número 221 en Toluca, Estado de México.
</t>
    </r>
  </si>
  <si>
    <r>
      <rPr>
        <sz val="6"/>
        <rFont val="Montserrat"/>
      </rPr>
      <t xml:space="preserve">El presente proyecto consiste en la construcción de la Unidad de Cuidados Intensivos Adultos (UCIA) con 6 camas y áreas auxiliares en el Hospital General de Gineco Obstetricia número 221 en Toluca, Estado de México.
</t>
    </r>
  </si>
  <si>
    <r>
      <rPr>
        <sz val="6"/>
        <rFont val="Montserrat"/>
      </rPr>
      <t>1450GYR0097</t>
    </r>
  </si>
  <si>
    <r>
      <rPr>
        <sz val="6"/>
        <rFont val="Montserrat"/>
      </rPr>
      <t xml:space="preserve">Ampliación y remodelación de la UCIN del Hospital de Gineco-Obstetricia No. 4 en Tizapán, San Ángel, Delegación Sur del Distrito Federal.
</t>
    </r>
  </si>
  <si>
    <r>
      <rPr>
        <sz val="6"/>
        <rFont val="Montserrat"/>
      </rPr>
      <t xml:space="preserve">Ampliación y remodelación de UCIN y contará con 8 cunas de cuidados intensivos neonatales, 16 monitores de signos vitales, 8 reanimadores de asistencia ventilatoria neonatal, 8 cámaras cefálicas para neonatos, 8 bombas de infusión volumétrica.
</t>
    </r>
  </si>
  <si>
    <r>
      <rPr>
        <sz val="6"/>
        <rFont val="Montserrat"/>
      </rPr>
      <t>1450GYR0098</t>
    </r>
  </si>
  <si>
    <r>
      <rPr>
        <sz val="6"/>
        <rFont val="Montserrat"/>
      </rPr>
      <t xml:space="preserve">Transformación del HGSMF número 6 a UMF de 12 consultorios en San José del Cabo, Baja California Sur.
</t>
    </r>
  </si>
  <si>
    <r>
      <rPr>
        <sz val="6"/>
        <rFont val="Montserrat"/>
      </rPr>
      <t xml:space="preserve">El proyecto se enfoca en Transformar del Hospital General de Subzona con Unidad de Medicina Familiar número 6 a Unidad de Medicina Familiar de 12 consultorios.
</t>
    </r>
  </si>
  <si>
    <r>
      <rPr>
        <sz val="6"/>
        <rFont val="Montserrat"/>
      </rPr>
      <t>1450GYR0099</t>
    </r>
  </si>
  <si>
    <r>
      <rPr>
        <sz val="6"/>
        <rFont val="Montserrat"/>
      </rPr>
      <t xml:space="preserve">Ampliación y Remodelación de Quirófanos y Área de Terapia Intensiva Postquirúrgica del Hospital de Cardiología del Centro Médico Nacional Siglo XXI.
</t>
    </r>
  </si>
  <si>
    <r>
      <rPr>
        <sz val="6"/>
        <rFont val="Montserrat"/>
      </rPr>
      <t xml:space="preserve">Remodelación de 5 quirófanos y de 36 camas de terapia intensiva post-quirúrgica del Hospital de Cardiología del CMN Siglo XXI
</t>
    </r>
  </si>
  <si>
    <r>
      <rPr>
        <sz val="6"/>
        <rFont val="Montserrat"/>
      </rPr>
      <t>1450GYR0101</t>
    </r>
  </si>
  <si>
    <r>
      <rPr>
        <sz val="6"/>
        <rFont val="Montserrat"/>
      </rPr>
      <t xml:space="preserve">Aire Acondicionado para Establecimientos Médicos y de Apoyo.
</t>
    </r>
  </si>
  <si>
    <r>
      <rPr>
        <sz val="6"/>
        <rFont val="Montserrat"/>
      </rPr>
      <t xml:space="preserve">Adquisición de 234 equipos de aire acondicionado; 19 condensadoras, 20 equipos divididos, 28 generadores de agua, 25 manejadoras de aire, 6 torres de enfriamiento y 136 unidades tipo paquete. A distribuirse en 23 delegaciones del Instituto, entre las unidades médicas y de apoyo beneficiadas se encuentran: cinco UMAES, oficinas de inmuebles centrales, 1 centro de investigación, Hospitales de Ginecología y Especialidades, Hospitales de zona y Regionales, Unidades de Medicina Familiar y oficinas de subdelegaciones.
</t>
    </r>
  </si>
  <si>
    <r>
      <rPr>
        <sz val="6"/>
        <rFont val="Montserrat"/>
      </rPr>
      <t>1450GYR0105</t>
    </r>
  </si>
  <si>
    <r>
      <rPr>
        <sz val="6"/>
        <rFont val="Montserrat"/>
      </rPr>
      <t xml:space="preserve">Elevadores para camilleros 2016.
</t>
    </r>
  </si>
  <si>
    <r>
      <rPr>
        <sz val="6"/>
        <rFont val="Montserrat"/>
      </rPr>
      <t xml:space="preserve">El proyecto consiste en la adquisición de 136 elevadores para 52 unidades médicas de 21 entidades del país.
</t>
    </r>
  </si>
  <si>
    <r>
      <rPr>
        <sz val="6"/>
        <rFont val="Montserrat"/>
      </rPr>
      <t>1550GYR0005</t>
    </r>
  </si>
  <si>
    <r>
      <rPr>
        <sz val="6"/>
        <rFont val="Montserrat"/>
      </rPr>
      <t xml:space="preserve">Ampliación de la Unidad de Banco de Sangre Tipo A del Hospital de Cardiología UMAE No. 34 de Nuevo León.
</t>
    </r>
  </si>
  <si>
    <r>
      <rPr>
        <sz val="6"/>
        <rFont val="Montserrat"/>
      </rPr>
      <t xml:space="preserve">Consiste en la construcción nueva para la Unidad de Banco de Sangre Tipo A en un área ampliada de 2,177.94 m2. en el Hospital de Cardiología UMAE No, 34 de Nuevo León.
</t>
    </r>
  </si>
  <si>
    <r>
      <rPr>
        <sz val="6"/>
        <rFont val="Montserrat"/>
      </rPr>
      <t>1550GYR0012</t>
    </r>
  </si>
  <si>
    <r>
      <rPr>
        <sz val="6"/>
        <rFont val="Montserrat"/>
      </rPr>
      <t xml:space="preserve">Construcción de la Unidad de Medicina Familiar con 6 consultorios en el municipio de Pachuca de Soto, Hidalgo.
</t>
    </r>
  </si>
  <si>
    <r>
      <rPr>
        <sz val="6"/>
        <rFont val="Montserrat"/>
      </rPr>
      <t xml:space="preserve">Construcción de una Unidad Médica Familiar (U.M.F) de 6 consultorios; dicha unidad, estará conformada por una sala de espera, consultorios de Medicina Familiar (M.F) con acceso a los consultorio de enfermería especialista en medicina de familia (CEEMF), asistentes médicas, entre otros
</t>
    </r>
  </si>
  <si>
    <r>
      <rPr>
        <sz val="6"/>
        <rFont val="Montserrat"/>
      </rPr>
      <t>1550GYR0013</t>
    </r>
  </si>
  <si>
    <r>
      <rPr>
        <sz val="6"/>
        <rFont val="Montserrat"/>
      </rPr>
      <t xml:space="preserve">Construcción de bodega para archivo de concentración en Cuauhtémoc, Colima.
</t>
    </r>
  </si>
  <si>
    <r>
      <rPr>
        <sz val="6"/>
        <rFont val="Montserrat"/>
      </rPr>
      <t xml:space="preserve">Construcción de una bodega de 1,200 metros cuadrados para la concentración de archivo de la delegación.
</t>
    </r>
  </si>
  <si>
    <r>
      <rPr>
        <sz val="6"/>
        <rFont val="Montserrat"/>
      </rPr>
      <t>1550GYR0015</t>
    </r>
  </si>
  <si>
    <r>
      <rPr>
        <sz val="6"/>
        <rFont val="Montserrat"/>
      </rPr>
      <t xml:space="preserve">Remodelación de la losa del área de aeróbics del Centro de Seguridad Social en Tapachula, Chiapas.
</t>
    </r>
  </si>
  <si>
    <r>
      <rPr>
        <sz val="6"/>
        <rFont val="Montserrat"/>
      </rPr>
      <t xml:space="preserve">Sustitución de la cubierta del área de aeróbics del Centro de Seguridad Social, en una superficie total de 112.88 m2
</t>
    </r>
  </si>
  <si>
    <r>
      <rPr>
        <sz val="6"/>
        <rFont val="Montserrat"/>
      </rPr>
      <t>1550GYR0023</t>
    </r>
  </si>
  <si>
    <r>
      <rPr>
        <sz val="6"/>
        <rFont val="Montserrat"/>
      </rPr>
      <t xml:space="preserve">Sustitución de equipo médico en unidades de los tres niveles de atención IMSS, 2016.
</t>
    </r>
  </si>
  <si>
    <r>
      <rPr>
        <sz val="6"/>
        <rFont val="Montserrat"/>
      </rPr>
      <t xml:space="preserve">Adquisición de 27,696 artículos de equipo médico e instrumental quirúrgico para unidades de los 3 niveles de atención a la salud.
</t>
    </r>
  </si>
  <si>
    <r>
      <rPr>
        <sz val="6"/>
        <rFont val="Montserrat"/>
      </rPr>
      <t>1550GYR0032</t>
    </r>
  </si>
  <si>
    <r>
      <rPr>
        <sz val="6"/>
        <rFont val="Montserrat"/>
      </rPr>
      <t xml:space="preserve">Ampliación y remodelación de la Unidad de Cuidados Intensivos de Adultos (UCIA) del HGZ 11 Jalapa, Veracruz Norte
</t>
    </r>
  </si>
  <si>
    <r>
      <rPr>
        <sz val="6"/>
        <rFont val="Montserrat"/>
      </rPr>
      <t xml:space="preserve">Ampliación y Remodelación de la(UCIA) del HGZ 11, la cual considera la ampliación de 5 camas en UCIA y áreas auxiliares en el hospital asi como la remodelación de áreas existentes.
</t>
    </r>
  </si>
  <si>
    <r>
      <rPr>
        <sz val="6"/>
        <rFont val="Montserrat"/>
      </rPr>
      <t>1550GYR0034</t>
    </r>
  </si>
  <si>
    <r>
      <rPr>
        <sz val="6"/>
        <rFont val="Montserrat"/>
      </rPr>
      <t xml:space="preserve">Construcción de la Unidad de Medicina Familiar (UMF) nueva de 10 consultorios con AMC, en Tonalá, Jalisco
</t>
    </r>
  </si>
  <si>
    <r>
      <rPr>
        <sz val="6"/>
        <rFont val="Montserrat"/>
      </rPr>
      <t xml:space="preserve">Construcción de UMF de 10 consultorios de medicina familiar en el municipio de Tonalá, Jalisco con 1,856 m2 construidos.
</t>
    </r>
  </si>
  <si>
    <r>
      <rPr>
        <sz val="6"/>
        <rFont val="Montserrat"/>
      </rPr>
      <t>1550GYR0036</t>
    </r>
  </si>
  <si>
    <r>
      <rPr>
        <sz val="6"/>
        <rFont val="Montserrat"/>
      </rPr>
      <t xml:space="preserve">Ampliación y Remodelación de Unidades de Cuidados Intensivos Neonatales (UCIN) del Hospital de Ginecobstetricia No. 221 en Toluca, Poniente del Estado de México
</t>
    </r>
  </si>
  <si>
    <r>
      <rPr>
        <sz val="6"/>
        <rFont val="Montserrat"/>
      </rPr>
      <t xml:space="preserve">Ampliación y Remodelación de la (UCIN) del HGR 1 Toluca, Poniente del Estado de México de 6 a 10 cunas en UCIN y áreas auxiliares en el hospital.
</t>
    </r>
  </si>
  <si>
    <r>
      <rPr>
        <sz val="6"/>
        <rFont val="Montserrat"/>
      </rPr>
      <t>1550GYR0040</t>
    </r>
  </si>
  <si>
    <r>
      <rPr>
        <sz val="6"/>
        <rFont val="Montserrat"/>
      </rPr>
      <t xml:space="preserve">Programa de Adquisición para Casa de Máquinas de Hospitales Regionales, de 3er Nivel y Establecimientos de Apoyo
</t>
    </r>
  </si>
  <si>
    <r>
      <rPr>
        <sz val="6"/>
        <rFont val="Montserrat"/>
      </rPr>
      <t xml:space="preserve">Renovar el equipo de casa de máquinas de hospitales regionales, hospitales de especialidades y establecimientos de apoyo
</t>
    </r>
  </si>
  <si>
    <r>
      <rPr>
        <sz val="6"/>
        <rFont val="Montserrat"/>
      </rPr>
      <t>1550GYR0041</t>
    </r>
  </si>
  <si>
    <r>
      <rPr>
        <sz val="6"/>
        <rFont val="Montserrat"/>
      </rPr>
      <t xml:space="preserve">Programa de Adquisición para Casa de Máquinas de Hospitales de Zona y Subzona.
</t>
    </r>
  </si>
  <si>
    <r>
      <rPr>
        <sz val="6"/>
        <rFont val="Montserrat"/>
      </rPr>
      <t xml:space="preserve">Adquisición del equipo de casa de máquinas de establecimientos médicos de 2 nivel de atención.
</t>
    </r>
  </si>
  <si>
    <r>
      <rPr>
        <sz val="6"/>
        <rFont val="Montserrat"/>
      </rPr>
      <t>1550GYR0043</t>
    </r>
  </si>
  <si>
    <r>
      <rPr>
        <sz val="6"/>
        <rFont val="Montserrat"/>
      </rPr>
      <t xml:space="preserve">Adquisición Aires Acondicionados para Establecimientos Médicos y de Apoyo 2015
</t>
    </r>
  </si>
  <si>
    <r>
      <rPr>
        <sz val="6"/>
        <rFont val="Montserrat"/>
      </rPr>
      <t xml:space="preserve">El programa de inversión consiste en la adquisición de 88 equipos de aire acondicionado para beneficiar diversas unidades médicas y no médicas.
</t>
    </r>
  </si>
  <si>
    <r>
      <rPr>
        <sz val="6"/>
        <rFont val="Montserrat"/>
      </rPr>
      <t>1550GYR0047</t>
    </r>
  </si>
  <si>
    <r>
      <rPr>
        <sz val="6"/>
        <rFont val="Montserrat"/>
      </rPr>
      <t xml:space="preserve">Implementación de la Unidad de Cuidados Intensivos de Adultos en el Hospital General de Zona No.4 de Zamora, Michoacán.
</t>
    </r>
  </si>
  <si>
    <r>
      <rPr>
        <sz val="6"/>
        <rFont val="Montserrat"/>
      </rPr>
      <t xml:space="preserve">La implementación de la UCIA contará con lo siguiente: 4 camas de terapia intensiva, monitoreo individual ycentral de enfermeras en lugar estratégico para lavigilancia de cada uno de los cubículos, técnica deaislamiento para familiares, sala de trabajo de médicos, entre otras.
</t>
    </r>
  </si>
  <si>
    <r>
      <rPr>
        <sz val="6"/>
        <rFont val="Montserrat"/>
      </rPr>
      <t>1550GYR0048</t>
    </r>
  </si>
  <si>
    <r>
      <rPr>
        <sz val="6"/>
        <rFont val="Montserrat"/>
      </rPr>
      <t xml:space="preserve">Renivelación de la torre de hospitalización con desplomes fuera de Reglamento de Construcciones del D.F., del HGZ 2-A.
</t>
    </r>
  </si>
  <si>
    <r>
      <rPr>
        <sz val="6"/>
        <rFont val="Montserrat"/>
      </rPr>
      <t xml:space="preserve">Renivelación a través del sistema de subexcavación que consiste en retirar terreno natural de apoyo en pequeñas porciones de debajo del cajón de cimentación, para obligar que el suelo que queda falle y permita el descenso del edificio.
</t>
    </r>
  </si>
  <si>
    <r>
      <rPr>
        <sz val="6"/>
        <rFont val="Montserrat"/>
      </rPr>
      <t>1550GYR0051</t>
    </r>
  </si>
  <si>
    <r>
      <rPr>
        <sz val="6"/>
        <rFont val="Montserrat"/>
      </rPr>
      <t xml:space="preserve">Construcción de la Unidad de Cuidados Intensivos Neonatales (UCIN) en el HGP No. 2, Los Mochis, Sinaloa.
</t>
    </r>
  </si>
  <si>
    <r>
      <rPr>
        <sz val="6"/>
        <rFont val="Montserrat"/>
      </rPr>
      <t xml:space="preserve">Construcción de la Unidad de Cuidados Intensivos Neonatales con 6 cunas y áreas auxiliares en el HGP 2.
</t>
    </r>
  </si>
  <si>
    <r>
      <rPr>
        <sz val="6"/>
        <rFont val="Montserrat"/>
      </rPr>
      <t>1550GYR0052</t>
    </r>
  </si>
  <si>
    <r>
      <rPr>
        <sz val="6"/>
        <rFont val="Montserrat"/>
      </rPr>
      <t xml:space="preserve">Construcción de UMF de 10 consultorios en el municipio de León, Guanajuato
</t>
    </r>
  </si>
  <si>
    <r>
      <rPr>
        <sz val="6"/>
        <rFont val="Montserrat"/>
      </rPr>
      <t xml:space="preserve">El proyecto consiste en la construcción de una nueva Unidad de Medicina Familiar con 10 consultorios de medicina familiar, 5 consultorios de medicina preventiva, atención médica continua (AMC), laboratorio y rayos x.
</t>
    </r>
  </si>
  <si>
    <r>
      <rPr>
        <sz val="6"/>
        <rFont val="Montserrat"/>
      </rPr>
      <t>1550GYR0053</t>
    </r>
  </si>
  <si>
    <r>
      <rPr>
        <sz val="6"/>
        <rFont val="Montserrat"/>
      </rPr>
      <t xml:space="preserve">Ampliación y Remodelación de la UCIN del Hospital General de Zona con Medicina Familiar 1, La Paz, Baja California Sur.
</t>
    </r>
  </si>
  <si>
    <r>
      <rPr>
        <sz val="6"/>
        <rFont val="Montserrat"/>
      </rPr>
      <t xml:space="preserve">Ampliación y remodelación del área existente del servicio de cuidados intensivos neonatales con 8 lugares/cunas incluyendo 2 aislados.
</t>
    </r>
  </si>
  <si>
    <r>
      <rPr>
        <sz val="6"/>
        <rFont val="Montserrat"/>
      </rPr>
      <t>1550GYR0054</t>
    </r>
  </si>
  <si>
    <r>
      <rPr>
        <sz val="6"/>
        <rFont val="Montserrat"/>
      </rPr>
      <t xml:space="preserve">Construcción y Equipamiento de la U.M.F. de 10 consultorios en Saltillo, en el Estado de Coahuila.
</t>
    </r>
  </si>
  <si>
    <r>
      <rPr>
        <sz val="6"/>
        <rFont val="Montserrat"/>
      </rPr>
      <t xml:space="preserve">El proyecto consiste en la construcción de 10 consultorios de medicina familiar, 1 consultorio de atención médica continua (urgencias) y 1 laboratorio clínico.
</t>
    </r>
  </si>
  <si>
    <r>
      <rPr>
        <sz val="6"/>
        <rFont val="Montserrat"/>
      </rPr>
      <t>1550GYR0055</t>
    </r>
  </si>
  <si>
    <r>
      <rPr>
        <sz val="6"/>
        <rFont val="Montserrat"/>
      </rPr>
      <t xml:space="preserve">Construcción de UMF de 6 consultorios en el municipio de Corregidora, Querétaro
</t>
    </r>
  </si>
  <si>
    <r>
      <rPr>
        <sz val="6"/>
        <rFont val="Montserrat"/>
      </rPr>
      <t xml:space="preserve">UMF con 6 consultorios de medicina familiar, 3 de enfermería especializada en medicina familiar, 1 área de imagenología, 1 área para toma de muestras sanguíneas y 1 área de urgencias.
</t>
    </r>
  </si>
  <si>
    <r>
      <rPr>
        <sz val="6"/>
        <rFont val="Montserrat"/>
      </rPr>
      <t>1550GYR0056</t>
    </r>
  </si>
  <si>
    <r>
      <rPr>
        <sz val="6"/>
        <rFont val="Montserrat"/>
      </rPr>
      <t xml:space="preserve">Construcción de UMF de 10 consultorios en el municipio de Benito Juárez, Quintana Roo.
</t>
    </r>
  </si>
  <si>
    <r>
      <rPr>
        <sz val="6"/>
        <rFont val="Montserrat"/>
      </rPr>
      <t xml:space="preserve">El proyecto consiste en la construcción de 10 consultorios de medicina familiar, 5 de medicina preventiva, y área de radiodiagnóstico.
</t>
    </r>
  </si>
  <si>
    <r>
      <rPr>
        <sz val="6"/>
        <rFont val="Montserrat"/>
      </rPr>
      <t>1550GYR0057</t>
    </r>
  </si>
  <si>
    <r>
      <rPr>
        <sz val="6"/>
        <rFont val="Montserrat"/>
      </rPr>
      <t xml:space="preserve">Construcción de UMF de 2 consultorios en la localidad de Mezcala, en el municipio Eduardo Neri, Guerrero.
</t>
    </r>
  </si>
  <si>
    <r>
      <rPr>
        <sz val="6"/>
        <rFont val="Montserrat"/>
      </rPr>
      <t xml:space="preserve">UMF de 2 consultorio de medicina familiar y 1 consultorio de enfermería especialista en medicina familiar, Farmacia.
</t>
    </r>
  </si>
  <si>
    <r>
      <rPr>
        <sz val="6"/>
        <rFont val="Montserrat"/>
      </rPr>
      <t>1550GYR0058</t>
    </r>
  </si>
  <si>
    <r>
      <rPr>
        <sz val="6"/>
        <rFont val="Montserrat"/>
      </rPr>
      <t xml:space="preserve">Construcción de la Unidad de Cuidados Intensivos Neonatal (UCIN) del HGR 1 Orizaba, Veracruz Sur.
</t>
    </r>
  </si>
  <si>
    <r>
      <rPr>
        <sz val="6"/>
        <rFont val="Montserrat"/>
      </rPr>
      <t xml:space="preserve">Construcción de un área de Unidad de Cuidados Intensivos Neonatales con 4 cunas.
</t>
    </r>
  </si>
  <si>
    <r>
      <rPr>
        <sz val="6"/>
        <rFont val="Montserrat"/>
      </rPr>
      <t>1550GYR0059</t>
    </r>
  </si>
  <si>
    <r>
      <rPr>
        <sz val="6"/>
        <rFont val="Montserrat"/>
      </rPr>
      <t xml:space="preserve">Construcción de la Unidad de Medicina Familiar (UMF) nueva de 10 consultorios con AMC en Torreón, Coahuila
</t>
    </r>
  </si>
  <si>
    <r>
      <rPr>
        <sz val="6"/>
        <rFont val="Montserrat"/>
      </rPr>
      <t xml:space="preserve">Construcción de una UMF de 10 consultorios de medicina familiar, 5 consultorios de enfermería especializada en medicina familiar (medicina preventiva) y Área de Atención médica continua.
</t>
    </r>
  </si>
  <si>
    <r>
      <rPr>
        <sz val="6"/>
        <rFont val="Montserrat"/>
      </rPr>
      <t>1550GYR0060</t>
    </r>
  </si>
  <si>
    <r>
      <rPr>
        <sz val="6"/>
        <rFont val="Montserrat"/>
      </rPr>
      <t xml:space="preserve">Sustitución de la UMF No. 51, con 2 consultorios en la localidad de Pitiquito, Sonora.
</t>
    </r>
  </si>
  <si>
    <r>
      <rPr>
        <sz val="6"/>
        <rFont val="Montserrat"/>
      </rPr>
      <t xml:space="preserve">Sustitución de la Unidad de Medicina Familiar No. 51 (UMF) de 1 consultorio de medicina familiar y 1 consultorio de medicina familiar, área de laboratorio y atención médica continua.
</t>
    </r>
  </si>
  <si>
    <r>
      <rPr>
        <sz val="6"/>
        <rFont val="Montserrat"/>
      </rPr>
      <t>1550GYR0061</t>
    </r>
  </si>
  <si>
    <r>
      <rPr>
        <sz val="6"/>
        <rFont val="Montserrat"/>
      </rPr>
      <t xml:space="preserve">Construcción de UMF de 10 consultorios en el municipio de San Nicolás de los Garza, Nuevo León
</t>
    </r>
  </si>
  <si>
    <r>
      <rPr>
        <sz val="6"/>
        <rFont val="Montserrat"/>
      </rPr>
      <t xml:space="preserve">Construcción de UMF de 10 consultorios de medicina familiar, atención médica continua, medicina preventiva, sala de RX, medicina del trabajo, laboratorio clínico.
</t>
    </r>
  </si>
  <si>
    <r>
      <rPr>
        <sz val="6"/>
        <rFont val="Montserrat"/>
      </rPr>
      <t>1650GYR0001</t>
    </r>
  </si>
  <si>
    <r>
      <rPr>
        <sz val="6"/>
        <rFont val="Montserrat"/>
      </rPr>
      <t xml:space="preserve">Ampliación y Remodelación de la Unidad de Cuidados Intensivos Neonatal (UCIN) del HGR 1 en Culiacán, Sinaloa
</t>
    </r>
  </si>
  <si>
    <r>
      <rPr>
        <sz val="6"/>
        <rFont val="Montserrat"/>
      </rPr>
      <t xml:space="preserve">Ampliación y Remodelación de la Unidad de Cuidados Intensivos Neonatales (UCIN) del HGR No. 1 en Culiacán, Sinaloa lo que implica la Ampliación de 6 cunas en UCIN, áreas auxiliares en el hospital y remodelación de áreas existentes
</t>
    </r>
  </si>
  <si>
    <r>
      <rPr>
        <sz val="6"/>
        <rFont val="Montserrat"/>
      </rPr>
      <t>1650GYR0002</t>
    </r>
  </si>
  <si>
    <r>
      <rPr>
        <sz val="6"/>
        <rFont val="Montserrat"/>
      </rPr>
      <t xml:space="preserve">Construcción de la Unidad de Medicina Familiar de 6 consultorios en la localidad de Cd. Cuauhtémoc, Chihuahua.
</t>
    </r>
  </si>
  <si>
    <r>
      <rPr>
        <sz val="6"/>
        <rFont val="Montserrat"/>
      </rPr>
      <t xml:space="preserve">Construcción de una UMF, incluye 5 consultorios de Medicina Familiar y 1 Consultorio de Estomatología en el municipio de Cuauhtémoc, Chihuahua.
</t>
    </r>
  </si>
  <si>
    <r>
      <rPr>
        <sz val="6"/>
        <rFont val="Montserrat"/>
      </rPr>
      <t>1650GYR0004</t>
    </r>
  </si>
  <si>
    <r>
      <rPr>
        <sz val="6"/>
        <rFont val="Montserrat"/>
      </rPr>
      <t xml:space="preserve">Construcción de la Unidad de Cuidados Intensivos Neonatal (UCIN) del HGZ 194 El Molinito, Estado de México.
</t>
    </r>
  </si>
  <si>
    <r>
      <rPr>
        <sz val="6"/>
        <rFont val="Montserrat"/>
      </rPr>
      <t xml:space="preserve">Construcción de Unidad de Cuidados Neonatales con capacidad para 6 cunas (5 + 1 aislado) en el HGZ 194 El Molinito, Estado de México.
</t>
    </r>
  </si>
  <si>
    <r>
      <rPr>
        <sz val="6"/>
        <rFont val="Montserrat"/>
      </rPr>
      <t>1650GYR0005</t>
    </r>
  </si>
  <si>
    <r>
      <rPr>
        <sz val="6"/>
        <rFont val="Montserrat"/>
      </rPr>
      <t xml:space="preserve">Implementación de la Unidad de Cuidados Intensivos Neonatales (UCIN) en el HGZ No. 4 de Zamora, Michoacán.
</t>
    </r>
  </si>
  <si>
    <r>
      <rPr>
        <sz val="6"/>
        <rFont val="Montserrat"/>
      </rPr>
      <t xml:space="preserve">Creación de un área de UCIN con 4 cunas de terapiaintensiva (1 en cubículo aislado). Técnica de aislamiento, terapia intermedia con controltérmico, área de cuneros.
</t>
    </r>
  </si>
  <si>
    <r>
      <rPr>
        <sz val="6"/>
        <rFont val="Montserrat"/>
      </rPr>
      <t>1650GYR0006</t>
    </r>
  </si>
  <si>
    <r>
      <rPr>
        <sz val="6"/>
        <rFont val="Montserrat"/>
      </rPr>
      <t xml:space="preserve">Ampliación y remodelación de la UMF No. 21 en Paraíso, Tabasco
</t>
    </r>
  </si>
  <si>
    <r>
      <rPr>
        <sz val="6"/>
        <rFont val="Montserrat"/>
      </rPr>
      <t xml:space="preserve">Consiste en la remodelación y ampliación de la UMF , la cual contará 5 consultorios Medicina Familiar, 5 consultorios Medicina Preventiva, 1 de Estomatología y Área de radiodiagnóstico.
</t>
    </r>
  </si>
  <si>
    <r>
      <rPr>
        <sz val="6"/>
        <rFont val="Montserrat"/>
      </rPr>
      <t>1650GYR0007</t>
    </r>
  </si>
  <si>
    <r>
      <rPr>
        <sz val="6"/>
        <rFont val="Montserrat"/>
      </rPr>
      <t xml:space="preserve">Construcción y Equipamiento de la UMF de 10 consultorios en Aguascalientes, Aguascalientes.
</t>
    </r>
  </si>
  <si>
    <r>
      <rPr>
        <sz val="6"/>
        <rFont val="Montserrat"/>
      </rPr>
      <t xml:space="preserve">El proyecto consiste en la construcción de 10 consultorios de medicina familiar, 5 de medicina preventiva, área de radiodiagnóstico y laboratorio.
</t>
    </r>
  </si>
  <si>
    <r>
      <rPr>
        <sz val="6"/>
        <rFont val="Montserrat"/>
      </rPr>
      <t>1650GYR0008</t>
    </r>
  </si>
  <si>
    <r>
      <rPr>
        <sz val="6"/>
        <rFont val="Montserrat"/>
      </rPr>
      <t xml:space="preserve">Construcción y Equipamiento de la UMF de 10 consultorios en Ciudad Juárez, Chihuahua.
</t>
    </r>
  </si>
  <si>
    <r>
      <rPr>
        <sz val="6"/>
        <rFont val="Montserrat"/>
      </rPr>
      <t xml:space="preserve">El proyecto consiste en la construcción de una nueva Unidad de Medicina Familiar de 10 consultorios de Medicina Familiar, 5 de Medicina Preventiva y Área de Radiodiagnóstico en el Municipio de Cd Juárez, Chihuahua
</t>
    </r>
  </si>
  <si>
    <r>
      <rPr>
        <sz val="6"/>
        <rFont val="Montserrat"/>
      </rPr>
      <t>1650GYR0009</t>
    </r>
  </si>
  <si>
    <r>
      <rPr>
        <sz val="6"/>
        <rFont val="Montserrat"/>
      </rPr>
      <t xml:space="preserve">Construcción de la Unidad de Medicina Familiar con 10 consultorios y atención médica continua, en Celaya, en la delegación de Guanajuato
</t>
    </r>
  </si>
  <si>
    <r>
      <rPr>
        <sz val="6"/>
        <rFont val="Montserrat"/>
      </rPr>
      <t xml:space="preserve">El proyecto consiste en la Construcción de la Unidad de Medicina Familiar con 10 consultorios, 5 consultorios de medicina preventiva, área de atención médica continua, Cubículo para toma de muestras, sala de Rx.
</t>
    </r>
  </si>
  <si>
    <r>
      <rPr>
        <sz val="6"/>
        <rFont val="Montserrat"/>
      </rPr>
      <t>1650GYR0010</t>
    </r>
  </si>
  <si>
    <r>
      <rPr>
        <sz val="6"/>
        <rFont val="Montserrat"/>
      </rPr>
      <t xml:space="preserve">Construcción de una UMF de 6 consultorios en Oaxaca de Juárez, Estado de Oaxaca.
</t>
    </r>
  </si>
  <si>
    <r>
      <rPr>
        <sz val="6"/>
        <rFont val="Montserrat"/>
      </rPr>
      <t xml:space="preserve">Construcción de una UMF de 6 consultorios de Medicina Familiar, 3 consultorios de enfermería especialista en medicina familiar, farmacia.
</t>
    </r>
  </si>
  <si>
    <r>
      <rPr>
        <sz val="6"/>
        <rFont val="Montserrat"/>
      </rPr>
      <t>1650GYR0011</t>
    </r>
  </si>
  <si>
    <r>
      <rPr>
        <sz val="6"/>
        <rFont val="Montserrat"/>
      </rPr>
      <t xml:space="preserve">Construcción de una UMF de 6 consultorios en Guadalupe, estado de Zacatecas.
</t>
    </r>
  </si>
  <si>
    <r>
      <rPr>
        <sz val="6"/>
        <rFont val="Montserrat"/>
      </rPr>
      <t>1650GYR0012</t>
    </r>
  </si>
  <si>
    <r>
      <rPr>
        <sz val="6"/>
        <rFont val="Montserrat"/>
      </rPr>
      <t xml:space="preserve">Construcción de la Unidad de Medicina Familiar (UMF) nueva de 10+5 Consultorios en la Localidad de Cabo San Lucas, Baja California Sur
</t>
    </r>
  </si>
  <si>
    <r>
      <rPr>
        <sz val="6"/>
        <rFont val="Montserrat"/>
      </rPr>
      <t xml:space="preserve">El proyecto consiste en la Construcción de una Unidad de Medicina Familiar (UMF) nueva de 10 consultorios de medicina familiar y 5 consultorios de medicina preventiva.
</t>
    </r>
  </si>
  <si>
    <r>
      <rPr>
        <sz val="6"/>
        <rFont val="Montserrat"/>
      </rPr>
      <t>1650GYR0013</t>
    </r>
  </si>
  <si>
    <r>
      <rPr>
        <sz val="6"/>
        <rFont val="Montserrat"/>
      </rPr>
      <t xml:space="preserve">Construcción y Equipamiento de la UMF de 10 consultorios en Chihuahua, Chihuahua.
</t>
    </r>
  </si>
  <si>
    <r>
      <rPr>
        <sz val="6"/>
        <rFont val="Montserrat"/>
      </rPr>
      <t xml:space="preserve">Construcción de una UMF con 10 consultorios de Medicina Familiar, 5 consultorios de Medicina Preventiva y 1 área de Radiodiagnóstico.
</t>
    </r>
  </si>
  <si>
    <r>
      <rPr>
        <sz val="6"/>
        <rFont val="Montserrat"/>
      </rPr>
      <t>1650GYR0014</t>
    </r>
  </si>
  <si>
    <r>
      <rPr>
        <sz val="6"/>
        <rFont val="Montserrat"/>
      </rPr>
      <t xml:space="preserve">Construcción y Equipamiento de la UMF de 10 consultorios en Reynosa, Tamaulipas.
</t>
    </r>
  </si>
  <si>
    <r>
      <rPr>
        <sz val="6"/>
        <rFont val="Montserrat"/>
      </rPr>
      <t>1650GYR0015</t>
    </r>
  </si>
  <si>
    <r>
      <rPr>
        <sz val="6"/>
        <rFont val="Montserrat"/>
      </rPr>
      <t xml:space="preserve">Ampliación y remodelación de Unidad de Emergencias del HGSMF 20 Fco. Madero, Coahuila
</t>
    </r>
  </si>
  <si>
    <r>
      <rPr>
        <sz val="6"/>
        <rFont val="Montserrat"/>
      </rPr>
      <t xml:space="preserve">Ampliación y Remodelación de 1 consultorio de urgencias, 1 área de triage, 7 camas de observación y el reordenamiento y reubicación de áreas existentes de la Unidad de Urgencias del HGSMF 20.
</t>
    </r>
  </si>
  <si>
    <r>
      <rPr>
        <sz val="6"/>
        <rFont val="Montserrat"/>
      </rPr>
      <t>1650GYR0017</t>
    </r>
  </si>
  <si>
    <r>
      <rPr>
        <sz val="6"/>
        <rFont val="Montserrat"/>
      </rPr>
      <t xml:space="preserve">Ampliación y remodelación de la Unidad de Cuidados Intensivos Neonatales (UCIN) del HGR No. 1 Ciudad Obregón, Sonora.
</t>
    </r>
  </si>
  <si>
    <r>
      <rPr>
        <sz val="6"/>
        <rFont val="Montserrat"/>
      </rPr>
      <t xml:space="preserve">Ampliación y Remodelación en Unidad de Cuidados Intensivos Neonatales en el Hospital General Regional No. 1 de Cd. Obregón, Sonora, con 10 lugares (incluyendo dos aislados)
</t>
    </r>
  </si>
  <si>
    <r>
      <rPr>
        <sz val="6"/>
        <rFont val="Montserrat"/>
      </rPr>
      <t>1650GYR0018</t>
    </r>
  </si>
  <si>
    <r>
      <rPr>
        <sz val="6"/>
        <rFont val="Montserrat"/>
      </rPr>
      <t xml:space="preserve">Ampliación y Remodelación de la Unidad de Cuidados Intensivos Neonatales (UCIN) del Hospital General de Zona No. 1 en Zacatecas, Zacatecas.
</t>
    </r>
  </si>
  <si>
    <r>
      <rPr>
        <sz val="6"/>
        <rFont val="Montserrat"/>
      </rPr>
      <t xml:space="preserve">Realizar la ampliación de 4 cuneros y remodelación de áreas auxiliares en el HGZ 1 UCIN de Zacatecas.
</t>
    </r>
  </si>
  <si>
    <r>
      <rPr>
        <sz val="6"/>
        <rFont val="Montserrat"/>
      </rPr>
      <t>1650GYR0020</t>
    </r>
  </si>
  <si>
    <r>
      <rPr>
        <sz val="6"/>
        <rFont val="Montserrat"/>
      </rPr>
      <t xml:space="preserve">Ampliación y Remodelación de la UMF No. 52 Cosoleacaque en la localidad de Minatitlán, Veracruz Sur.
</t>
    </r>
  </si>
  <si>
    <r>
      <rPr>
        <sz val="6"/>
        <rFont val="Montserrat"/>
      </rPr>
      <t xml:space="preserve">Ampliación de UMF de 5 consultorios de medicina familiar y remodelacion.
</t>
    </r>
  </si>
  <si>
    <r>
      <rPr>
        <sz val="6"/>
        <rFont val="Montserrat"/>
      </rPr>
      <t>1650GYR0024</t>
    </r>
  </si>
  <si>
    <r>
      <rPr>
        <sz val="6"/>
        <rFont val="Montserrat"/>
      </rPr>
      <t xml:space="preserve">Ampliación y remodelación de la Unidad de Emergencias en el hospital HGS 12 San Luis Río Colorado, Sonora.
</t>
    </r>
  </si>
  <si>
    <r>
      <rPr>
        <sz val="6"/>
        <rFont val="Montserrat"/>
      </rPr>
      <t xml:space="preserve">El Servicio de Urgencias en la Unidad estará conformado por: Sala de espera, 2 consultorios, 4 camas (2 adulto y 2 menores), 1 área de choque.
</t>
    </r>
  </si>
  <si>
    <r>
      <rPr>
        <sz val="6"/>
        <rFont val="Montserrat"/>
      </rPr>
      <t>1650GYR0031</t>
    </r>
  </si>
  <si>
    <r>
      <rPr>
        <sz val="6"/>
        <rFont val="Montserrat"/>
      </rPr>
      <t xml:space="preserve">Construcción de la Unidad de Cuidados Intensivos de Adultos (UCIA) del Hospital General de Zona 51 Chapala en Gómez Palacio, Durango
</t>
    </r>
  </si>
  <si>
    <r>
      <rPr>
        <sz val="6"/>
        <rFont val="Montserrat"/>
      </rPr>
      <t xml:space="preserve">El proyecto consiste en la remodelación completa de la Unidad de Cuidados Intensivos Adulto (UCIA) así como la ampliación de 4 camas de cuidados intensivos (3 + 1 aislado), sala de espera, control de trabajo social, etc.
</t>
    </r>
  </si>
  <si>
    <r>
      <rPr>
        <sz val="6"/>
        <rFont val="Montserrat"/>
      </rPr>
      <t>1650GYR0035</t>
    </r>
  </si>
  <si>
    <r>
      <rPr>
        <sz val="6"/>
        <rFont val="Montserrat"/>
      </rPr>
      <t xml:space="preserve">Remodelación del Hospital General de Zona No. 46 en Gómez Palacio, Durango para la Creación de la Unidad de Cuidados Intensivos Neonatal (UCIN).
</t>
    </r>
  </si>
  <si>
    <r>
      <rPr>
        <sz val="6"/>
        <rFont val="Montserrat"/>
      </rPr>
      <t xml:space="preserve">El proyecto consiste en la remodelación del HGZ No. 46 para la creación de un área de UCIN con 6 cunas de terapia intensiva (2 en cubículo aislado). Técnica de aislamiento, terapia intermedia con controltérmico, área de cuneros.
</t>
    </r>
  </si>
  <si>
    <r>
      <rPr>
        <sz val="6"/>
        <rFont val="Montserrat"/>
      </rPr>
      <t>1650GYR0039</t>
    </r>
  </si>
  <si>
    <r>
      <rPr>
        <sz val="6"/>
        <rFont val="Montserrat"/>
      </rPr>
      <t xml:space="preserve">Construcción de la UMF con 10 consultorios y atención médica continua, en el municipio de San José Chiapa, en la delegación de Puebla.
</t>
    </r>
  </si>
  <si>
    <r>
      <rPr>
        <sz val="6"/>
        <rFont val="Montserrat"/>
      </rPr>
      <t xml:space="preserve">El proyecto consiste en la Construcción de una UMF con 10 consultorios de medicina familiar, consultorios de medicina preventiva, área de atención médica continua, consultorios de medicina del trabajo, área de rayos x, toma de muestras (laboratorio).
</t>
    </r>
  </si>
  <si>
    <r>
      <rPr>
        <sz val="6"/>
        <rFont val="Montserrat"/>
      </rPr>
      <t>1650GYR0040</t>
    </r>
  </si>
  <si>
    <r>
      <rPr>
        <sz val="6"/>
        <rFont val="Montserrat"/>
      </rPr>
      <t xml:space="preserve">Construcción de la Unidad de Medicina Familiar con 10 consultorios y atención médica continua, en el municipio de Rosarito, en la delegación de Baja California
</t>
    </r>
  </si>
  <si>
    <r>
      <rPr>
        <sz val="6"/>
        <rFont val="Montserrat"/>
      </rPr>
      <t xml:space="preserve">Construcción de la UMF de 10 consultorios de medicina familiar, AMC, 5 consultorios de medicina preventiva, Cubículo para toma de muestras laboratorio), Sala de Rx, CEYE.
</t>
    </r>
  </si>
  <si>
    <r>
      <rPr>
        <sz val="6"/>
        <rFont val="Montserrat"/>
      </rPr>
      <t>1650GYR0042</t>
    </r>
  </si>
  <si>
    <r>
      <rPr>
        <sz val="6"/>
        <rFont val="Montserrat"/>
      </rPr>
      <t xml:space="preserve">Ampliación y remodelación de la Unidad de Medicina Familiar No. 60 Rancho Alegre en Coatzacoalcos, Veracruz
</t>
    </r>
  </si>
  <si>
    <r>
      <rPr>
        <sz val="6"/>
        <rFont val="Montserrat"/>
      </rPr>
      <t xml:space="preserve">Ampliación y remodelación de UMF de 4 consultorios de medicina familiar, 2 de medicina preventiva.
</t>
    </r>
  </si>
  <si>
    <r>
      <rPr>
        <sz val="6"/>
        <rFont val="Montserrat"/>
      </rPr>
      <t>1650GYR0043</t>
    </r>
  </si>
  <si>
    <r>
      <rPr>
        <sz val="6"/>
        <rFont val="Montserrat"/>
      </rPr>
      <t xml:space="preserve">Construcción de nueva UMF de 10 consultorios en la localidad de Apodaca, Nuevo León
</t>
    </r>
  </si>
  <si>
    <r>
      <rPr>
        <sz val="6"/>
        <rFont val="Montserrat"/>
      </rPr>
      <t xml:space="preserve">Construcción de UMF de 10 consultorios de medicina familiar, 5 consultorios de enfermería especializada en medicina familiar y Área de atención médica continua
</t>
    </r>
  </si>
  <si>
    <r>
      <rPr>
        <sz val="6"/>
        <rFont val="Montserrat"/>
      </rPr>
      <t>1650GYR0045</t>
    </r>
  </si>
  <si>
    <r>
      <rPr>
        <sz val="6"/>
        <rFont val="Montserrat"/>
      </rPr>
      <t xml:space="preserve">Ampliación y remodelación de la Unidad de Cuidados Intensivos Neonatales (UCIN) en el hospital HGZ No. 18 Playa del Carmen, Quintana Roo.
</t>
    </r>
  </si>
  <si>
    <r>
      <rPr>
        <sz val="6"/>
        <rFont val="Montserrat"/>
      </rPr>
      <t xml:space="preserve">Ampliación y remodelación de la Unidad de Cuidados Intensivos de Neonatal (UCIN); contará con áreas como un cubículo de cunero, Central de Monitoreo y Trabajo de enfermeras.
</t>
    </r>
  </si>
  <si>
    <r>
      <rPr>
        <sz val="6"/>
        <rFont val="Montserrat"/>
      </rPr>
      <t>1650GYR0046</t>
    </r>
  </si>
  <si>
    <r>
      <rPr>
        <sz val="6"/>
        <rFont val="Montserrat"/>
      </rPr>
      <t xml:space="preserve">Ampliación y remodelación del servicio de Urgencias del Hospital General de Subzona con Medicina Familiar No. 2 en Ciudad Constitución, Baja California Sur.
</t>
    </r>
  </si>
  <si>
    <r>
      <rPr>
        <sz val="6"/>
        <rFont val="Montserrat"/>
      </rPr>
      <t xml:space="preserve">Ampliación y Remodelación de Unidad de Urgencias del Hospital General de Subzona con Medicina Familiar No. 2 en CD. Constitución, Baja California Sur lo que implica la Ampliación de 4 a 9 camas de observación.
</t>
    </r>
  </si>
  <si>
    <r>
      <rPr>
        <sz val="6"/>
        <rFont val="Montserrat"/>
      </rPr>
      <t>1650GYR0047</t>
    </r>
  </si>
  <si>
    <r>
      <rPr>
        <sz val="6"/>
        <rFont val="Montserrat"/>
      </rPr>
      <t xml:space="preserve">Construcción y Equipamiento de la UMF de 10 consultorios en Ecatepec, Estado de México.
</t>
    </r>
  </si>
  <si>
    <r>
      <rPr>
        <sz val="6"/>
        <rFont val="Montserrat"/>
      </rPr>
      <t xml:space="preserve">Construcción de una UMF con 10 consultorios de Medicina Familiar, 5 consultorios de medicina preventiva, sala de RX, farmacia.
</t>
    </r>
  </si>
  <si>
    <r>
      <rPr>
        <sz val="6"/>
        <rFont val="Montserrat"/>
      </rPr>
      <t>1650GYR0049</t>
    </r>
  </si>
  <si>
    <r>
      <rPr>
        <sz val="6"/>
        <rFont val="Montserrat"/>
      </rPr>
      <t xml:space="preserve">Construcción de UMF de 6 consultorios en el municipio de Tulum, Quintana Roo.
</t>
    </r>
  </si>
  <si>
    <r>
      <rPr>
        <sz val="6"/>
        <rFont val="Montserrat"/>
      </rPr>
      <t xml:space="preserve">Unidad de Medicina Familiar de 6 consultorios de medicina familiar, 3 consultorios de enfermería especialista en medicina familiar, CEYE y Farmacia.
</t>
    </r>
  </si>
  <si>
    <r>
      <rPr>
        <sz val="6"/>
        <rFont val="Montserrat"/>
      </rPr>
      <t>1650GYR0050</t>
    </r>
  </si>
  <si>
    <r>
      <rPr>
        <sz val="6"/>
        <rFont val="Montserrat"/>
      </rPr>
      <t xml:space="preserve">Ampliación y Remodelación de UMAE Ignacio García Téllez en Mérida, Yucatán
</t>
    </r>
  </si>
  <si>
    <r>
      <rPr>
        <sz val="6"/>
        <rFont val="Montserrat"/>
      </rPr>
      <t xml:space="preserve">El proyecto consiste en la ampliación y remodelación de diversas áreas de la UMAE de Mérida en Yucatán, tales como cardiología, hospitalización, UCIA, unidad de trasplantes.
</t>
    </r>
  </si>
  <si>
    <r>
      <rPr>
        <sz val="6"/>
        <rFont val="Montserrat"/>
      </rPr>
      <t>1650GYR0052</t>
    </r>
  </si>
  <si>
    <r>
      <rPr>
        <sz val="6"/>
        <rFont val="Montserrat"/>
      </rPr>
      <t xml:space="preserve">Ampliación y remodelación del área de Urgencias del Hospital General de Zona con Medicina Familiar No. 7 en Monclova, Coahuila
</t>
    </r>
  </si>
  <si>
    <r>
      <rPr>
        <sz val="6"/>
        <rFont val="Montserrat"/>
      </rPr>
      <t xml:space="preserve">El proyecto consiste en la remodelación y ampliación de 10 camas de observación del área de Urgencias, se contará con 25 camillas de observación para adultos y 11 camillas de observación para menores.
</t>
    </r>
  </si>
  <si>
    <r>
      <rPr>
        <sz val="6"/>
        <rFont val="Montserrat"/>
      </rPr>
      <t>1650GYR0053</t>
    </r>
  </si>
  <si>
    <r>
      <rPr>
        <sz val="6"/>
        <rFont val="Montserrat"/>
      </rPr>
      <t xml:space="preserve">Ampliación y remodelación de la Unidad de Cuidados Intensivos de Adultos (UCIA) del HGR 1 Orizaba, Veracruz Sur.
</t>
    </r>
  </si>
  <si>
    <r>
      <rPr>
        <sz val="6"/>
        <rFont val="Montserrat"/>
      </rPr>
      <t xml:space="preserve">El proyecto consiste en la remodelación y ampliación de 6 a 10 camas de la Unidad de Cuidados Intensivos de Adultos (UCIA) en el HGR 1 Orizaba.
</t>
    </r>
  </si>
  <si>
    <r>
      <rPr>
        <sz val="6"/>
        <rFont val="Montserrat"/>
      </rPr>
      <t>1650GYR0055</t>
    </r>
  </si>
  <si>
    <r>
      <rPr>
        <sz val="6"/>
        <rFont val="Montserrat"/>
      </rPr>
      <t xml:space="preserve">Construcción de UMF de 6 Consultorios en el municipio de Tuxpan, Veracruz.
</t>
    </r>
  </si>
  <si>
    <r>
      <rPr>
        <sz val="6"/>
        <rFont val="Montserrat"/>
      </rPr>
      <t xml:space="preserve">El proyecto consiste en la construcción de una UMF con 6 consultorios de Medicina Familiar, 3 consultorios de enfermería especialista en medicina de familia, área de atención médica continua, Sala de RX y cubículo para toma de muestras sanguíneas.
</t>
    </r>
  </si>
  <si>
    <r>
      <rPr>
        <sz val="6"/>
        <rFont val="Montserrat"/>
      </rPr>
      <t>1650GYR0056</t>
    </r>
  </si>
  <si>
    <r>
      <rPr>
        <sz val="6"/>
        <rFont val="Montserrat"/>
      </rPr>
      <t xml:space="preserve">Construcción de Barda Perimetral del Almacén General Delegacional en el Municipio de Culiacán, Sinaloa
</t>
    </r>
  </si>
  <si>
    <r>
      <rPr>
        <sz val="6"/>
        <rFont val="Montserrat"/>
      </rPr>
      <t xml:space="preserve">El programa consiste en la construcción de una barda perimetral en el predio donde se ubica el Almacén General Delegacional de Culiacán, Sinaloa la cual se edificara a base de block de concreto reforzado.
</t>
    </r>
  </si>
  <si>
    <r>
      <rPr>
        <sz val="6"/>
        <rFont val="Montserrat"/>
      </rPr>
      <t>1650GYR0058</t>
    </r>
  </si>
  <si>
    <r>
      <rPr>
        <sz val="6"/>
        <rFont val="Montserrat"/>
      </rPr>
      <t xml:space="preserve">Construcción del Hospital General de Zona de 90 camas, en Ciudad Acuña, Coahuila.
</t>
    </r>
  </si>
  <si>
    <r>
      <rPr>
        <sz val="6"/>
        <rFont val="Montserrat"/>
      </rPr>
      <t xml:space="preserve">Construcción de un Hospital General de Zona de 90 camas censables en la localidad de Ciudad Acuña, Coahuila. Contará con 2 de las 4 especialidades básicas (cirugía y medicina interna), así como con 11 subespecialidades.
</t>
    </r>
  </si>
  <si>
    <r>
      <rPr>
        <sz val="6"/>
        <rFont val="Montserrat"/>
      </rPr>
      <t>1650GYR0060</t>
    </r>
  </si>
  <si>
    <r>
      <rPr>
        <sz val="6"/>
        <rFont val="Montserrat"/>
      </rPr>
      <t xml:space="preserve">Construcción de la UMF con 10 consultorios y Atención Médica Continua, en el municipio de Nacajuca, en la delegación de Tabasco.
</t>
    </r>
  </si>
  <si>
    <r>
      <rPr>
        <sz val="6"/>
        <rFont val="Montserrat"/>
      </rPr>
      <t xml:space="preserve">Construcción de UMF de 10 consultorios de medicina familiar, atención médica continua, urgencias, rayos X.
</t>
    </r>
  </si>
  <si>
    <r>
      <rPr>
        <sz val="6"/>
        <rFont val="Montserrat"/>
      </rPr>
      <t>1650GYR0061</t>
    </r>
  </si>
  <si>
    <r>
      <rPr>
        <sz val="6"/>
        <rFont val="Montserrat"/>
      </rPr>
      <t xml:space="preserve">Construcción de Hospital General de Zona de 144 camas en el municipio de Pachuca, Hidalgo
</t>
    </r>
  </si>
  <si>
    <r>
      <rPr>
        <sz val="6"/>
        <rFont val="Montserrat"/>
      </rPr>
      <t xml:space="preserve">El proyecto consiste en la construcción de un Hospital General de Zona de 144 camas censables, que contará con la especialidades básicas y con servicios como: urgencias, cirugía, hospitalización, estudios de laboratorio, imagenología, fisioterapia y cuidados intensivos.
</t>
    </r>
  </si>
  <si>
    <r>
      <rPr>
        <sz val="6"/>
        <rFont val="Montserrat"/>
      </rPr>
      <t>1650GYR0065</t>
    </r>
  </si>
  <si>
    <r>
      <rPr>
        <sz val="6"/>
        <rFont val="Montserrat"/>
      </rPr>
      <t xml:space="preserve">Sustitución del Centro de Atención Inmediata para Casos Especiales (CAICE) en Hermosillo, Estado de Sonora.
</t>
    </r>
  </si>
  <si>
    <r>
      <rPr>
        <sz val="6"/>
        <rFont val="Montserrat"/>
      </rPr>
      <t xml:space="preserve">El proyecto consiste en construir un nuevo inmueble para el CAICE, en Hermosillo, Sonora, con 2 Consultorios de Psiquiatría Adultos, 1 Consultorio de Psiquiatría Infantil, 2 Consultorios de Pediatría, 1 Consultorio de Neumología Pediátrica, 2 Consultorios de Psicología Infantil.
</t>
    </r>
  </si>
  <si>
    <r>
      <rPr>
        <sz val="6"/>
        <rFont val="Montserrat"/>
      </rPr>
      <t>1650GYR0066</t>
    </r>
  </si>
  <si>
    <r>
      <rPr>
        <sz val="6"/>
        <rFont val="Montserrat"/>
      </rPr>
      <t xml:space="preserve">Ampliación, Remodelación y Equipamiento de Aula de Spinning en el Centro de Seguridad Social de Tepic.
</t>
    </r>
  </si>
  <si>
    <r>
      <rPr>
        <sz val="6"/>
        <rFont val="Montserrat"/>
      </rPr>
      <t xml:space="preserve">El proyecto consiste en la ampliación, remodelación y equipamiento del aula destinada a la impartición de clases de spinning y aerobics.
</t>
    </r>
  </si>
  <si>
    <r>
      <rPr>
        <sz val="6"/>
        <rFont val="Montserrat"/>
      </rPr>
      <t>1650GYR0069</t>
    </r>
  </si>
  <si>
    <r>
      <rPr>
        <sz val="6"/>
        <rFont val="Montserrat"/>
      </rPr>
      <t xml:space="preserve">Construcción de Gimnasio de Usos Múltiples en el Centro de Seguridad Social de Morelia
</t>
    </r>
  </si>
  <si>
    <r>
      <rPr>
        <sz val="6"/>
        <rFont val="Montserrat"/>
      </rPr>
      <t xml:space="preserve">El proyecto consiste en la construcción de un gimnasio de usos múltiples, así como la habilitación del espacio para la impartición de las disciplinas: Tae Kwan Do, Tai Chi, Yoga, Gimnasia y Aerobics.
</t>
    </r>
  </si>
  <si>
    <r>
      <rPr>
        <sz val="6"/>
        <rFont val="Montserrat"/>
      </rPr>
      <t>1650GYR0070</t>
    </r>
  </si>
  <si>
    <r>
      <rPr>
        <sz val="6"/>
        <rFont val="Montserrat"/>
      </rPr>
      <t xml:space="preserve">Sustitución de Materiales de las Fachadas de la UMAE HE No. 1, Centro Médico Nacional Bajío, León, Guanajuato
</t>
    </r>
  </si>
  <si>
    <r>
      <rPr>
        <sz val="6"/>
        <rFont val="Montserrat"/>
      </rPr>
      <t xml:space="preserve">Remodelación Integral del Inmueble de la UMAE No. 1 HECMN Bajío con acción de obra las 4 fachadas principales del edificio y áreas adyacentes exteriores.
</t>
    </r>
  </si>
  <si>
    <r>
      <rPr>
        <sz val="6"/>
        <rFont val="Montserrat"/>
      </rPr>
      <t>1650GYR0074</t>
    </r>
  </si>
  <si>
    <r>
      <rPr>
        <sz val="6"/>
        <rFont val="Montserrat"/>
      </rPr>
      <t xml:space="preserve">Ampliación y remodelación del HGOMF 60 Tlalnepantla, México Oriente, para la creación de Unidad de Cuidados Intensivos Neonatales
</t>
    </r>
  </si>
  <si>
    <r>
      <rPr>
        <sz val="6"/>
        <rFont val="Montserrat"/>
      </rPr>
      <t xml:space="preserve">Ampliación y remodelación del HGOMF 60 Tlanepantla para la creación de una Unidad de Cuidados Intensivos Neonatal (UCIN) de 6 cunas.
</t>
    </r>
  </si>
  <si>
    <r>
      <rPr>
        <sz val="6"/>
        <rFont val="Montserrat"/>
      </rPr>
      <t>1650GYR0075</t>
    </r>
  </si>
  <si>
    <r>
      <rPr>
        <sz val="6"/>
        <rFont val="Montserrat"/>
      </rPr>
      <t xml:space="preserve">Ampliación y remodelación del HGZMF No. 76 XALOSTOC, Estado de México Oriente para la creación de la Unidad de Cuidados Intensivos UCIA.
</t>
    </r>
  </si>
  <si>
    <r>
      <rPr>
        <sz val="6"/>
        <rFont val="Montserrat"/>
      </rPr>
      <t xml:space="preserve">El proyecto consiste en la ampliación y remodelación del HGZMF No. 76 Xalostoc, para la creación de la Unidad de Cuidados Intensivos UCIA de 6 camas.
</t>
    </r>
  </si>
  <si>
    <r>
      <rPr>
        <sz val="6"/>
        <rFont val="Montserrat"/>
      </rPr>
      <t>1650GYR0076</t>
    </r>
  </si>
  <si>
    <r>
      <rPr>
        <sz val="6"/>
        <rFont val="Montserrat"/>
      </rPr>
      <t xml:space="preserve">Ampliación y Remodelación del HGZMF 3 en Mazatlán, Sinaloa para la creación de la Unidad de Cuidados Intensivos Neonatales (UCIN)
</t>
    </r>
  </si>
  <si>
    <r>
      <rPr>
        <sz val="6"/>
        <rFont val="Montserrat"/>
      </rPr>
      <t xml:space="preserve">Ampliación y Remodelación del HGZ MF 3 Mazatlán, para la creación de una Unidad de Cuidados Intensivos Neonatales (UCIN) de 4 cunas.
</t>
    </r>
  </si>
  <si>
    <r>
      <rPr>
        <sz val="6"/>
        <rFont val="Montserrat"/>
      </rPr>
      <t>1650GYR0077</t>
    </r>
  </si>
  <si>
    <r>
      <rPr>
        <sz val="6"/>
        <rFont val="Montserrat"/>
      </rPr>
      <t xml:space="preserve">Construcción de una nueva UMF de 14 consultorios (14+7),para la liberación del espacio en el HGZ/MF No.1 en la Ciudad de La Paz, Baja California Sur.
</t>
    </r>
  </si>
  <si>
    <r>
      <rPr>
        <sz val="6"/>
        <rFont val="Montserrat"/>
      </rPr>
      <t xml:space="preserve">El proyecto consiste en la sustitución de la Unidad de Medicina Familiar ubicada dentro del HGZMF 1 La Paz.
</t>
    </r>
  </si>
  <si>
    <r>
      <rPr>
        <sz val="6"/>
        <rFont val="Montserrat"/>
      </rPr>
      <t>1650GYR0078</t>
    </r>
  </si>
  <si>
    <r>
      <rPr>
        <sz val="6"/>
        <rFont val="Montserrat"/>
      </rPr>
      <t xml:space="preserve">Construcción de la Unidad de Medicina Familiar (UMF) nueva de 6 consultorios con AMC, en Salamanca, Guanajuato
</t>
    </r>
  </si>
  <si>
    <r>
      <rPr>
        <sz val="6"/>
        <rFont val="Montserrat"/>
      </rPr>
      <t xml:space="preserve">El proyecto consiste en la construcción de una Unidad Médica Familiar de 6 consultorios de medicina familiar y 3 consultorios de atención continua en la localidad de Salamanca, Guanajuato.
</t>
    </r>
  </si>
  <si>
    <r>
      <rPr>
        <sz val="6"/>
        <rFont val="Montserrat"/>
      </rPr>
      <t>1650GYR0079</t>
    </r>
  </si>
  <si>
    <r>
      <rPr>
        <sz val="6"/>
        <rFont val="Montserrat"/>
      </rPr>
      <t xml:space="preserve">Sustitución de la Unidad de Medicina Familiar No. 80 de 10 consultorios en Torreón, Coahuila
</t>
    </r>
  </si>
  <si>
    <r>
      <rPr>
        <sz val="6"/>
        <rFont val="Montserrat"/>
      </rPr>
      <t xml:space="preserve">Sustitución de 10 consultorios de medicina familiar, 5 consultorios de enfermería especializada en medicina familiar (medicina preventiva) y ampliación de 2 Consultorios de médica continua.
</t>
    </r>
  </si>
  <si>
    <r>
      <rPr>
        <sz val="6"/>
        <rFont val="Montserrat"/>
      </rPr>
      <t>1650GYR0080</t>
    </r>
  </si>
  <si>
    <r>
      <rPr>
        <sz val="6"/>
        <rFont val="Montserrat"/>
      </rPr>
      <t xml:space="preserve">Sustitución de la Unidad de Medicina Familiar No. 50 (UMF) de 10 consultorios en Durango, Durango.
</t>
    </r>
  </si>
  <si>
    <r>
      <rPr>
        <sz val="6"/>
        <rFont val="Montserrat"/>
      </rPr>
      <t xml:space="preserve">El proyecto consiste en la sustitución, ampliación y remodelación de la UMF 50 en la localidad de Durango, Durango de 10 Consultorios de Medicina Familiar, 5 Consultorio de Medicina Preventiva, 1 Consultorio de Atención Médica Continua, 1 consultorio de estomatología, entre otros.
</t>
    </r>
  </si>
  <si>
    <r>
      <rPr>
        <sz val="6"/>
        <rFont val="Montserrat"/>
      </rPr>
      <t>1650GYR0081</t>
    </r>
  </si>
  <si>
    <r>
      <rPr>
        <sz val="6"/>
        <rFont val="Montserrat"/>
      </rPr>
      <t xml:space="preserve">Ampliación y Remodelación del área de consulta de la UMF No. 44 en Ciénega de Flores, Nuevo León.
</t>
    </r>
  </si>
  <si>
    <r>
      <rPr>
        <sz val="6"/>
        <rFont val="Montserrat"/>
      </rPr>
      <t xml:space="preserve">El proyecto consiste en la ampliación y remodelación en el área de consultorios de Medicina Familiar y Medicina Preventiva (CEEMF) dede la UMF 44.
</t>
    </r>
  </si>
  <si>
    <r>
      <rPr>
        <sz val="6"/>
        <rFont val="Montserrat"/>
      </rPr>
      <t>1650GYR0082</t>
    </r>
  </si>
  <si>
    <r>
      <rPr>
        <sz val="6"/>
        <rFont val="Montserrat"/>
      </rPr>
      <t xml:space="preserve">Construcción de la Unidad de Medicina Familiar (UMF) nueva de 10 consultorios en Tláhuac, Distrito Federal.
</t>
    </r>
  </si>
  <si>
    <r>
      <rPr>
        <sz val="6"/>
        <rFont val="Montserrat"/>
      </rPr>
      <t xml:space="preserve">Construcción de la (UMF) nueva en Tláhuac, Distrito Federal con 10 consultorios de medicina familiar, 10 consultorios de enfermería especializada en medicina familiar.
</t>
    </r>
  </si>
  <si>
    <r>
      <rPr>
        <sz val="6"/>
        <rFont val="Montserrat"/>
      </rPr>
      <t>1650GYR0083</t>
    </r>
  </si>
  <si>
    <r>
      <rPr>
        <sz val="6"/>
        <rFont val="Montserrat"/>
      </rPr>
      <t xml:space="preserve">Ampliación y Remodelación del HGZMF 29 Aragón, Distrito Federal Norte para la creación de la Unidad de Cuidados Intensivos para Adultos (UCIA).
</t>
    </r>
  </si>
  <si>
    <r>
      <rPr>
        <sz val="6"/>
        <rFont val="Montserrat"/>
      </rPr>
      <t xml:space="preserve">Ampliación y Remodelación del HGZMF 29 Aragón para la creación de una Unidad de Cuidados Intensivos para Adultos (UCIA) con 6 camas, y áreas como: sala de espera, control de trabajo social, técnica de aislamiento para visitas, oficina para jefatura de UCIA, entre otras.
</t>
    </r>
  </si>
  <si>
    <r>
      <rPr>
        <sz val="6"/>
        <rFont val="Montserrat"/>
      </rPr>
      <t>1650GYR0084</t>
    </r>
  </si>
  <si>
    <r>
      <rPr>
        <sz val="6"/>
        <rFont val="Montserrat"/>
      </rPr>
      <t xml:space="preserve">Ampliación y Remodelación del Hospital General de Zona No. 51 para la Creación de la Unidad de Cuidados Intensivos Neonatales (UCIN) en Chapala, Durango.
</t>
    </r>
  </si>
  <si>
    <r>
      <rPr>
        <sz val="6"/>
        <rFont val="Montserrat"/>
      </rPr>
      <t xml:space="preserve">Creación de un área de UCIN con 5 cunas de terapiaintensiva y 1 aislada (6 en total) Técnica de aislamiento, terapia con control térmico,área de cuneros.
</t>
    </r>
  </si>
  <si>
    <r>
      <rPr>
        <sz val="6"/>
        <rFont val="Montserrat"/>
      </rPr>
      <t>1650GYR0085</t>
    </r>
  </si>
  <si>
    <r>
      <rPr>
        <sz val="6"/>
        <rFont val="Montserrat"/>
      </rPr>
      <t xml:space="preserve">Ampliación y remodelación de la Unidad de Medicina Familiar No. 20 en Centla, Tabasco
</t>
    </r>
  </si>
  <si>
    <r>
      <rPr>
        <sz val="6"/>
        <rFont val="Montserrat"/>
      </rPr>
      <t xml:space="preserve">Ampliación y remodelación de UMF de 3 consultorios de medicina familiar en Centla, Tabasco.
</t>
    </r>
  </si>
  <si>
    <r>
      <rPr>
        <sz val="6"/>
        <rFont val="Montserrat"/>
      </rPr>
      <t>1650GYR0086</t>
    </r>
  </si>
  <si>
    <r>
      <rPr>
        <sz val="6"/>
        <rFont val="Montserrat"/>
      </rPr>
      <t xml:space="preserve">Ampliación y remodelación de la Unidad de Cuidados Intensivos Adultos (UCIA) en el hospital HGZMF 7 Monclova, Coahuila.
</t>
    </r>
  </si>
  <si>
    <r>
      <rPr>
        <sz val="6"/>
        <rFont val="Montserrat"/>
      </rPr>
      <t xml:space="preserve">Ampliación de 3 camas en UCIA y áreas auxiliares en el HGZMF 7 Monclova, Coahuila, así como la remodelación de áreas existentes.
</t>
    </r>
  </si>
  <si>
    <r>
      <rPr>
        <sz val="6"/>
        <rFont val="Montserrat"/>
      </rPr>
      <t>1650GYR0087</t>
    </r>
  </si>
  <si>
    <r>
      <rPr>
        <sz val="6"/>
        <rFont val="Montserrat"/>
      </rPr>
      <t xml:space="preserve">Ampliación y Remodelación de la UMF No. 6 en la localidad de Ixhuatlancillo, Veracruz Sur.
</t>
    </r>
  </si>
  <si>
    <r>
      <rPr>
        <sz val="6"/>
        <rFont val="Montserrat"/>
      </rPr>
      <t xml:space="preserve">Ampliación de UMF a 5 + 2, ampliación de 2 consultorios de medicina familiar, ampliación de 1 consultorio de medicina familiar, Reubicación y remodelación de Urgencias y ampliación de farmacia.
</t>
    </r>
  </si>
  <si>
    <r>
      <rPr>
        <sz val="6"/>
        <rFont val="Montserrat"/>
      </rPr>
      <t>1650GYR0088</t>
    </r>
  </si>
  <si>
    <r>
      <rPr>
        <sz val="6"/>
        <rFont val="Montserrat"/>
      </rPr>
      <t xml:space="preserve">Sustitución de la Unidad de Medicina Familiar No. 50 (UMF) de 10 consultorios en Guanajuato, Guanajuato.
</t>
    </r>
  </si>
  <si>
    <r>
      <rPr>
        <sz val="6"/>
        <rFont val="Montserrat"/>
      </rPr>
      <t xml:space="preserve">El proyecto consiste en la sustitución de una UMF con el objeto de modernizar la infraestructura existente para incrementar la oferta de servicios de primer nivel, particularmente medicina familiar, medicina preventiva, servicios de laboratorio, radiodiagnóstico y urgencias.
</t>
    </r>
  </si>
  <si>
    <r>
      <rPr>
        <sz val="6"/>
        <rFont val="Montserrat"/>
      </rPr>
      <t>1650GYR0089</t>
    </r>
  </si>
  <si>
    <r>
      <rPr>
        <sz val="6"/>
        <rFont val="Montserrat"/>
      </rPr>
      <t xml:space="preserve">Reestructuración y Recimentación de la UMF/UMAA No. 76 en el municipio de Nuevo Laredo, Tamaulipas.
</t>
    </r>
  </si>
  <si>
    <r>
      <rPr>
        <sz val="6"/>
        <rFont val="Montserrat"/>
      </rPr>
      <t xml:space="preserve">Consiste en la restructuración y recimentación, la cual permitirá devolver a la unidad médica la operatividad normal. El proyecto de Inversión contempla 4 etapas, a fin de no dañar más la operatividad de la unidad.
</t>
    </r>
  </si>
  <si>
    <r>
      <rPr>
        <sz val="6"/>
        <rFont val="Montserrat"/>
      </rPr>
      <t>1650GYR0091</t>
    </r>
  </si>
  <si>
    <r>
      <rPr>
        <sz val="6"/>
        <rFont val="Montserrat"/>
      </rPr>
      <t xml:space="preserve">Programa de sustitución de equipo médico en unidades de los tres niveles de atención a la salud del IMSS, 2017.
</t>
    </r>
  </si>
  <si>
    <r>
      <rPr>
        <sz val="6"/>
        <rFont val="Montserrat"/>
      </rPr>
      <t xml:space="preserve">Sustituir el equipo médico e instrumental quirúrgico de las unidades de los tres niveles de atención de servicios a la salud del Instituto.
</t>
    </r>
  </si>
  <si>
    <r>
      <rPr>
        <sz val="6"/>
        <rFont val="Montserrat"/>
      </rPr>
      <t>1650GYR0092</t>
    </r>
  </si>
  <si>
    <r>
      <rPr>
        <sz val="6"/>
        <rFont val="Montserrat"/>
      </rPr>
      <t xml:space="preserve">Remodelación Integral de la Guardería Ordinaria No. 0002, en Monterrey, Nuevo León.
</t>
    </r>
  </si>
  <si>
    <r>
      <rPr>
        <sz val="6"/>
        <rFont val="Montserrat"/>
      </rPr>
      <t xml:space="preserve">Remodelación integral de todas las áreas de servicio de la guardería, principalmente mejoramiento o substitución del subsuelo, restitución o reparación de firmes, muros y acabados, reparación y/o substitución de instalaciones en general, así como en el estacionamiento, barda perimetral...
</t>
    </r>
  </si>
  <si>
    <r>
      <rPr>
        <sz val="6"/>
        <rFont val="Montserrat"/>
      </rPr>
      <t>1650GYR0093</t>
    </r>
  </si>
  <si>
    <r>
      <rPr>
        <sz val="6"/>
        <rFont val="Montserrat"/>
      </rPr>
      <t xml:space="preserve">Ampliación y Remodelación del Área de Anatomía Patológica en el Hospital de Especialidades No. 14 CMN Adolfo Ruiz Cortines, Veracruz.
</t>
    </r>
  </si>
  <si>
    <r>
      <rPr>
        <sz val="6"/>
        <rFont val="Montserrat"/>
      </rPr>
      <t xml:space="preserve">El proyecto consiste en la Ampliación y Remodelación del Área de Anatomía Patológica actual de la Unidad Médica de Alta Especialidad Hospital de Especialidades (UMAE No. 14 CMN Adolfo Ruiz Cortines).
</t>
    </r>
  </si>
  <si>
    <r>
      <rPr>
        <sz val="6"/>
        <rFont val="Montserrat"/>
      </rPr>
      <t>1650GYR0094</t>
    </r>
  </si>
  <si>
    <r>
      <rPr>
        <sz val="6"/>
        <rFont val="Montserrat"/>
      </rPr>
      <t xml:space="preserve">Ampliación y remodelación del servicio de hospitalización con incremento de 30 camas en el HGR No. 1 en Chihuahua, Chihuahua.
</t>
    </r>
  </si>
  <si>
    <r>
      <rPr>
        <sz val="6"/>
        <rFont val="Montserrat"/>
      </rPr>
      <t xml:space="preserve">Ampliación y remodelación del servicio de Hospitalización del HGR 1 Chihuahua, consisten en la construcción de un ala de 2 niveles para reubicar los servicios de Quimioterapia, Hemodiálisis y Endoscopia.
</t>
    </r>
  </si>
  <si>
    <r>
      <rPr>
        <sz val="6"/>
        <rFont val="Montserrat"/>
      </rPr>
      <t>1650GYR0099</t>
    </r>
  </si>
  <si>
    <r>
      <rPr>
        <sz val="6"/>
        <rFont val="Montserrat"/>
      </rPr>
      <t xml:space="preserve">Construcción del módulo de Educación del HGR No. 1 de Ciudad Obregón, Sonora.
</t>
    </r>
  </si>
  <si>
    <r>
      <rPr>
        <sz val="6"/>
        <rFont val="Montserrat"/>
      </rPr>
      <t xml:space="preserve">Construcción del módulo de educación del HGR No.1, en la planta alta del Centro Regional de Documentación en Salud; lo cual que permitiría incluir 6 aulas y contempla una área de descanso con 5 dormitorios y 12 literas.
</t>
    </r>
  </si>
  <si>
    <r>
      <rPr>
        <sz val="6"/>
        <rFont val="Montserrat"/>
      </rPr>
      <t>1650GYR0102</t>
    </r>
  </si>
  <si>
    <r>
      <rPr>
        <sz val="6"/>
        <rFont val="Montserrat"/>
      </rPr>
      <t xml:space="preserve">Ampliación de la Sección de Ejecución Fiscal de la Subdelegación en la Subdelegación Tuxtla Gutiérrez, Chiapas.
</t>
    </r>
  </si>
  <si>
    <r>
      <rPr>
        <sz val="6"/>
        <rFont val="Montserrat"/>
      </rPr>
      <t>1650GYR0103</t>
    </r>
  </si>
  <si>
    <r>
      <rPr>
        <sz val="6"/>
        <rFont val="Montserrat"/>
      </rPr>
      <t xml:space="preserve">Ampliación y remodelación de la Unidad de Banco de Sangre y Laboratorio Clínico del HGZ No. 1 en Campeche
</t>
    </r>
  </si>
  <si>
    <r>
      <rPr>
        <sz val="6"/>
        <rFont val="Montserrat"/>
      </rPr>
      <t xml:space="preserve">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t>
    </r>
  </si>
  <si>
    <r>
      <rPr>
        <sz val="6"/>
        <rFont val="Montserrat"/>
      </rPr>
      <t>1650GYR0104</t>
    </r>
  </si>
  <si>
    <r>
      <rPr>
        <sz val="6"/>
        <rFont val="Montserrat"/>
      </rPr>
      <t xml:space="preserve">Construcción de un Subalmacén en el HGR No. 1, Querétaro, Qro.
</t>
    </r>
  </si>
  <si>
    <r>
      <rPr>
        <sz val="6"/>
        <rFont val="Montserrat"/>
      </rPr>
      <t xml:space="preserve">El Proyecto consiste en la construcción de un Sub Almacén en el Hospital General Regional No. 1 en Querétaro, que permitirá mejorar la infraestructura inmobiliaria y contar con espacios adecuados para el almacenamiento de los bienes en resguardo de la Unidad Médica.
</t>
    </r>
  </si>
  <si>
    <r>
      <rPr>
        <sz val="6"/>
        <rFont val="Montserrat"/>
      </rPr>
      <t>1650GYR0106</t>
    </r>
  </si>
  <si>
    <r>
      <rPr>
        <sz val="6"/>
        <rFont val="Montserrat"/>
      </rPr>
      <t xml:space="preserve">Remodelación y ampliación a las áreas de Consultorios de Medicina Familiar y de Especialidades del HGZ/MF No. 5 en Tula de Allende, Hidalgo.
</t>
    </r>
  </si>
  <si>
    <r>
      <rPr>
        <sz val="6"/>
        <rFont val="Montserrat"/>
      </rPr>
      <t xml:space="preserve">Remodelación y Ampliación a las áreas de Consultorios de Medicina Familiar y de Especialidades.
</t>
    </r>
  </si>
  <si>
    <r>
      <rPr>
        <sz val="6"/>
        <rFont val="Montserrat"/>
      </rPr>
      <t>1650GYR0108</t>
    </r>
  </si>
  <si>
    <r>
      <rPr>
        <sz val="6"/>
        <rFont val="Montserrat"/>
      </rPr>
      <t xml:space="preserve">Ampliación y Remodelación del área de tococirugía y servicios complementarios del HGZMF No. 1 en el municipio de San Luis Potosí, San Luis Potosí.
</t>
    </r>
  </si>
  <si>
    <r>
      <rPr>
        <sz val="6"/>
        <rFont val="Montserrat"/>
      </rPr>
      <t xml:space="preserve">Ampliación y remodelación del HGZMF 1 de los servicios de quirófano y expulsión.
</t>
    </r>
  </si>
  <si>
    <r>
      <rPr>
        <sz val="6"/>
        <rFont val="Montserrat"/>
      </rPr>
      <t>1650GYR0109</t>
    </r>
  </si>
  <si>
    <r>
      <rPr>
        <sz val="6"/>
        <rFont val="Montserrat"/>
      </rPr>
      <t xml:space="preserve">Ampliación y Remodelación de quirófanos del HGZMF No. 2 en el municipio de San Luis Potosí, San Luis Potosí
</t>
    </r>
  </si>
  <si>
    <r>
      <rPr>
        <sz val="6"/>
        <rFont val="Montserrat"/>
      </rPr>
      <t xml:space="preserve">El proyecto consiste en la Ampliación y Remodelación de quirófanos del HGZMF No. 2. Contará con incremento en los servicios de hospitalización de adultos, cuidados intensivos de adultos e intervenciones quirúrgicas.
</t>
    </r>
  </si>
  <si>
    <r>
      <rPr>
        <sz val="6"/>
        <rFont val="Montserrat"/>
      </rPr>
      <t>1650GYR0113</t>
    </r>
  </si>
  <si>
    <r>
      <rPr>
        <sz val="6"/>
        <rFont val="Montserrat"/>
      </rPr>
      <t xml:space="preserve">Centro de Simulación para la Excelencia Clínica y Quirúrgica del IMSS Siglo XXI.
</t>
    </r>
  </si>
  <si>
    <r>
      <rPr>
        <sz val="6"/>
        <rFont val="Montserrat"/>
      </rPr>
      <t xml:space="preserve">Este proyecto consiste en la construcción de un centro de enseñanza de la medicina a través de un Centro de Simulación en el sótano de la Unidad de Congresos de CMN SXXI.
</t>
    </r>
  </si>
  <si>
    <r>
      <rPr>
        <sz val="6"/>
        <rFont val="Montserrat"/>
      </rPr>
      <t>1650GYR0116</t>
    </r>
  </si>
  <si>
    <r>
      <rPr>
        <sz val="6"/>
        <rFont val="Montserrat"/>
      </rPr>
      <t xml:space="preserve">Sustitución de una escalera de emergencia en el Ala Norte de la Torre de Hospitalización de la UMAE No. 14 en Veracruz, Veracruz.
</t>
    </r>
  </si>
  <si>
    <r>
      <rPr>
        <sz val="6"/>
        <rFont val="Montserrat"/>
      </rPr>
      <t xml:space="preserve">Consiste en la instalación de una escalera de tres niveles: del sótano al segundo Piso.
</t>
    </r>
  </si>
  <si>
    <r>
      <rPr>
        <sz val="6"/>
        <rFont val="Montserrat"/>
      </rPr>
      <t>1650GYR0119</t>
    </r>
  </si>
  <si>
    <r>
      <rPr>
        <sz val="6"/>
        <rFont val="Montserrat"/>
      </rPr>
      <t xml:space="preserve">Ampliación y Remodelación de diversos servicios del HGZ No. 33 Félix U. Gómez, en el municipio de Monterrey, Nuevo León.
</t>
    </r>
  </si>
  <si>
    <r>
      <rPr>
        <sz val="6"/>
        <rFont val="Montserrat"/>
      </rPr>
      <t xml:space="preserve">El proyecto consiste en la ampliación y remodelación de diversos servicios en el HGZ No. 33 Félix U. Gómez en la Delegación de Nuevo León.
</t>
    </r>
  </si>
  <si>
    <r>
      <rPr>
        <sz val="6"/>
        <rFont val="Montserrat"/>
      </rPr>
      <t>1650GYR0122</t>
    </r>
  </si>
  <si>
    <r>
      <rPr>
        <sz val="6"/>
        <rFont val="Montserrat"/>
      </rPr>
      <t xml:space="preserve">Construcción de Bodega para el Resguardo de Bienes Embargados y Documentos Oficiales de la Subdelegación Tapachula, Chiapas
</t>
    </r>
  </si>
  <si>
    <r>
      <rPr>
        <sz val="6"/>
        <rFont val="Montserrat"/>
      </rPr>
      <t xml:space="preserve">Construcción de Bodega para el Resguardo de Bienes Embargados y Documentos Oficiales de la Subdelegación Tapachula, Chiapas.
</t>
    </r>
  </si>
  <si>
    <r>
      <rPr>
        <sz val="6"/>
        <rFont val="Montserrat"/>
      </rPr>
      <t>1650GYR0124</t>
    </r>
  </si>
  <si>
    <r>
      <rPr>
        <sz val="6"/>
        <rFont val="Montserrat"/>
      </rPr>
      <t xml:space="preserve">Construcción del Hospital General de Zona nuevo de 90 camas en Atlacomulco, Estado de México.
</t>
    </r>
  </si>
  <si>
    <r>
      <rPr>
        <sz val="6"/>
        <rFont val="Montserrat"/>
      </rPr>
      <t xml:space="preserve">Construcción de un HGZ en Atlacomulco con especialidades como Medicina interna, cirugía general, ginecología y obstetricia, pediatría, cardiología.
</t>
    </r>
  </si>
  <si>
    <r>
      <rPr>
        <sz val="6"/>
        <rFont val="Montserrat"/>
      </rPr>
      <t>1650GYR0125</t>
    </r>
  </si>
  <si>
    <r>
      <rPr>
        <sz val="6"/>
        <rFont val="Montserrat"/>
      </rPr>
      <t xml:space="preserve">Ampliación y Remodelación de diversos servicios e incremento de camas del HGSMF No. 2 en el municipio de Cozumel, Quintana Roo
</t>
    </r>
  </si>
  <si>
    <r>
      <rPr>
        <sz val="6"/>
        <rFont val="Montserrat"/>
      </rPr>
      <t xml:space="preserve">El proyecto consiste en la ampliación y remodelación de los servicios de hospitalización, intervenciones quirúrgicas, urgencias, tococirugía, laboratorio clínico, medicina familiar y medicina preventiva, entre otros del HGSMF 2 en Cozumel.
</t>
    </r>
  </si>
  <si>
    <r>
      <rPr>
        <sz val="6"/>
        <rFont val="Montserrat"/>
      </rPr>
      <t>1650GYR0127</t>
    </r>
  </si>
  <si>
    <r>
      <rPr>
        <sz val="6"/>
        <rFont val="Montserrat"/>
      </rPr>
      <t xml:space="preserve">Remodelación del laboratorio de anatomía patológica del Centro Médico Siglo XXI.
</t>
    </r>
  </si>
  <si>
    <r>
      <rPr>
        <sz val="6"/>
        <rFont val="Montserrat"/>
      </rPr>
      <t xml:space="preserve">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
</t>
    </r>
  </si>
  <si>
    <r>
      <rPr>
        <sz val="6"/>
        <rFont val="Montserrat"/>
      </rPr>
      <t>1650GYR0129</t>
    </r>
  </si>
  <si>
    <r>
      <rPr>
        <sz val="6"/>
        <rFont val="Montserrat"/>
      </rPr>
      <t xml:space="preserve">Ampliación y Remodelación del servicio de tococirugía del HGZ No. 36 en el municipio de Coatzacoalcos, Veracruz Sur.
</t>
    </r>
  </si>
  <si>
    <r>
      <rPr>
        <sz val="6"/>
        <rFont val="Montserrat"/>
      </rPr>
      <t xml:space="preserve">Ampliación y remodelación del servicio de Tococirugía, en el Hospital General de Zona No. 36 Coatzacoalcos en la delegación de Veracruz de Camas de Recuperación Post-Quirúrgica. Salas de Expulsión. Consulta de Especialidades Ginecología y Obstetricia.
</t>
    </r>
  </si>
  <si>
    <r>
      <rPr>
        <sz val="6"/>
        <rFont val="Montserrat"/>
      </rPr>
      <t>1650GYR0131</t>
    </r>
  </si>
  <si>
    <r>
      <rPr>
        <sz val="6"/>
        <rFont val="Montserrat"/>
      </rPr>
      <t xml:space="preserve">Ampliación y Remodelación de las Áreas de camas de Hospitalización en el Hospital General de Zona Camelinas en Morelia, Michoacán.
</t>
    </r>
  </si>
  <si>
    <r>
      <rPr>
        <sz val="6"/>
        <rFont val="Montserrat"/>
      </rPr>
      <t xml:space="preserve">El proyecto consiste en incrementar 36 camas en el servicio de hospitalización, integrando un total de 72 camascensables en las especialidades de Cirugía General y Medicina Interna en el HGZ Camelinas en Morelia, Michoacán. Para con ello disminuir el déficit en egresos hospitalarios.
</t>
    </r>
  </si>
  <si>
    <r>
      <rPr>
        <sz val="6"/>
        <rFont val="Montserrat"/>
      </rPr>
      <t>1650GYR0132</t>
    </r>
  </si>
  <si>
    <r>
      <rPr>
        <sz val="6"/>
        <rFont val="Montserrat"/>
      </rPr>
      <t xml:space="preserve">Ampliación y Remodelación de diversos servicios del HGZ No.1 en el municipio de Tepic, Nayarit.
</t>
    </r>
  </si>
  <si>
    <r>
      <rPr>
        <sz val="6"/>
        <rFont val="Montserrat"/>
      </rPr>
      <t xml:space="preserve">El Proyecto consiste en la ampliación y Remodelación de la HGZ 1, de 20 camas de hospitalización, 4 consultorios de primer contacto, 1 servicio de dialisis, 1 lugar de endoscopias, 1 lugar de Inhaloterapia y 1 lugar de quimioterapia.
</t>
    </r>
  </si>
  <si>
    <r>
      <rPr>
        <sz val="6"/>
        <rFont val="Montserrat"/>
      </rPr>
      <t>1750GYR0001</t>
    </r>
  </si>
  <si>
    <r>
      <rPr>
        <sz val="6"/>
        <rFont val="Montserrat"/>
      </rPr>
      <t xml:space="preserve">Ampliación y remodelación de los servicios de admisión continua, hospitalización, unidad de trasplante y residencias médicas del Hospital de Especialidades de la UMAE en Puebla.
</t>
    </r>
  </si>
  <si>
    <r>
      <rPr>
        <sz val="6"/>
        <rFont val="Montserrat"/>
      </rPr>
      <t xml:space="preserve">Ampliación y remodelación de la UMAE HESP Puebla, impactando los servicios de admisión continua, hospitalización y unidad de trasplantes, así como residencias médicas distribuidas en 5 pisos.
</t>
    </r>
  </si>
  <si>
    <r>
      <rPr>
        <sz val="6"/>
        <rFont val="Montserrat"/>
      </rPr>
      <t>1750GYR0003</t>
    </r>
  </si>
  <si>
    <r>
      <rPr>
        <sz val="6"/>
        <rFont val="Montserrat"/>
      </rPr>
      <t xml:space="preserve">Construcción de UMF 14 + 7 + AMCen el municipio de Mérida, Yucatán.
</t>
    </r>
  </si>
  <si>
    <r>
      <rPr>
        <sz val="6"/>
        <rFont val="Montserrat"/>
      </rPr>
      <t xml:space="preserve">Construcción dela UMF 14+7+AMC en Mérida, Yucatán de 14 Consultorios de medicina familiar. 7 Consultorios de medicina preventiva. 1 Consultorio de atención médica continua. 1 Equipo de radiodiagnóstico. 1 Cubículo de laboratorio clínico.
</t>
    </r>
  </si>
  <si>
    <r>
      <rPr>
        <sz val="6"/>
        <rFont val="Montserrat"/>
      </rPr>
      <t>1750GYR0004</t>
    </r>
  </si>
  <si>
    <r>
      <rPr>
        <sz val="6"/>
        <rFont val="Montserrat"/>
      </rPr>
      <t xml:space="preserve">Remodelación de los servicios de trasplante de médula ósea y trasplante renal del UMAE CMN La Raza.
</t>
    </r>
  </si>
  <si>
    <r>
      <rPr>
        <sz val="6"/>
        <rFont val="Montserrat"/>
      </rPr>
      <t xml:space="preserve">El proyecto consiste en la reubicación de la Unidad de Trasplante de Médula Ósea hacia el noveno piso de la unidad y la remodelación del área ya existente en el décimo piso para ser ocupada para uso exclusivo de la Unidad de Trasplante de Riñón.
</t>
    </r>
  </si>
  <si>
    <r>
      <rPr>
        <sz val="6"/>
        <rFont val="Montserrat"/>
      </rPr>
      <t>1750GYR0005</t>
    </r>
  </si>
  <si>
    <r>
      <rPr>
        <sz val="6"/>
        <rFont val="Montserrat"/>
      </rPr>
      <t xml:space="preserve">Ampliación y Remodelación del HGZ No. 47 Vicente Guerrero en el Distrito Federal, para incrementar 80 camas censables así como la remodelación de quirófanos.
</t>
    </r>
  </si>
  <si>
    <r>
      <rPr>
        <sz val="6"/>
        <rFont val="Montserrat"/>
      </rPr>
      <t xml:space="preserve">Ampliación y Remodelación del HGZ No. 47 Vicente Guerrero en Iztapalapa, Ciudad de México para incrementar 80 camas censables así como la remodelación de quirófanos
</t>
    </r>
  </si>
  <si>
    <r>
      <rPr>
        <sz val="6"/>
        <rFont val="Montserrat"/>
      </rPr>
      <t>1750GYR0007</t>
    </r>
  </si>
  <si>
    <r>
      <rPr>
        <sz val="6"/>
        <rFont val="Montserrat"/>
      </rPr>
      <t xml:space="preserve">Demolición del Edificio de Convalecientes del Centro Médico Nacional Siglo XXI, Suroeste de la Cuidad de México.
</t>
    </r>
  </si>
  <si>
    <r>
      <rPr>
        <sz val="6"/>
        <rFont val="Montserrat"/>
      </rPr>
      <t xml:space="preserve">Demolición del inmueble de Convalecientes del Centro Médico Nacional Siglo XXI, la cual consiste en desmantelar la estructura incluyendo lacimentación, con la finalidad de dejar el espacio territorial libre de construcción.
</t>
    </r>
  </si>
  <si>
    <r>
      <rPr>
        <sz val="6"/>
        <rFont val="Montserrat"/>
      </rPr>
      <t>1750GYR0009</t>
    </r>
  </si>
  <si>
    <r>
      <rPr>
        <sz val="6"/>
        <rFont val="Montserrat"/>
      </rPr>
      <t xml:space="preserve">Construcción de una clínica de detección y diagnóstico del cáncer de mama en la Ciudad de México, Delegación DF. Norte.
</t>
    </r>
  </si>
  <si>
    <r>
      <rPr>
        <sz val="6"/>
        <rFont val="Montserrat"/>
      </rPr>
      <t xml:space="preserve">La Clínica de mama contará con 2 consultorios con ultrasonido, área para asistencia médica, área de promoción de salud, área de detección con 3 mastógrafos, área de diagnóstico con 1 mastógrafo.
</t>
    </r>
  </si>
  <si>
    <r>
      <rPr>
        <sz val="6"/>
        <rFont val="Montserrat"/>
      </rPr>
      <t>1750GYR0014</t>
    </r>
  </si>
  <si>
    <r>
      <rPr>
        <sz val="6"/>
        <rFont val="Montserrat"/>
      </rPr>
      <t xml:space="preserve">Construcción de la Clínica de Detección y Diagnóstico del Cáncer de Mama en Veracruz Norte
</t>
    </r>
  </si>
  <si>
    <r>
      <rPr>
        <sz val="6"/>
        <rFont val="Montserrat"/>
      </rPr>
      <t xml:space="preserve">La Clínica otorgará servicios de mastografías de detección, evaluaciones diagnósticas, y biopsias por estereotaxia o ultrasonido (radiología intervencionista).
</t>
    </r>
  </si>
  <si>
    <r>
      <rPr>
        <sz val="6"/>
        <rFont val="Montserrat"/>
      </rPr>
      <t>1750GYR0015</t>
    </r>
  </si>
  <si>
    <r>
      <rPr>
        <sz val="6"/>
        <rFont val="Montserrat"/>
      </rPr>
      <t xml:space="preserve">Construcción de la Clínica de Detección y Diagnóstico del Cáncer de Mama en Guadalajara, Jalisco.
</t>
    </r>
  </si>
  <si>
    <r>
      <rPr>
        <sz val="6"/>
        <rFont val="Montserrat"/>
      </rPr>
      <t xml:space="preserve">La construcción de la Clínica de mama contará contará con las siguientesáreas: Área de detección de con 3 mastógrafos, Área de Diagnóstico con sala de mastografía con Estereotaxia, 2 Consultorios de Ultrasonido para Radiología Intervencionista y 2 Salas deEspera.
</t>
    </r>
  </si>
  <si>
    <r>
      <rPr>
        <sz val="6"/>
        <rFont val="Montserrat"/>
      </rPr>
      <t>1750GYR0016</t>
    </r>
  </si>
  <si>
    <r>
      <rPr>
        <sz val="6"/>
        <rFont val="Montserrat"/>
      </rPr>
      <t xml:space="preserve">Sustitución de Unidad de Medicina Familiar 2+1 con AMC (UMF No. 72), en Cocula, Jalisco.
</t>
    </r>
  </si>
  <si>
    <r>
      <rPr>
        <sz val="6"/>
        <rFont val="Montserrat"/>
      </rPr>
      <t xml:space="preserve">Construcción de UMF de 2 Consultorios de Medicina Familiar, 1 Consultorio de Medicina Preventiva y Área de Atención Médica Continua en la localidad de Cocula, Jalisco.
</t>
    </r>
  </si>
  <si>
    <r>
      <rPr>
        <sz val="6"/>
        <rFont val="Montserrat"/>
      </rPr>
      <t>1750GYR0018</t>
    </r>
  </si>
  <si>
    <r>
      <rPr>
        <sz val="6"/>
        <rFont val="Montserrat"/>
      </rPr>
      <t xml:space="preserve">Programa de Sustitución de Aires Acondicionados para Establecimientos Médicos y Establecimientos de Apoyo 2018
</t>
    </r>
  </si>
  <si>
    <r>
      <rPr>
        <sz val="6"/>
        <rFont val="Montserrat"/>
      </rPr>
      <t xml:space="preserve">El programa consiste en la adquisición e instalación de 815 equipos de aire acondicionado parasustituir equipo obsoleto y proporcionar un servicio confiable y de calidad a la población usuaria delas 48 unidades de medicina familiar, 43 hospitales de segundo nivel, entre otros.
</t>
    </r>
  </si>
  <si>
    <r>
      <rPr>
        <sz val="6"/>
        <rFont val="Montserrat"/>
      </rPr>
      <t>1750GYR0019</t>
    </r>
  </si>
  <si>
    <r>
      <rPr>
        <sz val="6"/>
        <rFont val="Montserrat"/>
      </rPr>
      <t xml:space="preserve">Sustitución de la Unidad de Terapia Oncológica en el HGZ/MF No. 1 en Durango, Durango.
</t>
    </r>
  </si>
  <si>
    <r>
      <rPr>
        <sz val="6"/>
        <rFont val="Montserrat"/>
      </rPr>
      <t xml:space="preserve">El proyecto consiste en la construcción de la Unidad de Tratamiento Oncológico. Las instalaciones de la unidad contarán con 2 consultorios, sala de recuperación, laboratorio defísica nuclear, área de radioterapia, área de simulador tomógrafo y área de braquiterapia
</t>
    </r>
  </si>
  <si>
    <r>
      <rPr>
        <sz val="6"/>
        <rFont val="Montserrat"/>
      </rPr>
      <t>1750GYR0022</t>
    </r>
  </si>
  <si>
    <r>
      <rPr>
        <sz val="6"/>
        <rFont val="Montserrat"/>
      </rPr>
      <t xml:space="preserve">Construcción de una clínica de detección y diagnóstico del cáncer de mama en la Ciudad de México, Delegación DF. Sur.
</t>
    </r>
  </si>
  <si>
    <r>
      <rPr>
        <sz val="6"/>
        <rFont val="Montserrat"/>
      </rPr>
      <t xml:space="preserve">La Clínica de mama contará con 2 consultorios con ultrasonido, vestíbulo, área de detección con 3 mastógrafos, área de diagnóstico con 1 mastógrafo, centro de lectura.
</t>
    </r>
  </si>
  <si>
    <r>
      <rPr>
        <sz val="6"/>
        <rFont val="Montserrat"/>
      </rPr>
      <t>1750GYR0023</t>
    </r>
  </si>
  <si>
    <r>
      <rPr>
        <sz val="6"/>
        <rFont val="Montserrat"/>
      </rPr>
      <t xml:space="preserve">Construcción del Centro de Investigación en Biomedicina Molecular, en Zacatecas.
</t>
    </r>
  </si>
  <si>
    <r>
      <rPr>
        <sz val="6"/>
        <rFont val="Montserrat"/>
      </rPr>
      <t xml:space="preserve">El proyecto consiste en la construcción de un Centro de Investigación en Biomedicina Molecular, distribuidos en dos plantas que albergarán: 11 laboratorios de investigación, 11 oficinas de investigadores, 1 consultorio de tuberculosis, 1 de enfermedades autoinmunes, entre otros.
</t>
    </r>
  </si>
  <si>
    <r>
      <rPr>
        <sz val="6"/>
        <rFont val="Montserrat"/>
      </rPr>
      <t>1750GYR0024</t>
    </r>
  </si>
  <si>
    <r>
      <rPr>
        <sz val="6"/>
        <rFont val="Montserrat"/>
      </rPr>
      <t xml:space="preserve">Programa de Emergencia Para Rehabilitación Estructural de los Inmuebles de la UMAE, CMN La Raza
</t>
    </r>
  </si>
  <si>
    <r>
      <rPr>
        <sz val="6"/>
        <rFont val="Montserrat"/>
      </rPr>
      <t xml:space="preserve">El presente proyecto consiste en realizar rehabilitación de los espacios afectados, así como la realización de diagnósticos estructurales más completos que permitan evitar que fenómenos naturales de igual o mayor magnitud impacten de la misma forma.
</t>
    </r>
  </si>
  <si>
    <r>
      <rPr>
        <sz val="6"/>
        <rFont val="Montserrat"/>
      </rPr>
      <t>1750GYR0025</t>
    </r>
  </si>
  <si>
    <r>
      <rPr>
        <sz val="6"/>
        <rFont val="Montserrat"/>
      </rPr>
      <t xml:space="preserve">Programa de Emergencia para la Rehabilitación de los Inmuebles de la Unidad Médica de Alta Especialidad Siglo XXI.
</t>
    </r>
  </si>
  <si>
    <r>
      <rPr>
        <sz val="6"/>
        <rFont val="Montserrat"/>
      </rPr>
      <t xml:space="preserve">El proyecto consiste en la Rehabilitación de los Inmuebles de la Unidad Médica de Alta Especialidad Siglo XXI para llevar acabo funciones en materia de salud.
</t>
    </r>
  </si>
  <si>
    <r>
      <rPr>
        <sz val="6"/>
        <rFont val="Montserrat"/>
      </rPr>
      <t>1750GYR0026</t>
    </r>
  </si>
  <si>
    <r>
      <rPr>
        <sz val="6"/>
        <rFont val="Montserrat"/>
      </rPr>
      <t xml:space="preserve">Programa de emergencia para la rehabilitación estructural del inmueble del HGZ No. 5 en la Ciudad de Metepec, municipio de Atlixco, Puebla.
</t>
    </r>
  </si>
  <si>
    <r>
      <rPr>
        <sz val="6"/>
        <rFont val="Montserrat"/>
      </rPr>
      <t xml:space="preserve">El presente programa de emergencia pretende mitigar los daños observados tras el sismo ocurrido, entre los cuales se encuentra el HGZ No. 5: daños superficiales (en muros, castillos, cadenas y zona de escaleras) y daños estructurales.
</t>
    </r>
  </si>
  <si>
    <r>
      <rPr>
        <sz val="6"/>
        <rFont val="Montserrat"/>
      </rPr>
      <t>1750GYR0027</t>
    </r>
  </si>
  <si>
    <r>
      <rPr>
        <sz val="6"/>
        <rFont val="Montserrat"/>
      </rPr>
      <t xml:space="preserve">Programa de emergencia para la rehabilitación estructural de los inmuebles del HGZMF No. 7 en el municipio de Cuautla y el HGZMF No. 5 en Zacatepec, Estado de Morelos.
</t>
    </r>
  </si>
  <si>
    <r>
      <rPr>
        <sz val="6"/>
        <rFont val="Montserrat"/>
      </rPr>
      <t xml:space="preserve">El presente programa de emergencia pretende mitigar los daños observados tras el sismo ocurrido en el HGZ/MF No. 7 y el HGZ/MF No.5.
</t>
    </r>
  </si>
  <si>
    <r>
      <rPr>
        <sz val="6"/>
        <rFont val="Montserrat"/>
      </rPr>
      <t>1750GYR0028</t>
    </r>
  </si>
  <si>
    <r>
      <rPr>
        <sz val="6"/>
        <rFont val="Montserrat"/>
      </rPr>
      <t xml:space="preserve">Programa de emergencia para la atención de los daños provocados por el sismo de septiembre en el HGR 25 Zaragoza.
</t>
    </r>
  </si>
  <si>
    <r>
      <rPr>
        <sz val="6"/>
        <rFont val="Montserrat"/>
      </rPr>
      <t xml:space="preserve">El presente proyecto de emergencia pretende mitigar los daños observados tras el sismo ocurrido, entre los cuales se encuentran: Daños en la fachada en todos los lados, tales como fisuras, grietas y desprendimiento de los mismos acabados, así como, en todos los pisos de la torre hospitalaria, etc.
</t>
    </r>
  </si>
  <si>
    <r>
      <rPr>
        <sz val="6"/>
        <rFont val="Montserrat"/>
      </rPr>
      <t>1750GYR0029</t>
    </r>
  </si>
  <si>
    <r>
      <rPr>
        <sz val="6"/>
        <rFont val="Montserrat"/>
      </rPr>
      <t xml:space="preserve">Construcción de la clínica de detección y diagnóstico del cáncer de mama en la Delegación Chihuahua.
</t>
    </r>
  </si>
  <si>
    <r>
      <rPr>
        <sz val="6"/>
        <rFont val="Montserrat"/>
      </rPr>
      <t>1750GYR0030</t>
    </r>
  </si>
  <si>
    <r>
      <rPr>
        <sz val="6"/>
        <rFont val="Montserrat"/>
      </rPr>
      <t xml:space="preserve">Programa de emergencia para la atención de los daños provocados por el sismo de septiembre en el HGZ No. 32 Villa Coapa, Ciudad de México.
</t>
    </r>
  </si>
  <si>
    <r>
      <rPr>
        <sz val="6"/>
        <rFont val="Montserrat"/>
      </rPr>
      <t xml:space="preserve">El presente proyecto de emergencia pretende mitigar los daños observados tras el sismo ocurrido, entre los cuales se encuentran: desprendimientos en acabados, así como en plafones de tablaroca, recubrimiento en muros, azulejos y cristales rotos, etc.
</t>
    </r>
  </si>
  <si>
    <r>
      <rPr>
        <sz val="6"/>
        <rFont val="Montserrat"/>
      </rPr>
      <t>1750GYR0031</t>
    </r>
  </si>
  <si>
    <r>
      <rPr>
        <sz val="6"/>
        <rFont val="Montserrat"/>
      </rPr>
      <t xml:space="preserve">Programa de emergencia para la atención de los daños provocados por el sismo de septiembre en la Unidad de Medicina Familiar No. 93 en Ecatepec de Morelos, Estado de México.
</t>
    </r>
  </si>
  <si>
    <r>
      <rPr>
        <sz val="6"/>
        <rFont val="Montserrat"/>
      </rPr>
      <t xml:space="preserve">El Programa de Mantenimiento de Protección Civil trata de la atención de los daños provocados por el sismo del 19 de septiembre del presente año en la Unidad de Medicina Familiar No. 93 en Ecatepec de Morelos, Estado de México para llevar acabo funciones en materia de salud.
</t>
    </r>
  </si>
  <si>
    <r>
      <rPr>
        <sz val="6"/>
        <rFont val="Montserrat"/>
      </rPr>
      <t>1750GYR0032</t>
    </r>
  </si>
  <si>
    <r>
      <rPr>
        <sz val="6"/>
        <rFont val="Montserrat"/>
      </rPr>
      <t xml:space="preserve">Programa de emergencia para la atención de los daños provocados por el sismo de septiembre en la Unidad de Medicina Familiar No. 21 Troncoso, en la Ciudad de México.
</t>
    </r>
  </si>
  <si>
    <r>
      <rPr>
        <sz val="6"/>
        <rFont val="Montserrat"/>
      </rPr>
      <t xml:space="preserve">El Programa de Mantenimiento de Protección Civil trata de la Rehabilitación de Inmuebles de la Unidad de Medicina Familiar No.21, para llevar acabo funciones en materia de salud.
</t>
    </r>
  </si>
  <si>
    <r>
      <rPr>
        <sz val="6"/>
        <rFont val="Montserrat"/>
      </rPr>
      <t>1750GYR0035</t>
    </r>
  </si>
  <si>
    <r>
      <rPr>
        <sz val="6"/>
        <rFont val="Montserrat"/>
      </rPr>
      <t xml:space="preserve">Programa de Adquisición de Resonancias Magnéticas para Unidades Médicas de Segundo y Tercer Nivel de Atención, 2018.
</t>
    </r>
  </si>
  <si>
    <r>
      <rPr>
        <sz val="6"/>
        <rFont val="Montserrat"/>
      </rPr>
      <t xml:space="preserve">Se adquirirán 13 equipos de resonancias magnéticas, para 13 Unidades Médicas (6 de Segundo Nivel y 7 de Tercer Nivel de Atención Médica).
</t>
    </r>
  </si>
  <si>
    <r>
      <rPr>
        <sz val="6"/>
        <rFont val="Montserrat"/>
      </rPr>
      <t>1750GYR0037</t>
    </r>
  </si>
  <si>
    <r>
      <rPr>
        <sz val="6"/>
        <rFont val="Montserrat"/>
      </rPr>
      <t xml:space="preserve">Construcción de la clínica de detección y diagnóstico del cáncer de mama en la Delegación México Oriente.
</t>
    </r>
  </si>
  <si>
    <r>
      <rPr>
        <sz val="6"/>
        <rFont val="Montserrat"/>
      </rPr>
      <t xml:space="preserve">La Clínica de mama contará con 2 consultorios con ultrasonido, vestíbulo, área para asistencia médica, área de promoción de salud, trabajo social, área de detección con 3 mastógrafos, área de diagnóstico con 1 mastógrafo, centro de lectura, área de enfermería, área de gobierno y área administrativa.
</t>
    </r>
  </si>
  <si>
    <r>
      <rPr>
        <sz val="6"/>
        <rFont val="Montserrat"/>
      </rPr>
      <t>1750GYR0038</t>
    </r>
  </si>
  <si>
    <r>
      <rPr>
        <sz val="6"/>
        <rFont val="Montserrat"/>
      </rPr>
      <t xml:space="preserve">Programa de Emergencia para la Sustitución del Hospital General Regional con Unidad Médica de Atención Ambulatoria No. 36 en San Alejandro, Puebla.
</t>
    </r>
  </si>
  <si>
    <r>
      <rPr>
        <sz val="6"/>
        <rFont val="Montserrat"/>
      </rPr>
      <t xml:space="preserve">El presente proyecto pretende sustituir el Hospital General Regional con UnidadMédica de Atención Ambulatoria No. 36, con 415 camas censables en Puebla, luego de quedarinoperante tras los sismos del 07 y 19 de septiembre de 2017, por lo que no se incrementan los servicios,solo se reestablecen.
</t>
    </r>
  </si>
  <si>
    <r>
      <rPr>
        <sz val="6"/>
        <rFont val="Montserrat"/>
      </rPr>
      <t>1750GYR0040</t>
    </r>
  </si>
  <si>
    <r>
      <rPr>
        <sz val="6"/>
        <rFont val="Montserrat"/>
      </rPr>
      <t xml:space="preserve">Programa de emergencia para la demolición del Centro de Actividades Acuáticas de Alto Nivel (CAAAN) de la Unidad Morelos del IMSS.
</t>
    </r>
  </si>
  <si>
    <r>
      <rPr>
        <sz val="6"/>
        <rFont val="Montserrat"/>
      </rPr>
      <t xml:space="preserve">Demolición del Centro de Actividades Acuáticas de Alto Nivel (CAAAN) de la Unidad Morelos del IMSS.
</t>
    </r>
  </si>
  <si>
    <r>
      <rPr>
        <sz val="6"/>
        <rFont val="Montserrat"/>
      </rPr>
      <t>1750GYR0043</t>
    </r>
  </si>
  <si>
    <r>
      <rPr>
        <sz val="6"/>
        <rFont val="Montserrat"/>
      </rPr>
      <t xml:space="preserve">Programa de Emergencia para la Rehabilitación Estructural del inmueble ubicado en la Subdelegación de Tuxtla Gutiérrez Chiapas.
</t>
    </r>
  </si>
  <si>
    <r>
      <rPr>
        <sz val="6"/>
        <rFont val="Montserrat"/>
      </rPr>
      <t xml:space="preserve">El presente programa de emergencia pretende mitigar los daños observados tras el sismo ocurrido, entre los cuales se encuentran:Además de daños estructurales, ruptura de vidrios en fachadas interiores y exteriores; desprendimiento de acabados de lambrines, grietas en escaleras, baños, entre otros.
</t>
    </r>
  </si>
  <si>
    <r>
      <rPr>
        <sz val="6"/>
        <rFont val="Montserrat"/>
      </rPr>
      <t>1750GYR0044</t>
    </r>
  </si>
  <si>
    <r>
      <rPr>
        <sz val="6"/>
        <rFont val="Montserrat"/>
      </rPr>
      <t xml:space="preserve">Programa de Emergencia para la rehabilitación del Centro Vacacional Oaxtepec.
</t>
    </r>
  </si>
  <si>
    <r>
      <rPr>
        <sz val="6"/>
        <rFont val="Montserrat"/>
      </rPr>
      <t xml:space="preserve">Pretende mitigar los daños observados tras los sismos del 07 y 19 de septiembre de 2017, entre los cuales se encuentran: En el Domo de agua azufrada, agrietamiento en el camino elaborado a base de piedra, grietas y fisuras en muros, desprendimiento de acabados cerámicos, entre otros.
</t>
    </r>
  </si>
  <si>
    <r>
      <rPr>
        <sz val="6"/>
        <rFont val="Montserrat"/>
      </rPr>
      <t>1750GYR0045</t>
    </r>
  </si>
  <si>
    <r>
      <rPr>
        <sz val="6"/>
        <rFont val="Montserrat"/>
      </rPr>
      <t xml:space="preserve">Adquisición de equipo de cocina y Comedor para Unidades Médicas Hospitalarias de la Delegación Veracruz Norte.
</t>
    </r>
  </si>
  <si>
    <r>
      <rPr>
        <sz val="6"/>
        <rFont val="Montserrat"/>
      </rPr>
      <t xml:space="preserve">La adquisición-compra de los 12 carros transportadores de charolas de alimentospara pacientes, 2 Cocedores de alimentos con 3 compartimentos y 5 marmitas de volteo abase de vapor.
</t>
    </r>
  </si>
  <si>
    <r>
      <rPr>
        <sz val="6"/>
        <rFont val="Montserrat"/>
      </rPr>
      <t>1750GYR0046</t>
    </r>
  </si>
  <si>
    <r>
      <rPr>
        <sz val="6"/>
        <rFont val="Montserrat"/>
      </rPr>
      <t xml:space="preserve">Ampliación y Remodelación de la UMF No. 34, Gómez Palacio, Durango.
</t>
    </r>
  </si>
  <si>
    <r>
      <rPr>
        <sz val="6"/>
        <rFont val="Montserrat"/>
      </rPr>
      <t xml:space="preserve">Ampliación y remodelación de la Unidad de Medicina Familiar No. 34, la cual actualmente cuenta con dos consultorios de medicina familiar y uno de API considerándose el incremento a: 4 consultorios de medicina familiar y 2 consultorios de medicina preventiva.
</t>
    </r>
  </si>
  <si>
    <r>
      <rPr>
        <sz val="6"/>
        <rFont val="Montserrat"/>
      </rPr>
      <t>1850GYR0001</t>
    </r>
  </si>
  <si>
    <r>
      <rPr>
        <sz val="6"/>
        <rFont val="Montserrat"/>
      </rPr>
      <t xml:space="preserve">Construcción de la Clínica de Detección y Diagnóstico del Cáncer de Mama en Tijuana, Baja California.
</t>
    </r>
  </si>
  <si>
    <r>
      <rPr>
        <sz val="6"/>
        <rFont val="Montserrat"/>
      </rPr>
      <t xml:space="preserve">El proyecto consiste en la construcción de la Clínica de mama, y contará con las siguientes áreas: Área de diagnóstico con una Sala de Mastografía con Estereotaxia 2 consultorios con ultrasonido para radiologíaintervencionista Sala azul de interpretación
</t>
    </r>
  </si>
  <si>
    <r>
      <rPr>
        <sz val="6"/>
        <rFont val="Montserrat"/>
      </rPr>
      <t>1850GYR0002</t>
    </r>
  </si>
  <si>
    <r>
      <rPr>
        <sz val="6"/>
        <rFont val="Montserrat"/>
      </rPr>
      <t xml:space="preserve">Unidad de Medicina Familiar nueva de 10+5 consultorios con Atención Médica Continua en el municipio de San Pedro Escobedo, Querétaro.
</t>
    </r>
  </si>
  <si>
    <r>
      <rPr>
        <sz val="6"/>
        <rFont val="Montserrat"/>
      </rPr>
      <t xml:space="preserve">La nueva UMF de 10+5 consultorios con Atención Médica Continua incluye: Consulta de Medicina Familiar, Consulta de Medicina Preventiva, Consulta de Estomatología (dental), Atención Médica Continua (urgencias), Radiodiagnóstico y Laboratorio Clínico.
</t>
    </r>
  </si>
  <si>
    <r>
      <rPr>
        <sz val="6"/>
        <rFont val="Montserrat"/>
      </rPr>
      <t>1850GYR0004</t>
    </r>
  </si>
  <si>
    <r>
      <rPr>
        <sz val="6"/>
        <rFont val="Montserrat"/>
      </rPr>
      <t xml:space="preserve">Ampliación y Remodelación de Inmueble para la Sustitución de la UMF No. 1 en Durango, Dgo.
</t>
    </r>
  </si>
  <si>
    <r>
      <rPr>
        <sz val="6"/>
        <rFont val="Montserrat"/>
      </rPr>
      <t xml:space="preserve">El proyecto consiste en la ampliación y remodelación del área nueva de primer nivel que contará con 14 consultorios de medicina familiar (4 nuevos consultorios), 7 consultorios de atención medicina preventiva (4 nuevos consultorios) y 1 consultorio de estomatología.
</t>
    </r>
  </si>
  <si>
    <r>
      <rPr>
        <sz val="6"/>
        <rFont val="Montserrat"/>
      </rPr>
      <t>1850GYR0005</t>
    </r>
  </si>
  <si>
    <r>
      <rPr>
        <sz val="6"/>
        <rFont val="Montserrat"/>
      </rPr>
      <t xml:space="preserve">Nueva Unidad de Medicina Familiar 10+5 consultorios y Atención Médica Continua en Tarímbaro, Michoacán.
</t>
    </r>
  </si>
  <si>
    <r>
      <rPr>
        <sz val="6"/>
        <rFont val="Montserrat"/>
      </rPr>
      <t xml:space="preserve">El Proyecto consiste en la Construcción de la nueva Unidad de Medicina Familiar de 10 + 5 yAtención Médica Continua en Tarímbaro, Michoacán, brindará los servicios de Medicina Familiar, Medicina Preventiva, Atención Médica Continua Medicina del trabajo, Laboratorio Clínico y Radiodiagnóstico.
</t>
    </r>
  </si>
  <si>
    <r>
      <rPr>
        <sz val="6"/>
        <rFont val="Montserrat"/>
      </rPr>
      <t>1850GYR0006</t>
    </r>
  </si>
  <si>
    <r>
      <rPr>
        <sz val="6"/>
        <rFont val="Montserrat"/>
      </rPr>
      <t xml:space="preserve">Construcción de la clínica de detección y diagnóstico del cáncer de mama en la Delegación Yucatán.
</t>
    </r>
  </si>
  <si>
    <r>
      <rPr>
        <sz val="6"/>
        <rFont val="Montserrat"/>
      </rPr>
      <t>1850GYR0007</t>
    </r>
  </si>
  <si>
    <r>
      <rPr>
        <sz val="6"/>
        <rFont val="Montserrat"/>
      </rPr>
      <t xml:space="preserve">Ampliación y Remodelación de los servicios Ambulatorios del Hospital General de Zona con Medicina Familiar No.1 en la Ciudad de Durango, Durango.
</t>
    </r>
  </si>
  <si>
    <r>
      <rPr>
        <sz val="6"/>
        <rFont val="Montserrat"/>
      </rPr>
      <t xml:space="preserve">El proyecto consiste en la ampliación y remodelación de los servicios ambulatorios del HGZMF1-Durango de 2 salas de endoscopía, 2 salas de diálisis peritoneal (DPA y DPCA), 31 estaciones de Hemodiálisis y 15 estaciones de Quimioterapia.
</t>
    </r>
  </si>
  <si>
    <r>
      <rPr>
        <sz val="6"/>
        <rFont val="Montserrat"/>
      </rPr>
      <t>1850GYR0008</t>
    </r>
  </si>
  <si>
    <r>
      <rPr>
        <sz val="6"/>
        <rFont val="Montserrat"/>
      </rPr>
      <t xml:space="preserve">Construcción de la Unidad de Medicina Familiar 10 + 5 consultorios, y Atención Médica Continua, en el Fraccionamiento Francisco de Montejo, municipio de Mérida, Yucatán.
</t>
    </r>
  </si>
  <si>
    <r>
      <rPr>
        <sz val="6"/>
        <rFont val="Montserrat"/>
      </rPr>
      <t xml:space="preserve">El proyecto consiste en la construcción de 10 consultorios de medicina familiar. 5 consultorios de medicina preventiva. 1 consultorios de estomatología. Área de Atención Médica Continua. Área de radiodiagnóstico. Área de laboratorio
</t>
    </r>
  </si>
  <si>
    <r>
      <rPr>
        <sz val="6"/>
        <rFont val="Montserrat"/>
      </rPr>
      <t>1850GYR0009</t>
    </r>
  </si>
  <si>
    <r>
      <rPr>
        <sz val="6"/>
        <rFont val="Montserrat"/>
      </rPr>
      <t xml:space="preserve">Centro de Simulación para la Excelencia Clínica y Quirúrgica en Mérida, Yucatán.
</t>
    </r>
  </si>
  <si>
    <r>
      <rPr>
        <sz val="6"/>
        <rFont val="Montserrat"/>
      </rPr>
      <t xml:space="preserve">Construcción del Centro de Simulación para la Excelencia Clínica y Quirúrgica en Mérida, Yucatán.
</t>
    </r>
  </si>
  <si>
    <r>
      <rPr>
        <sz val="6"/>
        <rFont val="Montserrat"/>
      </rPr>
      <t>1850GYR0011</t>
    </r>
  </si>
  <si>
    <r>
      <rPr>
        <sz val="6"/>
        <rFont val="Montserrat"/>
      </rPr>
      <t xml:space="preserve">Adquisición de mobiliario para el Centro Vacacional IMSS Atlixco-Metepec.
</t>
    </r>
  </si>
  <si>
    <r>
      <rPr>
        <sz val="6"/>
        <rFont val="Montserrat"/>
      </rPr>
      <t xml:space="preserve">Sustitución de 133 equipos deteriorados para diferentes áreas del Centro Vacacional IMSS Atlixco-Metepec. Se contará con 104 equipos nuevos debido a la insuficiencia en diferentes áreas del Centro Vacacional IMSS Atlixco-Metepec.
</t>
    </r>
  </si>
  <si>
    <r>
      <rPr>
        <sz val="6"/>
        <rFont val="Montserrat"/>
      </rPr>
      <t>1850GYR0012</t>
    </r>
  </si>
  <si>
    <r>
      <rPr>
        <sz val="6"/>
        <rFont val="Montserrat"/>
      </rPr>
      <t xml:space="preserve">Adquisición de mobiliario para el Centro Vacacional IMSS Trinidad.
</t>
    </r>
  </si>
  <si>
    <r>
      <rPr>
        <sz val="6"/>
        <rFont val="Montserrat"/>
      </rPr>
      <t xml:space="preserve">Sustitución de 42 equipos deteriorados para diferentes áreas del Centro Vacacional IMSS La Trinidad. Se contará con 134 equipos nuevos debido a la insuficiencia en diferentes áreas del Centro Vacacional IMSS La Trinidad.
</t>
    </r>
  </si>
  <si>
    <r>
      <rPr>
        <sz val="6"/>
        <rFont val="Montserrat"/>
      </rPr>
      <t>1850GYR0013</t>
    </r>
  </si>
  <si>
    <r>
      <rPr>
        <sz val="6"/>
        <rFont val="Montserrat"/>
      </rPr>
      <t xml:space="preserve">Adquisición de mobiliario para el Centro Vacacional IMSS Malintzi.
</t>
    </r>
  </si>
  <si>
    <r>
      <rPr>
        <sz val="6"/>
        <rFont val="Montserrat"/>
      </rPr>
      <t xml:space="preserve">Sustitución de 30 equipos que presentan fallas, deterioro u obsolescencia, así como 69 equipos nuevos para cubrir la demanda de servicios.
</t>
    </r>
  </si>
  <si>
    <r>
      <rPr>
        <sz val="6"/>
        <rFont val="Montserrat"/>
      </rPr>
      <t>1850GYR0014</t>
    </r>
  </si>
  <si>
    <r>
      <rPr>
        <sz val="6"/>
        <rFont val="Montserrat"/>
      </rPr>
      <t xml:space="preserve">Construcción de la Unidad de Detección y Diagnóstico de Cáncer de Mama (Clínica de Mama) en el Municipio de Saltillo, Delegación Estatal Coahuila.
</t>
    </r>
  </si>
  <si>
    <r>
      <rPr>
        <sz val="6"/>
        <rFont val="Montserrat"/>
      </rPr>
      <t xml:space="preserve">La Clínica de Mama otorgará servicios de mastografía con estereotaxia, Ultrasonido (radiología intervencionista), Centro de lectura e interpretación, área para entrevista,exploración, consejería.
</t>
    </r>
  </si>
  <si>
    <r>
      <rPr>
        <sz val="6"/>
        <rFont val="Montserrat"/>
      </rPr>
      <t>1850GYR0015</t>
    </r>
  </si>
  <si>
    <r>
      <rPr>
        <sz val="6"/>
        <rFont val="Montserrat"/>
      </rPr>
      <t xml:space="preserve">Programa Nacional de Adquisición de Equipo de Cómputo Fase II
</t>
    </r>
  </si>
  <si>
    <r>
      <rPr>
        <sz val="6"/>
        <rFont val="Montserrat"/>
      </rPr>
      <t xml:space="preserve">El programa de adquisición es nacional y consiste en la sustitución de 16,050 equipos de cómputo y 765 adicionales para el MPEC, en total 16,815.
</t>
    </r>
  </si>
  <si>
    <r>
      <rPr>
        <sz val="6"/>
        <rFont val="Montserrat"/>
      </rPr>
      <t>1850GYR0016</t>
    </r>
  </si>
  <si>
    <r>
      <rPr>
        <sz val="6"/>
        <rFont val="Montserrat"/>
      </rPr>
      <t xml:space="preserve">Adquisición de mobiliario para el Centro Vacacional IMSS Oaxtepec.
</t>
    </r>
  </si>
  <si>
    <r>
      <rPr>
        <sz val="6"/>
        <rFont val="Montserrat"/>
      </rPr>
      <t xml:space="preserve">El programa consiste en la adquisición de 136 calentadores solares y de 20 gradas.
</t>
    </r>
  </si>
  <si>
    <r>
      <rPr>
        <sz val="6"/>
        <rFont val="Montserrat"/>
      </rPr>
      <t>1850GYR0019</t>
    </r>
  </si>
  <si>
    <r>
      <rPr>
        <sz val="6"/>
        <rFont val="Montserrat"/>
      </rPr>
      <t xml:space="preserve">Construcción de la Subdelegación en el municipio en Tulancingo de Bravo, de la Delegación Estatal del IMSS en Hidalgo.
</t>
    </r>
  </si>
  <si>
    <r>
      <rPr>
        <sz val="6"/>
        <rFont val="Montserrat"/>
      </rPr>
      <t xml:space="preserve">El proyecto consiste en la construcción de las oficinas de la Subdelegación Tulancingo, como son sala de espera, atención al público, afiliación y vigencia, Departamento de Auditoria a Patrones, Pensiones, Cobranza, oficina de Subdelegado, aula de capacitación, entre otras áreas.
</t>
    </r>
  </si>
  <si>
    <r>
      <rPr>
        <sz val="6"/>
        <rFont val="Montserrat"/>
      </rPr>
      <t>1850GYR0020</t>
    </r>
  </si>
  <si>
    <r>
      <rPr>
        <sz val="6"/>
        <rFont val="Montserrat"/>
      </rPr>
      <t xml:space="preserve">Construcción de la Unidad de Medicina Familiar 2+1 con AMC (nueva, sustitución UMF No. 9) en Cruz Azul, Hidalgo.
</t>
    </r>
  </si>
  <si>
    <r>
      <rPr>
        <sz val="6"/>
        <rFont val="Montserrat"/>
      </rPr>
      <t xml:space="preserve">Sustitución de la Unidad de Medicina Familiar con 2 Consultorios de Medicina Familiar, 1 Consultorio de Medicina Preventiva y Área de Atención Médica Continua.
</t>
    </r>
  </si>
  <si>
    <r>
      <rPr>
        <sz val="6"/>
        <rFont val="Montserrat"/>
      </rPr>
      <t>1850GYR0021</t>
    </r>
  </si>
  <si>
    <r>
      <rPr>
        <sz val="6"/>
        <rFont val="Montserrat"/>
      </rPr>
      <t xml:space="preserve">Programa de Adquisición de Tomógrafos para Unidades Médicas de Segundo y Tercer Nivel de Atención, 2018
</t>
    </r>
  </si>
  <si>
    <r>
      <rPr>
        <sz val="6"/>
        <rFont val="Montserrat"/>
      </rPr>
      <t xml:space="preserve">El programa de inversión consiste en la adquisición de 30 equipos de tomografía axial computarizada, para brindar un servicio de calidad y mayor certeza diagnóstica y de tratamiento a la derechohabiencia del instituto.
</t>
    </r>
  </si>
  <si>
    <r>
      <rPr>
        <sz val="6"/>
        <rFont val="Montserrat"/>
      </rPr>
      <t>1850GYR0022</t>
    </r>
  </si>
  <si>
    <r>
      <rPr>
        <sz val="6"/>
        <rFont val="Montserrat"/>
      </rPr>
      <t xml:space="preserve">Programa nacional de sustitución de camas hospitalarias para paciente Adulto en Segundo y Tercer Nivel, 2018.
</t>
    </r>
  </si>
  <si>
    <r>
      <rPr>
        <sz val="6"/>
        <rFont val="Montserrat"/>
      </rPr>
      <t xml:space="preserve">El presente proyecto tiene como objetivo la adquisición de 21,500 camas, mismas que se destinarán a unidades médicas de segundo y tercer nivel de atención.
</t>
    </r>
  </si>
  <si>
    <r>
      <rPr>
        <sz val="6"/>
        <rFont val="Montserrat"/>
      </rPr>
      <t>1850GYR0023</t>
    </r>
  </si>
  <si>
    <r>
      <rPr>
        <sz val="6"/>
        <rFont val="Montserrat"/>
      </rPr>
      <t xml:space="preserve">Rehabilitación y reparación de la Planta de Lavado Metepec, Atlixco, Puebla.
</t>
    </r>
  </si>
  <si>
    <r>
      <rPr>
        <sz val="6"/>
        <rFont val="Montserrat"/>
      </rPr>
      <t xml:space="preserve">Pretende resolver la problemática de la Planta de Lavado que representa un riesgo potencial para los trabajadores, derivado del sismo ocurrido el 19 de septiembre de 2017, impidiendo la operación y otorgamiento del servicio en calidad y en tiempo. Se realizará la rehabilitación y reparación.
</t>
    </r>
  </si>
  <si>
    <r>
      <rPr>
        <sz val="6"/>
        <rFont val="Montserrat"/>
      </rPr>
      <t>1850GYR0024</t>
    </r>
  </si>
  <si>
    <r>
      <rPr>
        <sz val="6"/>
        <rFont val="Montserrat"/>
      </rPr>
      <t xml:space="preserve">Centro de Simulación para la Excelencia Clínica y Quirúrgica en la ciudad de Guadalajara, Jalisco.
</t>
    </r>
  </si>
  <si>
    <r>
      <rPr>
        <sz val="6"/>
        <rFont val="Montserrat"/>
      </rPr>
      <t xml:space="preserve">Este proyecto consiste en la construcción de un centro de enseñanza de la medicina a través de la simulación, en Guadalajara.
</t>
    </r>
  </si>
  <si>
    <r>
      <rPr>
        <sz val="6"/>
        <rFont val="Montserrat"/>
      </rPr>
      <t>1850GYR0026</t>
    </r>
  </si>
  <si>
    <r>
      <rPr>
        <sz val="6"/>
        <rFont val="Montserrat"/>
      </rPr>
      <t xml:space="preserve">Centro de Simulación para la Excelencia Clínica y Quirúrgica en la ciudad de Monterrey, Nuevo León.
</t>
    </r>
  </si>
  <si>
    <r>
      <rPr>
        <sz val="6"/>
        <rFont val="Montserrat"/>
      </rPr>
      <t xml:space="preserve">Este proyecto consiste en la construcción de un centro de enseñanza de la medicina a través de la simulación.
</t>
    </r>
  </si>
  <si>
    <r>
      <rPr>
        <sz val="6"/>
        <rFont val="Montserrat"/>
      </rPr>
      <t>1850GYR0027</t>
    </r>
  </si>
  <si>
    <r>
      <rPr>
        <sz val="6"/>
        <rFont val="Montserrat"/>
      </rPr>
      <t xml:space="preserve">Sustitución y Ampliación de la Unidad de Medicina Familiar No. 26 de 6 consultorios (6+3) en el Municipio De Mixquiahuala, Hidalgo.
</t>
    </r>
  </si>
  <si>
    <r>
      <rPr>
        <sz val="6"/>
        <rFont val="Montserrat"/>
      </rPr>
      <t xml:space="preserve">El proyecto consiste en la Sustitución y Ampliación de la Unidad de Medicina Familiar No. 26 de 6 consultorios (6+3), la cual contará con: 6 consultorios de Medicina Familiar, 3 consultorios de Atención Preventiva Integral, 1 consultorio de Atención Médica Continua, entre otras.
</t>
    </r>
  </si>
  <si>
    <r>
      <rPr>
        <sz val="6"/>
        <rFont val="Montserrat"/>
      </rPr>
      <t>1850GYR0028</t>
    </r>
  </si>
  <si>
    <r>
      <rPr>
        <sz val="6"/>
        <rFont val="Montserrat"/>
      </rPr>
      <t xml:space="preserve">Ampliación y remodelación de la Unidad de Medicina Familiar No. 38 (con incremento de 4 consultorios de medicina familiar) en San Luis Río Colorado, Sonora.
</t>
    </r>
  </si>
  <si>
    <r>
      <rPr>
        <sz val="6"/>
        <rFont val="Montserrat"/>
      </rPr>
      <t xml:space="preserve">El proyecto consiste en la remodelación y ampliación de 4 consultorios lo que resulta en un total de 14 consultorios en la UMF No. 38 San Luis Río Colorado, Sonora.
</t>
    </r>
  </si>
  <si>
    <r>
      <rPr>
        <sz val="6"/>
        <rFont val="Montserrat"/>
      </rPr>
      <t>1850GYR0029</t>
    </r>
  </si>
  <si>
    <r>
      <rPr>
        <sz val="6"/>
        <rFont val="Montserrat"/>
      </rPr>
      <t xml:space="preserve">Programa de Sustitución de Elevadores para Establecimientos Médicos 2019.
</t>
    </r>
  </si>
  <si>
    <r>
      <rPr>
        <sz val="6"/>
        <rFont val="Montserrat"/>
      </rPr>
      <t xml:space="preserve">Adquisición de 47 equipos de trasporte vertical distribuidos en 22 unidades médicas de primero y segundo nivel en la delegación DF Sur a fin de sustituir equipamiento obsoleto y en malas condiciones.
</t>
    </r>
  </si>
  <si>
    <r>
      <rPr>
        <sz val="6"/>
        <rFont val="Montserrat"/>
      </rPr>
      <t>1850GYR0030</t>
    </r>
  </si>
  <si>
    <r>
      <rPr>
        <sz val="6"/>
        <rFont val="Montserrat"/>
      </rPr>
      <t xml:space="preserve">Programa de Sustitución de Equipo Eléctrico para Establecimientos Médicos 2019
</t>
    </r>
  </si>
  <si>
    <r>
      <rPr>
        <sz val="6"/>
        <rFont val="Montserrat"/>
      </rPr>
      <t xml:space="preserve">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
</t>
    </r>
  </si>
  <si>
    <r>
      <rPr>
        <sz val="6"/>
        <rFont val="Montserrat"/>
      </rPr>
      <t>1850GYR0031</t>
    </r>
  </si>
  <si>
    <r>
      <rPr>
        <sz val="6"/>
        <rFont val="Montserrat"/>
      </rPr>
      <t xml:space="preserve">Construcción de UMF de 6 consultorios con AMC, Emiliano Zapata, Morelos.
</t>
    </r>
  </si>
  <si>
    <r>
      <rPr>
        <sz val="6"/>
        <rFont val="Montserrat"/>
      </rPr>
      <t xml:space="preserve">La UMF en Emiliano Zapata, Morelos, incluyen 6 consultorios de medicina familiar, 3 consultorios de atención médica continua, 3 consultorios de medicina preventiva, área de laboratorio clínico y de radiodiagnóstico.
</t>
    </r>
  </si>
  <si>
    <r>
      <rPr>
        <sz val="6"/>
        <rFont val="Montserrat"/>
      </rPr>
      <t>1850GYR0032</t>
    </r>
  </si>
  <si>
    <r>
      <rPr>
        <sz val="6"/>
        <rFont val="Montserrat"/>
      </rPr>
      <t xml:space="preserve">Construcción de nueva UMF de 10+5 consultorios en Juárez, Nuevo León.
</t>
    </r>
  </si>
  <si>
    <r>
      <rPr>
        <sz val="6"/>
        <rFont val="Montserrat"/>
      </rPr>
      <t xml:space="preserve">El proyecto consiste en la construcción de 10 consultorios de medicina familiar, 5 de medicina preventiva, 1 de estomatología, área de atención médica continua (urgencias), radiodiagnóstico y laboratorio.
</t>
    </r>
  </si>
  <si>
    <r>
      <rPr>
        <sz val="6"/>
        <rFont val="Montserrat"/>
      </rPr>
      <t>1850GYR0033</t>
    </r>
  </si>
  <si>
    <r>
      <rPr>
        <sz val="6"/>
        <rFont val="Montserrat"/>
      </rPr>
      <t xml:space="preserve">Construcción de la Unidad de Medicina Familiar 10+5 consultorios Magdalena de las Salinas.
</t>
    </r>
  </si>
  <si>
    <r>
      <rPr>
        <sz val="6"/>
        <rFont val="Montserrat"/>
      </rPr>
      <t xml:space="preserve">El proyecto consiste en la construcción de la Unidad de Medicina Familiar con 10 consultorios de medicina familiar. 5 consultorios de medicina preventiva. 1 consultorios de estomatología. Área de radiodiagnóstico. Área de laboratorio.
</t>
    </r>
  </si>
  <si>
    <r>
      <rPr>
        <sz val="6"/>
        <rFont val="Montserrat"/>
      </rPr>
      <t>1850GYR0034</t>
    </r>
  </si>
  <si>
    <r>
      <rPr>
        <sz val="6"/>
        <rFont val="Montserrat"/>
      </rPr>
      <t xml:space="preserve">Sustitución de equipo médico en unidades de los tres niveles de atención a la salud del IMSS, 2019.
</t>
    </r>
  </si>
  <si>
    <r>
      <rPr>
        <sz val="6"/>
        <rFont val="Montserrat"/>
      </rPr>
      <t xml:space="preserve">Adquisición de 25,577 artículos de equipo médico einstrumental quirúrgico para 350 unidades médicas deprimer nivel, 197 de segundo nivel y 33 de tercer nivel deatención a la salud.
</t>
    </r>
  </si>
  <si>
    <r>
      <rPr>
        <sz val="6"/>
        <rFont val="Montserrat"/>
      </rPr>
      <t>1850GYR0035</t>
    </r>
  </si>
  <si>
    <r>
      <rPr>
        <sz val="6"/>
        <rFont val="Montserrat"/>
      </rPr>
      <t xml:space="preserve">Renovación de la Plantilla de Montacargas en Delegaciones Etapa 1
</t>
    </r>
  </si>
  <si>
    <r>
      <rPr>
        <sz val="6"/>
        <rFont val="Montserrat"/>
      </rPr>
      <t xml:space="preserve">Programa de adquisición de 60 montacargas distribuidos en los almacenes de 32 delegaciones.
</t>
    </r>
  </si>
  <si>
    <r>
      <rPr>
        <sz val="6"/>
        <rFont val="Montserrat"/>
      </rPr>
      <t>1850GYR0036</t>
    </r>
  </si>
  <si>
    <r>
      <rPr>
        <sz val="6"/>
        <rFont val="Montserrat"/>
      </rPr>
      <t xml:space="preserve">Programa Nacional de Adquisición de Mastógrafos 2019, Etapa II
</t>
    </r>
  </si>
  <si>
    <r>
      <rPr>
        <sz val="6"/>
        <rFont val="Montserrat"/>
      </rPr>
      <t xml:space="preserve">El programa de inversión consiste en la adquisición de 36 mastógrafos, de los cuales 14 serán instalados en Unidades Médicas de Primer Nivel de Atención, 20 Unidades de Segundo Nivel de atención, y 2 en Unidades de tercer nivel de atención.
</t>
    </r>
  </si>
  <si>
    <r>
      <rPr>
        <sz val="6"/>
        <rFont val="Montserrat"/>
      </rPr>
      <t>1850GYR0037</t>
    </r>
  </si>
  <si>
    <r>
      <rPr>
        <sz val="6"/>
        <rFont val="Montserrat"/>
      </rPr>
      <t xml:space="preserve">Equipos de limpieza.
</t>
    </r>
  </si>
  <si>
    <r>
      <rPr>
        <sz val="6"/>
        <rFont val="Montserrat"/>
      </rPr>
      <t xml:space="preserve">El proyecto consiste en la sustitución de 4,615 equipos para la limpieza de superficies de las instalaciones médicas en los distintos niveles de atención. Dicha sustitución permite mantener limpias las instalaciones e infraestructura del IMSS.
</t>
    </r>
  </si>
  <si>
    <r>
      <rPr>
        <sz val="6"/>
        <rFont val="Montserrat"/>
      </rPr>
      <t>1850GYR0038</t>
    </r>
  </si>
  <si>
    <r>
      <rPr>
        <sz val="6"/>
        <rFont val="Montserrat"/>
      </rPr>
      <t xml:space="preserve">Programa nacional de sustitución de esterilizadores en los tres niveles de atención, 2019.
</t>
    </r>
  </si>
  <si>
    <r>
      <rPr>
        <sz val="6"/>
        <rFont val="Montserrat"/>
      </rPr>
      <t xml:space="preserve">El programa de inversión consiste en la adquisición de 283 autoclaves para Unidades Médicas en los 3 niveles de atención.
</t>
    </r>
  </si>
  <si>
    <r>
      <rPr>
        <sz val="6"/>
        <rFont val="Montserrat"/>
      </rPr>
      <t>1850GYR0039</t>
    </r>
  </si>
  <si>
    <r>
      <rPr>
        <sz val="6"/>
        <rFont val="Montserrat"/>
      </rPr>
      <t xml:space="preserve">Programa institucional de sustitución de equipo médico en los Servicios y Unidades de Medicina Física y Rehabilitación (SUMFyR).
</t>
    </r>
  </si>
  <si>
    <r>
      <rPr>
        <sz val="6"/>
        <rFont val="Montserrat"/>
      </rPr>
      <t xml:space="preserve">El presente programa tiene como objetivo la adquisición de 2,932 equipos médicos, indispensables para la sustitución y optimización del equipamiento de los SUMFyR de los tres niveles de atención.
</t>
    </r>
  </si>
  <si>
    <r>
      <rPr>
        <sz val="6"/>
        <rFont val="Montserrat"/>
      </rPr>
      <t>1850GYR0040</t>
    </r>
  </si>
  <si>
    <r>
      <rPr>
        <sz val="6"/>
        <rFont val="Montserrat"/>
      </rPr>
      <t xml:space="preserve">Programa de sustitución de equipo electromecánico para casa de máquinas.
</t>
    </r>
  </si>
  <si>
    <r>
      <rPr>
        <sz val="6"/>
        <rFont val="Montserrat"/>
      </rPr>
      <t xml:space="preserve">El programa de inversión consiste en la adquisición de 747 equipos de casas de máquina cuyo estado funcional es óptimo.
</t>
    </r>
  </si>
  <si>
    <r>
      <rPr>
        <sz val="6"/>
        <rFont val="Montserrat"/>
      </rPr>
      <t>Coah., NAC.</t>
    </r>
  </si>
  <si>
    <r>
      <rPr>
        <sz val="6"/>
        <rFont val="Montserrat"/>
      </rPr>
      <t>1950GYR0001</t>
    </r>
  </si>
  <si>
    <r>
      <rPr>
        <sz val="6"/>
        <rFont val="Montserrat"/>
      </rPr>
      <t xml:space="preserve">Demolición Tienda y centro de capacitación Villa Coapa
</t>
    </r>
  </si>
  <si>
    <r>
      <rPr>
        <sz val="6"/>
        <rFont val="Montserrat"/>
      </rPr>
      <t xml:space="preserve">El tipo de proyecto de acuerdo con los Lineamientos establecidos por la Unidad de Inversiones de la Secretaría de Hacienda y Crédito Público, es un proyecto de mantenimiento de protección civil. Consiste en la demolición del inmueble del Centro Nacional de Capacitación y la Tienda para Empleados del IMSS Villa Coapa por medios mecánicos y manuales dadas las afectaciones estructurales que presenta dicho inmueble.
</t>
    </r>
  </si>
  <si>
    <r>
      <rPr>
        <sz val="6"/>
        <rFont val="Montserrat"/>
      </rPr>
      <t>1950GYR0002</t>
    </r>
  </si>
  <si>
    <r>
      <rPr>
        <sz val="6"/>
        <rFont val="Montserrat"/>
      </rPr>
      <t xml:space="preserve">Construcción de una Unidad de Medicina Familiar 4+2 (Nueva UMF), en Apan, Hidalgo.
</t>
    </r>
  </si>
  <si>
    <r>
      <rPr>
        <sz val="6"/>
        <rFont val="Montserrat"/>
      </rPr>
      <t xml:space="preserve">Construcción de una Unidad de Medicina Familiar 4+2 (Nueva UMF), en Apan, con 4 Consultorios de Medicina Familiar y 2 Consultorio de Medicina Preventiva.
</t>
    </r>
  </si>
  <si>
    <r>
      <rPr>
        <sz val="6"/>
        <rFont val="Montserrat"/>
      </rPr>
      <t>1950GYR0003</t>
    </r>
  </si>
  <si>
    <r>
      <rPr>
        <sz val="6"/>
        <rFont val="Montserrat"/>
      </rPr>
      <t xml:space="preserve">Ampliación del servicio de hospitalización de medicina interna (56 camas) en el HGZ No. 20 La Margarita, en Puebla, Puebla
</t>
    </r>
  </si>
  <si>
    <r>
      <rPr>
        <sz val="6"/>
        <rFont val="Montserrat"/>
      </rPr>
      <t xml:space="preserve">El presente proyecto consiste en la instalación del servicio de hospitalización con 56 camas en área de estacionamiento del Hospital General de Zona No. 20 La Margarita
</t>
    </r>
  </si>
  <si>
    <r>
      <rPr>
        <sz val="6"/>
        <rFont val="Montserrat"/>
      </rPr>
      <t>1950GYR0005</t>
    </r>
  </si>
  <si>
    <r>
      <rPr>
        <sz val="6"/>
        <rFont val="Montserrat"/>
      </rPr>
      <t xml:space="preserve">Premio IMSS a la Competitividad. Programa de sustitución de equipo y mobiliario administrativo para las Subdelegaciones Ags. Nte. y Ags Sur.
</t>
    </r>
  </si>
  <si>
    <r>
      <rPr>
        <sz val="6"/>
        <rFont val="Montserrat"/>
      </rPr>
      <t xml:space="preserve">Adquisición de equipo y mobiliario administrativo para las Subdelegaciones Aguascalientes norte y Aguascalientes Sur.
</t>
    </r>
  </si>
  <si>
    <r>
      <rPr>
        <sz val="6"/>
        <rFont val="Montserrat"/>
      </rPr>
      <t>1950GYR0010</t>
    </r>
  </si>
  <si>
    <r>
      <rPr>
        <sz val="6"/>
        <rFont val="Montserrat"/>
      </rPr>
      <t xml:space="preserve">Premio. Techado de Patio del Recreo de la Guardería Ordinaria 002 SLP
</t>
    </r>
  </si>
  <si>
    <r>
      <rPr>
        <sz val="6"/>
        <rFont val="Montserrat"/>
      </rPr>
      <t xml:space="preserve">Consiste en la colocación de una cubierta ligera en el techado en el patio del recreo para protección solar y precipitaciones pluviales, con estructura metálica prefabricada aligerada sobre columnas ancladas desplantadas en concreto, con una superficie de 475 m2.
</t>
    </r>
  </si>
  <si>
    <r>
      <rPr>
        <sz val="6"/>
        <rFont val="Montserrat"/>
      </rPr>
      <t>1950GYR0013</t>
    </r>
  </si>
  <si>
    <r>
      <rPr>
        <sz val="6"/>
        <rFont val="Montserrat"/>
      </rPr>
      <t xml:space="preserve">Premio IMSS Adquisición equipo electromecánico Almacén Q. Roo
</t>
    </r>
  </si>
  <si>
    <r>
      <rPr>
        <sz val="6"/>
        <rFont val="Montserrat"/>
      </rPr>
      <t xml:space="preserve">Consiste en la adquisición de equipo electromecánico para el Almacén Delegacional de Quintana Roo.
</t>
    </r>
  </si>
  <si>
    <r>
      <rPr>
        <sz val="6"/>
        <rFont val="Montserrat"/>
      </rPr>
      <t>1950GYR0014</t>
    </r>
  </si>
  <si>
    <r>
      <rPr>
        <sz val="6"/>
        <rFont val="Montserrat"/>
      </rPr>
      <t xml:space="preserve">Premio IMSS. Programa de sustitución de mobiliario administrativo para la Subdel. Naucalpan de Juárez
</t>
    </r>
  </si>
  <si>
    <r>
      <rPr>
        <sz val="6"/>
        <rFont val="Montserrat"/>
      </rPr>
      <t xml:space="preserve">Consiste la adquisición (sustitución) de un total de 49 bienes de mobiliario administrativo.
</t>
    </r>
  </si>
  <si>
    <r>
      <rPr>
        <sz val="6"/>
        <rFont val="Montserrat"/>
      </rPr>
      <t>1950GYR0015</t>
    </r>
  </si>
  <si>
    <r>
      <rPr>
        <sz val="6"/>
        <rFont val="Montserrat"/>
      </rPr>
      <t xml:space="preserve">Programa de sustitución de Unidades de Generación de Agua Refrigerada del HGZ No.6 Ciudad Valles, San Luis Potosí.
</t>
    </r>
  </si>
  <si>
    <r>
      <rPr>
        <sz val="6"/>
        <rFont val="Montserrat"/>
      </rPr>
      <t xml:space="preserve">Consiste en la adquisición de tres unidades generadora de agua helada con compresor tipo tornillo para el HGZ No.6 Ciudad Valles, San Luis Potosí.
</t>
    </r>
  </si>
  <si>
    <r>
      <rPr>
        <sz val="6"/>
        <rFont val="Montserrat"/>
      </rPr>
      <t>1950GYR0017</t>
    </r>
  </si>
  <si>
    <r>
      <rPr>
        <sz val="6"/>
        <rFont val="Montserrat"/>
      </rPr>
      <t xml:space="preserve">Programa de sustitución y adquisición de equipo y mobiliario administrativo para el HGR 1 Tij, la UMF 39 Tecate, la UMAA 36 Tij y la UMF 34 Gdl.
</t>
    </r>
  </si>
  <si>
    <r>
      <rPr>
        <sz val="6"/>
        <rFont val="Montserrat"/>
      </rPr>
      <t xml:space="preserve">Adquisición de 200 equipos y mobiliario administrativo.
</t>
    </r>
  </si>
  <si>
    <r>
      <rPr>
        <sz val="6"/>
        <rFont val="Montserrat"/>
      </rPr>
      <t>BC., Jal.</t>
    </r>
  </si>
  <si>
    <r>
      <rPr>
        <sz val="6"/>
        <rFont val="Montserrat"/>
      </rPr>
      <t>1950GYR0018</t>
    </r>
  </si>
  <si>
    <r>
      <rPr>
        <sz val="6"/>
        <rFont val="Montserrat"/>
      </rPr>
      <t xml:space="preserve">Premio IMSS. Programa de sustitución de equipo de enfriamiento y de 2 pantallas para la Subdelg Coatzacoalcos.
</t>
    </r>
  </si>
  <si>
    <r>
      <rPr>
        <sz val="6"/>
        <rFont val="Montserrat"/>
      </rPr>
      <t xml:space="preserve">Consiste en la sustitución de equipo de enfriamiento (aire acondicionado) y de dos pantallas planas para la Subdelegación Coatzacoalcos.
</t>
    </r>
  </si>
  <si>
    <r>
      <rPr>
        <sz val="6"/>
        <rFont val="Montserrat"/>
      </rPr>
      <t>1950GYR0019</t>
    </r>
  </si>
  <si>
    <r>
      <rPr>
        <sz val="6"/>
        <rFont val="Montserrat"/>
      </rPr>
      <t xml:space="preserve">Adquisición de monitores de signos vitales para TRIAGE.
</t>
    </r>
  </si>
  <si>
    <r>
      <rPr>
        <sz val="6"/>
        <rFont val="Montserrat"/>
      </rPr>
      <t xml:space="preserve">Consiste en la adquisición de monitores de signos vitales para TRIAGE en unidades médicas del Instituto.
</t>
    </r>
  </si>
  <si>
    <r>
      <rPr>
        <sz val="6"/>
        <rFont val="Montserrat"/>
      </rPr>
      <t>1950GYR0020</t>
    </r>
  </si>
  <si>
    <r>
      <rPr>
        <sz val="6"/>
        <rFont val="Montserrat"/>
      </rPr>
      <t xml:space="preserve">Sustitución de equipo médico en unidades de los tres niveles de atención a la salud del IMSS, 2019, segunda etapa.
</t>
    </r>
  </si>
  <si>
    <r>
      <rPr>
        <sz val="6"/>
        <rFont val="Montserrat"/>
      </rPr>
      <t xml:space="preserve">Consiste en la adquisición de equipos para 1367 unidades médicas de los 3 niveles de atención a la salud del IMSS a nivel nacional.
</t>
    </r>
  </si>
  <si>
    <r>
      <rPr>
        <sz val="6"/>
        <rFont val="Montserrat"/>
      </rPr>
      <t>1950GYR0021</t>
    </r>
  </si>
  <si>
    <r>
      <rPr>
        <sz val="6"/>
        <rFont val="Montserrat"/>
      </rPr>
      <t xml:space="preserve">Premio IMSS. Programa de sustitución de equipo médico para las Unidades Médicas de las Dels. Ags., BC., Coah., Jal. y Nay.
</t>
    </r>
  </si>
  <si>
    <r>
      <rPr>
        <sz val="6"/>
        <rFont val="Montserrat"/>
      </rPr>
      <t xml:space="preserve">Adquisición (sustitución) de artículos de equipo médico e instrumental quirúrgico para las siguientes Unidades Médicas de primer y segundo nivel
</t>
    </r>
  </si>
  <si>
    <r>
      <rPr>
        <sz val="6"/>
        <rFont val="Montserrat"/>
      </rPr>
      <t>Ags., BC., Coah., Jal., Nay.</t>
    </r>
  </si>
  <si>
    <r>
      <rPr>
        <b/>
        <sz val="8"/>
        <color rgb="FFFFFFFF"/>
        <rFont val="Montserrat"/>
      </rPr>
      <t>Ramo 51   Instituto de Seguridad y Servicios Sociales de los Trabajadores del Estado</t>
    </r>
  </si>
  <si>
    <r>
      <rPr>
        <b/>
        <sz val="8"/>
        <color rgb="FFFFFFFF"/>
        <rFont val="Montserrat"/>
      </rPr>
      <t>GYN   Instituto de Seguridad y Servicios Sociales de los Trabajadores del Estado</t>
    </r>
  </si>
  <si>
    <r>
      <rPr>
        <b/>
        <sz val="6"/>
        <rFont val="Montserrat"/>
      </rPr>
      <t>17.57</t>
    </r>
  </si>
  <si>
    <r>
      <rPr>
        <sz val="6"/>
        <rFont val="Montserrat"/>
      </rPr>
      <t>0951GYN0003</t>
    </r>
  </si>
  <si>
    <r>
      <rPr>
        <sz val="6"/>
        <rFont val="Montserrat"/>
      </rPr>
      <t xml:space="preserve">Construcción del Hospital General Tampico, Tamps.
</t>
    </r>
  </si>
  <si>
    <r>
      <rPr>
        <sz val="6"/>
        <rFont val="Montserrat"/>
      </rPr>
      <t xml:space="preserve">Disponer de un inmueble con la capacidad de resolución de servicios médicos del segundo nivel de atención, acorde a las necesidades de la zona de influencia.
</t>
    </r>
  </si>
  <si>
    <r>
      <rPr>
        <sz val="6"/>
        <rFont val="Montserrat"/>
      </rPr>
      <t xml:space="preserve">K-011-Proyectos de infraestructura social.
</t>
    </r>
  </si>
  <si>
    <r>
      <rPr>
        <sz val="6"/>
        <rFont val="Montserrat"/>
      </rPr>
      <t>1151GYN0010</t>
    </r>
  </si>
  <si>
    <r>
      <rPr>
        <sz val="6"/>
        <rFont val="Montserrat"/>
      </rPr>
      <t xml:space="preserve">Construcción del Hospital General Tuxtla Gutiérrez, Chis.
</t>
    </r>
  </si>
  <si>
    <r>
      <rPr>
        <sz val="6"/>
        <rFont val="Montserrat"/>
      </rPr>
      <t xml:space="preserve">Construcción de nuevo Hospital General en sustitución del Hospital Dr. Belisario Domínguez, para disponer de una capacidad de 120 camas sensables.
</t>
    </r>
  </si>
  <si>
    <r>
      <rPr>
        <sz val="6"/>
        <rFont val="Montserrat"/>
      </rPr>
      <t>1451GYN0010</t>
    </r>
  </si>
  <si>
    <r>
      <rPr>
        <sz val="6"/>
        <rFont val="Montserrat"/>
      </rPr>
      <t xml:space="preserve">Ampliación y remodelación de Unidades y Clínicas de Medicina Familiar.
</t>
    </r>
  </si>
  <si>
    <r>
      <rPr>
        <sz val="6"/>
        <rFont val="Montserrat"/>
      </rPr>
      <t xml:space="preserve">Fortalecer la infraestructura física del primer nivel de atención médica, mediante ampliación y remodelación de 41 UMF y 12 CMF para una mayor capacidad de respuesta a los problemas de salud.
</t>
    </r>
  </si>
  <si>
    <r>
      <rPr>
        <sz val="6"/>
        <rFont val="Montserrat"/>
      </rPr>
      <t>1551GYN0004</t>
    </r>
  </si>
  <si>
    <r>
      <rPr>
        <sz val="6"/>
        <rFont val="Montserrat"/>
      </rPr>
      <t xml:space="preserve">Construcción de Clínica Hospital en Palenque, Chis.
</t>
    </r>
  </si>
  <si>
    <r>
      <rPr>
        <sz val="6"/>
        <rFont val="Montserrat"/>
      </rPr>
      <t xml:space="preserve">Construcción de unidad médica con capacidad de 20 camas sensables, a efecto de atender las necesidades de servicios médicos de segundo nivel a la población derechohabiente procedente de los estados de Chiapas y Tabasco.
</t>
    </r>
  </si>
  <si>
    <r>
      <rPr>
        <sz val="6"/>
        <rFont val="Montserrat"/>
      </rPr>
      <t>1651GYN0001</t>
    </r>
  </si>
  <si>
    <r>
      <rPr>
        <sz val="6"/>
        <rFont val="Montserrat"/>
      </rPr>
      <t xml:space="preserve">Construcción de Clínicas de Medicina Familiar.
</t>
    </r>
  </si>
  <si>
    <r>
      <rPr>
        <sz val="6"/>
        <rFont val="Montserrat"/>
      </rPr>
      <t xml:space="preserve">Fortalecer la disponibilidad de la infraestructura física de los serviicos de salud del primer nivel de atención, a efecto de incrementar la capacidad de respuesta en el lugar de origen de la derechohabiencia.
</t>
    </r>
  </si>
  <si>
    <r>
      <rPr>
        <sz val="6"/>
        <rFont val="Montserrat"/>
      </rPr>
      <t>Dgo., Hgo., Tlax.</t>
    </r>
  </si>
  <si>
    <r>
      <rPr>
        <sz val="6"/>
        <rFont val="Montserrat"/>
      </rPr>
      <t>1651GYN0006</t>
    </r>
  </si>
  <si>
    <r>
      <rPr>
        <sz val="6"/>
        <rFont val="Montserrat"/>
      </rPr>
      <t xml:space="preserve">Fortalecimiento de la infraestructura en los Hospitales de Alta Especialidad en Area Metropolitana.
</t>
    </r>
  </si>
  <si>
    <r>
      <rPr>
        <sz val="6"/>
        <rFont val="Montserrat"/>
      </rPr>
      <t xml:space="preserve">Fortalecer la infraestructura física de servicios del tercer nivel de atención médica, mediante acciones de ampliación y remodelación en Hospitales de Alta Especialidad a efecto de disponer de la capacidad de respuesta acorde a las necesidades en la zona de influencia.
</t>
    </r>
  </si>
  <si>
    <r>
      <rPr>
        <sz val="6"/>
        <rFont val="Montserrat"/>
      </rPr>
      <t>1651GYN0007</t>
    </r>
  </si>
  <si>
    <r>
      <rPr>
        <sz val="6"/>
        <rFont val="Montserrat"/>
      </rPr>
      <t xml:space="preserve">Fortalecimiento de la Infraestructura de Hospitales de Alta Especialidad en el Interior de la República Méxicana.
</t>
    </r>
  </si>
  <si>
    <r>
      <rPr>
        <sz val="6"/>
        <rFont val="Montserrat"/>
      </rPr>
      <t xml:space="preserve">Fortalecer la infraestructura física del tecer nivel de atención mediante acciones de ampliación y remodelación en Hospitales de Alta Especialidad, a efecto de disponer de la capacidad de respuesta acorde a las necesidades de la derechohabiencia en su lugar de origen.
</t>
    </r>
  </si>
  <si>
    <r>
      <rPr>
        <sz val="6"/>
        <rFont val="Montserrat"/>
      </rPr>
      <t>Jal., NL., Oax., Pue., Sin., Yuc.</t>
    </r>
  </si>
  <si>
    <r>
      <rPr>
        <sz val="6"/>
        <rFont val="Montserrat"/>
      </rPr>
      <t>1651GYN0011</t>
    </r>
  </si>
  <si>
    <r>
      <rPr>
        <sz val="6"/>
        <rFont val="Montserrat"/>
      </rPr>
      <t xml:space="preserve">Construcción de Unidad de Medicina Familiar en Tixkokob, Yucatán
</t>
    </r>
  </si>
  <si>
    <r>
      <rPr>
        <sz val="6"/>
        <rFont val="Montserrat"/>
      </rPr>
      <t xml:space="preserve">Disponer de unidad médica del primer nivel de atención que permita atender las necesidades básicas de salud acorde a la demanda de la derechohabiencia en la zona de influencia.
</t>
    </r>
  </si>
  <si>
    <r>
      <rPr>
        <sz val="6"/>
        <rFont val="Montserrat"/>
      </rPr>
      <t>1651GYN0013</t>
    </r>
  </si>
  <si>
    <r>
      <rPr>
        <sz val="6"/>
        <rFont val="Montserrat"/>
      </rPr>
      <t xml:space="preserve">Construcción de Unidad de Medicina Familiar en Acatlán de Juárez, Jalisco.
</t>
    </r>
  </si>
  <si>
    <r>
      <rPr>
        <sz val="6"/>
        <rFont val="Montserrat"/>
      </rPr>
      <t xml:space="preserve">Disponer de unidad médica de primer nivel de atención en la localidad de Acatlán, a efecto de proporcionar los servicios básicos de consulta externa acorde a la demanda de la derechohabiencia en la zona de influencia.
</t>
    </r>
  </si>
  <si>
    <r>
      <rPr>
        <sz val="6"/>
        <rFont val="Montserrat"/>
      </rPr>
      <t>1651GYN0014</t>
    </r>
  </si>
  <si>
    <r>
      <rPr>
        <sz val="6"/>
        <rFont val="Montserrat"/>
      </rPr>
      <t xml:space="preserve">Construcción de Unidad de Medicina Familiar en Zacoalco, Jalisco.
</t>
    </r>
  </si>
  <si>
    <r>
      <rPr>
        <sz val="6"/>
        <rFont val="Montserrat"/>
      </rPr>
      <t xml:space="preserve">Disponer de unidad médica de primer nivel de atención en la localidad de Zacoalco, a efecto de proporcionar los servicios básicos de consulta externa acorde a la demanda de la derechohabiencia en la zona de influencia.
</t>
    </r>
  </si>
  <si>
    <r>
      <rPr>
        <sz val="6"/>
        <rFont val="Montserrat"/>
      </rPr>
      <t>1651GYN0015</t>
    </r>
  </si>
  <si>
    <r>
      <rPr>
        <sz val="6"/>
        <rFont val="Montserrat"/>
      </rPr>
      <t xml:space="preserve">Construcción de Unidad de Medicina Familiar en Gustavo Díaz Ordaz, Tamaulipas.
</t>
    </r>
  </si>
  <si>
    <r>
      <rPr>
        <sz val="6"/>
        <rFont val="Montserrat"/>
      </rPr>
      <t xml:space="preserve">Disponer de unidad médica de primer nivel de atención en la localidad de Gustavo Díaz Ordaz, a efecto de proporcionar servicios básicos de consulta externa acorde a la demanda de la derechohabiencia en la zona de influencia.
</t>
    </r>
  </si>
  <si>
    <r>
      <rPr>
        <sz val="6"/>
        <rFont val="Montserrat"/>
      </rPr>
      <t>1651GYN0017</t>
    </r>
  </si>
  <si>
    <r>
      <rPr>
        <sz val="6"/>
        <rFont val="Montserrat"/>
      </rPr>
      <t xml:space="preserve">Construcción de Unidad de Medicina Familiar en Playa del Carmen, Q. Roo.
</t>
    </r>
  </si>
  <si>
    <r>
      <rPr>
        <sz val="6"/>
        <rFont val="Montserrat"/>
      </rPr>
      <t xml:space="preserve">Disponerr de unidad médica de primer nivel de atención en la localidad de Playa del Carmen, a efecto de proporcionar los servicios básicos de consulta externa acorde a la demanda de la derechohabiencia en la zona de influencia.
</t>
    </r>
  </si>
  <si>
    <r>
      <rPr>
        <sz val="6"/>
        <rFont val="Montserrat"/>
      </rPr>
      <t>1651GYN0018</t>
    </r>
  </si>
  <si>
    <r>
      <rPr>
        <sz val="6"/>
        <rFont val="Montserrat"/>
      </rPr>
      <t xml:space="preserve">Construcción de Unidad de Medicina Familiar en Rosarito, Baja California
</t>
    </r>
  </si>
  <si>
    <r>
      <rPr>
        <sz val="6"/>
        <rFont val="Montserrat"/>
      </rPr>
      <t xml:space="preserve">Disponer de unidad médica de primer nivel de atención en la localidad de Rosarito, que permita atender las necesidades básicas de salud acorde a la demanda de la población derechohabiente en la zona de influencia.
</t>
    </r>
  </si>
  <si>
    <r>
      <rPr>
        <sz val="6"/>
        <rFont val="Montserrat"/>
      </rPr>
      <t>1651GYN0019</t>
    </r>
  </si>
  <si>
    <r>
      <rPr>
        <sz val="6"/>
        <rFont val="Montserrat"/>
      </rPr>
      <t xml:space="preserve">Construcción de Unidad de Medicina Familiar en San Buenaventura, Coah.
</t>
    </r>
  </si>
  <si>
    <r>
      <rPr>
        <sz val="6"/>
        <rFont val="Montserrat"/>
      </rPr>
      <t xml:space="preserve">Disponer de unidad médica de primer nivel de atención en la localidad de San Buenaventura, a efecto de atender los servicios básicos de salud acorde a la demanda de la derechohabiencia en la zona de influencia.
</t>
    </r>
  </si>
  <si>
    <r>
      <rPr>
        <sz val="6"/>
        <rFont val="Montserrat"/>
      </rPr>
      <t>1651GYN0020</t>
    </r>
  </si>
  <si>
    <r>
      <rPr>
        <sz val="6"/>
        <rFont val="Montserrat"/>
      </rPr>
      <t xml:space="preserve">Ampliación y remodelación de la Clínica de Medicina Familiar de Valle de Aragón, Estado de México.
</t>
    </r>
  </si>
  <si>
    <r>
      <rPr>
        <sz val="6"/>
        <rFont val="Montserrat"/>
      </rPr>
      <t xml:space="preserve">Disponer de una unidad médica de primer nivel de atención que permita atender las necesidades básicas de salud acorde a la demanda de la derechohabiencia en la zona de influencia.
</t>
    </r>
  </si>
  <si>
    <r>
      <rPr>
        <sz val="6"/>
        <rFont val="Montserrat"/>
      </rPr>
      <t>1651GYN0021</t>
    </r>
  </si>
  <si>
    <r>
      <rPr>
        <sz val="6"/>
        <rFont val="Montserrat"/>
      </rPr>
      <t xml:space="preserve">Ampliación y remodelación de la Clínica de Medicina Familiar de Tlalnepantla, Estado de México.
</t>
    </r>
  </si>
  <si>
    <r>
      <rPr>
        <sz val="6"/>
        <rFont val="Montserrat"/>
      </rPr>
      <t>1651GYN0022</t>
    </r>
  </si>
  <si>
    <r>
      <rPr>
        <sz val="6"/>
        <rFont val="Montserrat"/>
      </rPr>
      <t xml:space="preserve">Construcción de Unidad de Medicina Familiar en Colotlán, Jalisco.
</t>
    </r>
  </si>
  <si>
    <r>
      <rPr>
        <sz val="6"/>
        <rFont val="Montserrat"/>
      </rPr>
      <t xml:space="preserve">Disponer de unidad médica de primer nivel de atención en la localidad de Colotlán, a efecto de proporcionar los servicios básicos de salud acorde a la demanda de la derechohabiencia en la zona de influencia.
</t>
    </r>
  </si>
  <si>
    <r>
      <rPr>
        <sz val="6"/>
        <rFont val="Montserrat"/>
      </rPr>
      <t>1651GYN0023</t>
    </r>
  </si>
  <si>
    <r>
      <rPr>
        <sz val="6"/>
        <rFont val="Montserrat"/>
      </rPr>
      <t xml:space="preserve">Construcción de Unidad de Medicina Familiar en Santander Jiménez, Tamaulipas.
</t>
    </r>
  </si>
  <si>
    <r>
      <rPr>
        <sz val="6"/>
        <rFont val="Montserrat"/>
      </rPr>
      <t xml:space="preserve">Disponer de unidad médica de primer nivel de atención en la localidad de Santander, a efecto de proporcionar servicios básicos de consulta externa acorde a la demanda de la derechohabiencia en la zona de influencia.
</t>
    </r>
  </si>
  <si>
    <r>
      <rPr>
        <sz val="6"/>
        <rFont val="Montserrat"/>
      </rPr>
      <t>1651GYN0024</t>
    </r>
  </si>
  <si>
    <r>
      <rPr>
        <sz val="6"/>
        <rFont val="Montserrat"/>
      </rPr>
      <t xml:space="preserve">Ampliación y remodelación de la Clínica de Medicina Familiar de Ecatepec de Morelos, Estado de México.
</t>
    </r>
  </si>
  <si>
    <r>
      <rPr>
        <sz val="6"/>
        <rFont val="Montserrat"/>
      </rPr>
      <t xml:space="preserve">Disponer de unidad médica de primer nivel de atención a efecto de atender las necesidades básicas de salud acorde a la demanda de la derechohabiencia en la zona de influencia.
</t>
    </r>
  </si>
  <si>
    <r>
      <rPr>
        <sz val="6"/>
        <rFont val="Montserrat"/>
      </rPr>
      <t>1651GYN0025</t>
    </r>
  </si>
  <si>
    <r>
      <rPr>
        <sz val="6"/>
        <rFont val="Montserrat"/>
      </rPr>
      <t xml:space="preserve">Construcción de Unidad de Medicina Familiar en Tamazula de Giordano, Jalisco.
</t>
    </r>
  </si>
  <si>
    <r>
      <rPr>
        <sz val="6"/>
        <rFont val="Montserrat"/>
      </rPr>
      <t xml:space="preserve">Disponer de unidad médica de primer nivel de atención en la localidad de Tamazula, a efecto de proporcionar los servicios básicos de consulta externa acorde a la demanda de la derechohabiencia en zona de influencia.
</t>
    </r>
  </si>
  <si>
    <r>
      <rPr>
        <sz val="6"/>
        <rFont val="Montserrat"/>
      </rPr>
      <t>1651GYN0026</t>
    </r>
  </si>
  <si>
    <r>
      <rPr>
        <sz val="6"/>
        <rFont val="Montserrat"/>
      </rPr>
      <t xml:space="preserve">Ampliación y remodelación del Hospital Regional Pdte. Benito Juárez, Oaxaca.
</t>
    </r>
  </si>
  <si>
    <r>
      <rPr>
        <sz val="6"/>
        <rFont val="Montserrat"/>
      </rPr>
      <t xml:space="preserve">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t>
    </r>
  </si>
  <si>
    <r>
      <rPr>
        <sz val="6"/>
        <rFont val="Montserrat"/>
      </rPr>
      <t>1651GYN0027</t>
    </r>
  </si>
  <si>
    <r>
      <rPr>
        <sz val="6"/>
        <rFont val="Montserrat"/>
      </rPr>
      <t xml:space="preserve">Ampliación y remodelación de la Clínica de Medicina Familiar de Nuevo ISSSTE Pantitlán, Estado de México.
</t>
    </r>
  </si>
  <si>
    <r>
      <rPr>
        <sz val="6"/>
        <rFont val="Montserrat"/>
      </rPr>
      <t>1751GYN0001</t>
    </r>
  </si>
  <si>
    <r>
      <rPr>
        <sz val="6"/>
        <rFont val="Montserrat"/>
      </rPr>
      <t xml:space="preserve">Ampliación y remodelación del Hospital General Fray Junípero Serra Tijuana, B.C.
</t>
    </r>
  </si>
  <si>
    <r>
      <rPr>
        <sz val="6"/>
        <rFont val="Montserrat"/>
      </rPr>
      <t xml:space="preserve">Fortalecer la capacidad resolutiva del segundo nivel de atención médica acorde a las necesidades y expectativas de la derechohabiencia en la zona de influencia.
</t>
    </r>
  </si>
  <si>
    <r>
      <rPr>
        <sz val="6"/>
        <rFont val="Montserrat"/>
      </rPr>
      <t>1751GYN0002</t>
    </r>
  </si>
  <si>
    <r>
      <rPr>
        <sz val="6"/>
        <rFont val="Montserrat"/>
      </rPr>
      <t xml:space="preserve">Ampliación y Remodelación de la Infraestructura del H.G. Presidente Lázaro Cárdenas, Chihuahua, Chih.
</t>
    </r>
  </si>
  <si>
    <r>
      <rPr>
        <sz val="6"/>
        <rFont val="Montserrat"/>
      </rPr>
      <t xml:space="preserve">Fortalecer la infraestructura y capacidad de respuesta del hospital actual mediante el reordenamiento, ampliación y construcción de diversas áreas de servicios médicos.
</t>
    </r>
  </si>
  <si>
    <r>
      <rPr>
        <sz val="6"/>
        <rFont val="Montserrat"/>
      </rPr>
      <t>1751GYN0003</t>
    </r>
  </si>
  <si>
    <r>
      <rPr>
        <sz val="6"/>
        <rFont val="Montserrat"/>
      </rPr>
      <t xml:space="preserve">Ampliación y remodelación de la infraestructura del Hospital General La Paz, B.C.S.
</t>
    </r>
  </si>
  <si>
    <r>
      <rPr>
        <sz val="6"/>
        <rFont val="Montserrat"/>
      </rPr>
      <t xml:space="preserve">Fortalecer la capacidad de respuesta del segundo nivel de atención en la zona de influencia del hospital a efecto de brindar más y mejores servicios de salud acorde a las necesidades y expectativas de la derechohabiencia..
</t>
    </r>
  </si>
  <si>
    <r>
      <rPr>
        <sz val="6"/>
        <rFont val="Montserrat"/>
      </rPr>
      <t>1751GYN0004</t>
    </r>
  </si>
  <si>
    <r>
      <rPr>
        <sz val="6"/>
        <rFont val="Montserrat"/>
      </rPr>
      <t xml:space="preserve">Ampliación y remodelación del Hospital General de Ciudad Juárez, Chih.
</t>
    </r>
  </si>
  <si>
    <r>
      <rPr>
        <sz val="6"/>
        <rFont val="Montserrat"/>
      </rPr>
      <t xml:space="preserve">Incrementar la capacidad de atención médica del segundo nivel en la zona norte del estado de Chihuahua, mediante la remodelación reordenamiento y ampliación de las áreas de atención médica acorde a la demanda de la derechohabiencia en la zona de influencia.
</t>
    </r>
  </si>
  <si>
    <r>
      <rPr>
        <sz val="6"/>
        <rFont val="Montserrat"/>
      </rPr>
      <t>1751GYN0005</t>
    </r>
  </si>
  <si>
    <r>
      <rPr>
        <sz val="6"/>
        <rFont val="Montserrat"/>
      </rPr>
      <t xml:space="preserve">Proyecto de Sustitución del Hospital General Dr. Francisco Galindo Chávez en Torreón, Coahuila
</t>
    </r>
  </si>
  <si>
    <r>
      <rPr>
        <sz val="6"/>
        <rFont val="Montserrat"/>
      </rPr>
      <t xml:space="preserve">Construcción de un nuevo Hospital General para garantizar la capacidad resolutiva de los servicios de salud a los derechohabientes del estado mediante el fortalecimiento de la infraestructura de segundo nivel.
</t>
    </r>
  </si>
  <si>
    <r>
      <rPr>
        <sz val="6"/>
        <rFont val="Montserrat"/>
      </rPr>
      <t>1751GYN0006</t>
    </r>
  </si>
  <si>
    <r>
      <rPr>
        <sz val="6"/>
        <rFont val="Montserrat"/>
      </rPr>
      <t xml:space="preserve">Ampliación y Remodelación de Unidades Médicas de Primer Nivel.
</t>
    </r>
  </si>
  <si>
    <r>
      <rPr>
        <sz val="6"/>
        <rFont val="Montserrat"/>
      </rPr>
      <t xml:space="preserve">Fortalecer la infraestructura física de 3 unidades médicas de primer nivel, a efecto de disponer de la capacidad de respuesta para la atención de la derechohabiencia en su zona de influencia.
</t>
    </r>
  </si>
  <si>
    <r>
      <rPr>
        <sz val="6"/>
        <rFont val="Montserrat"/>
      </rPr>
      <t>Coah., Hgo., Mich.</t>
    </r>
  </si>
  <si>
    <r>
      <rPr>
        <sz val="6"/>
        <rFont val="Montserrat"/>
      </rPr>
      <t>1751GYN0007</t>
    </r>
  </si>
  <si>
    <r>
      <rPr>
        <sz val="6"/>
        <rFont val="Montserrat"/>
      </rPr>
      <t xml:space="preserve">Construcción de Unidad Médica de Segundo Nivel en Chalco, México.
</t>
    </r>
  </si>
  <si>
    <r>
      <rPr>
        <sz val="6"/>
        <rFont val="Montserrat"/>
      </rPr>
      <t xml:space="preserve">Fortalecer la infraestructura del segundo nivel de atención médica, otorgando servicios con oportunidad y calidad, a la población derechohabientes de la zona oriente del Estado de México.
</t>
    </r>
  </si>
  <si>
    <r>
      <rPr>
        <sz val="6"/>
        <rFont val="Montserrat"/>
      </rPr>
      <t>1751GYN0008</t>
    </r>
  </si>
  <si>
    <r>
      <rPr>
        <sz val="6"/>
        <rFont val="Montserrat"/>
      </rPr>
      <t xml:space="preserve">Construcción de Unidad de Medicina Familiar en Villa Aldama, Tamaulipas.
</t>
    </r>
  </si>
  <si>
    <r>
      <rPr>
        <sz val="6"/>
        <rFont val="Montserrat"/>
      </rPr>
      <t xml:space="preserve">Disponer de unidad médica de primer nivel de atención en la localidad de Villa Aldama, a efecto de proporcionar servicios básicos de consulta externa acorde a la demanda de la derechohabiencia en la zona de influencia.
</t>
    </r>
  </si>
  <si>
    <r>
      <rPr>
        <sz val="6"/>
        <rFont val="Montserrat"/>
      </rPr>
      <t>1751GYN0009</t>
    </r>
  </si>
  <si>
    <r>
      <rPr>
        <sz val="6"/>
        <rFont val="Montserrat"/>
      </rPr>
      <t xml:space="preserve">Ampliación y remodelación de la infraestructura del H.G. Tacuba, CDMX.
</t>
    </r>
  </si>
  <si>
    <r>
      <rPr>
        <sz val="6"/>
        <rFont val="Montserrat"/>
      </rPr>
      <t>1751GYN0010</t>
    </r>
  </si>
  <si>
    <r>
      <rPr>
        <sz val="6"/>
        <rFont val="Montserrat"/>
      </rPr>
      <t xml:space="preserve">Construcción de Clínica Hospital Cd. Delicias, Chihuahua.
</t>
    </r>
  </si>
  <si>
    <r>
      <rPr>
        <sz val="6"/>
        <rFont val="Montserrat"/>
      </rPr>
      <t xml:space="preserve">Construcción de nueva Clínica Hospital en sustitución de la actual en Cd. Delicias, a efecto de incrementar la capacidad de atención médica de segundo nivel, mediante la incorporación de diversos servicios médicos.
</t>
    </r>
  </si>
  <si>
    <r>
      <rPr>
        <sz val="6"/>
        <rFont val="Montserrat"/>
      </rPr>
      <t>1751GYN0011</t>
    </r>
  </si>
  <si>
    <r>
      <rPr>
        <sz val="6"/>
        <rFont val="Montserrat"/>
      </rPr>
      <t xml:space="preserve">Sustitución del Hospital General Dr. Santiago Ramón y Cajal en Durango
</t>
    </r>
  </si>
  <si>
    <r>
      <rPr>
        <sz val="6"/>
        <rFont val="Montserrat"/>
      </rPr>
      <t xml:space="preserve">Construcción de un nuevo Hospital General para garantizar la capacidad resolutiva de los servicios de salud a los derechohabientes del Estado, mediante el fortalecimiento de la infraestructura de segundo nivel.
</t>
    </r>
  </si>
  <si>
    <r>
      <rPr>
        <sz val="6"/>
        <rFont val="Montserrat"/>
      </rPr>
      <t>1751GYN0017</t>
    </r>
  </si>
  <si>
    <r>
      <rPr>
        <sz val="6"/>
        <rFont val="Montserrat"/>
      </rPr>
      <t xml:space="preserve">Ampliación, remodelación y dignificación de espacios de Unidades de Primer Nivel en Oaxaca.
</t>
    </r>
  </si>
  <si>
    <r>
      <rPr>
        <sz val="6"/>
        <rFont val="Montserrat"/>
      </rPr>
      <t xml:space="preserve">Ampliación y remodelación de Unidades de Medicina Familiar a efecto de incrementar la capacidad de respuesta en 21,304 servicios de medicina familiar y odontología, lo cual se traducirá en beneficiar a 45,337 derechohabientes en su zona de influencia.
</t>
    </r>
  </si>
  <si>
    <r>
      <rPr>
        <sz val="6"/>
        <rFont val="Montserrat"/>
      </rPr>
      <t>1751GYN0018</t>
    </r>
  </si>
  <si>
    <r>
      <rPr>
        <sz val="6"/>
        <rFont val="Montserrat"/>
      </rPr>
      <t xml:space="preserve">Ampliación, remodelación y dignificación de espacios de Unidades de Primer Nivel en Querétaro.
</t>
    </r>
  </si>
  <si>
    <r>
      <rPr>
        <sz val="6"/>
        <rFont val="Montserrat"/>
      </rPr>
      <t xml:space="preserve">Ampliación y remodelación de Unidades de Medicina Familiar a efecto de incrementar la capacidad de respuesta en 22,003 servicios de medicina familiar y odontología, lo cual se traducirá en beneficiar a 25,103 derechohabientes en su zona de influencia.
</t>
    </r>
  </si>
  <si>
    <r>
      <rPr>
        <sz val="6"/>
        <rFont val="Montserrat"/>
      </rPr>
      <t>1751GYN0019</t>
    </r>
  </si>
  <si>
    <r>
      <rPr>
        <sz val="6"/>
        <rFont val="Montserrat"/>
      </rPr>
      <t xml:space="preserve">Ampliación, remodelación y dignificación de espacios de Unidades de Primer Nivel en Tabasco.
</t>
    </r>
  </si>
  <si>
    <r>
      <rPr>
        <sz val="6"/>
        <rFont val="Montserrat"/>
      </rPr>
      <t xml:space="preserve">Ampliación y remodelación de Unidades de Medicina Familiar a efecto de incrementar la capacidad de respuesta en 11,320 servicios de medicina familiar y odontología, lo cual se traducirá en beneficiar a 11,832 derechohabientes en su zona de influencia.
</t>
    </r>
  </si>
  <si>
    <r>
      <rPr>
        <sz val="6"/>
        <rFont val="Montserrat"/>
      </rPr>
      <t>1751GYN0020</t>
    </r>
  </si>
  <si>
    <r>
      <rPr>
        <sz val="6"/>
        <rFont val="Montserrat"/>
      </rPr>
      <t xml:space="preserve">Ampliación, remodelación y dignificación de espacios de Unidades de Primer Nivel en Durango.
</t>
    </r>
  </si>
  <si>
    <r>
      <rPr>
        <sz val="6"/>
        <rFont val="Montserrat"/>
      </rPr>
      <t xml:space="preserve">Ampliación y remodelación de Unidades de Medicina Familiar a efecto de incrementar la capacidad de respuesta en 14,259 servicios de medicina familiar y odontología, lo cual se traducirá en beneficiar a 15,970 derechohabientes en su zona de influencia.
</t>
    </r>
  </si>
  <si>
    <r>
      <rPr>
        <sz val="6"/>
        <rFont val="Montserrat"/>
      </rPr>
      <t>1751GYN0021</t>
    </r>
  </si>
  <si>
    <r>
      <rPr>
        <sz val="6"/>
        <rFont val="Montserrat"/>
      </rPr>
      <t xml:space="preserve">Ampliación, remodelación y dignificación de espacios de Unidades de Primer Nivel en Guanajuato
</t>
    </r>
  </si>
  <si>
    <r>
      <rPr>
        <sz val="6"/>
        <rFont val="Montserrat"/>
      </rPr>
      <t xml:space="preserve">Ampliación y remodelación de Unidades de Medicina Familiar a efecto de incrementar la capacidad de respuesta en 31,404 servicios de medicina familiar y odontología, lo cual se traducirá en beneficiar a 51,080 derechohabientes en su zona de influencia.
</t>
    </r>
  </si>
  <si>
    <r>
      <rPr>
        <sz val="6"/>
        <rFont val="Montserrat"/>
      </rPr>
      <t>1751GYN0022</t>
    </r>
  </si>
  <si>
    <r>
      <rPr>
        <sz val="6"/>
        <rFont val="Montserrat"/>
      </rPr>
      <t xml:space="preserve">Ampliación, remodelación y dignificación de espacios de Unidades de Primer Nivel en Hidalgo
</t>
    </r>
  </si>
  <si>
    <r>
      <rPr>
        <sz val="6"/>
        <rFont val="Montserrat"/>
      </rPr>
      <t xml:space="preserve">Ampliación y remodelación de Unidades de Medicina Familiar a efecto de incrementar la capacidad de respuesta en 15,321 servicios de medicina familiar y odontología, lo cual se traducirá en beneficiar a 15,211 derechohabientes en su zona de influencia.
</t>
    </r>
  </si>
  <si>
    <r>
      <rPr>
        <sz val="6"/>
        <rFont val="Montserrat"/>
      </rPr>
      <t>1751GYN0023</t>
    </r>
  </si>
  <si>
    <r>
      <rPr>
        <sz val="6"/>
        <rFont val="Montserrat"/>
      </rPr>
      <t xml:space="preserve">Ampliación y Remodelación de Unidades de Hospitalización de Segundo Nivel en el ISSSTE
</t>
    </r>
  </si>
  <si>
    <r>
      <rPr>
        <sz val="6"/>
        <rFont val="Montserrat"/>
      </rPr>
      <t xml:space="preserve">Acciones de obra pública mediante remodelación, reordenamiento, remozamiento y ampliación en 7 Hospitales Generales, con el objeto de fortalecer la capacidad instalada para los servicios de segundo nivel.
</t>
    </r>
  </si>
  <si>
    <r>
      <rPr>
        <sz val="6"/>
        <rFont val="Montserrat"/>
      </rPr>
      <t>Ags., CDMX., Hgo., Mex., Tlax., Zac.</t>
    </r>
  </si>
  <si>
    <r>
      <rPr>
        <sz val="6"/>
        <rFont val="Montserrat"/>
      </rPr>
      <t>1751GYN0024</t>
    </r>
  </si>
  <si>
    <r>
      <rPr>
        <sz val="6"/>
        <rFont val="Montserrat"/>
      </rPr>
      <t xml:space="preserve">Ampliación, remodelación y dignificación de espacios de Unidades de Primer Nivel en Chiapas
</t>
    </r>
  </si>
  <si>
    <r>
      <rPr>
        <sz val="6"/>
        <rFont val="Montserrat"/>
      </rPr>
      <t xml:space="preserve">Ampliación y remodelación de Unidades de Medicina Familiar a efecto de incrementar la capacidad de respuesta en 12,849 servicios de medicina familiar y odontología, lo cual se traducirá en beneficiar a 20,170 derechohabientes en su zona de influencia.
</t>
    </r>
  </si>
  <si>
    <r>
      <rPr>
        <sz val="6"/>
        <rFont val="Montserrat"/>
      </rPr>
      <t>1751GYN0025</t>
    </r>
  </si>
  <si>
    <r>
      <rPr>
        <sz val="6"/>
        <rFont val="Montserrat"/>
      </rPr>
      <t xml:space="preserve">Ampliación y Remodelación del Hospital de Alta Especialidad Valentín Gómez Farías, Zapopan, Jal.
</t>
    </r>
  </si>
  <si>
    <r>
      <rPr>
        <sz val="6"/>
        <rFont val="Montserrat"/>
      </rPr>
      <t xml:space="preserve">Fortalecer la infraestructura médica del Hospital considerando la construcción de un edificio anexo para reubicar los servicios de farmacia, quimioterapia y hemodiálisis, así como reordenamiento de los servicios de cirugía, tococirugía y urgencias.
</t>
    </r>
  </si>
  <si>
    <r>
      <rPr>
        <sz val="6"/>
        <rFont val="Montserrat"/>
      </rPr>
      <t>1751GYN0026</t>
    </r>
  </si>
  <si>
    <r>
      <rPr>
        <sz val="6"/>
        <rFont val="Montserrat"/>
      </rPr>
      <t xml:space="preserve">Ampliación y Remodelación de la Clínica Hospital Ensenada en el Estado de Baja California.
</t>
    </r>
  </si>
  <si>
    <r>
      <rPr>
        <sz val="6"/>
        <rFont val="Montserrat"/>
      </rPr>
      <t xml:space="preserve">Ampliación y remodelación de la Clínica Hospital de Baja California, a efecto de incrementar la capacidad de respuesta en 103,858 servicios de segundo nivel de atención, para beneficiar a 94,995 derechohabientes en su zona de influencia.
</t>
    </r>
  </si>
  <si>
    <r>
      <rPr>
        <sz val="6"/>
        <rFont val="Montserrat"/>
      </rPr>
      <t>1851GYN0001</t>
    </r>
  </si>
  <si>
    <r>
      <rPr>
        <sz val="6"/>
        <rFont val="Montserrat"/>
      </rPr>
      <t xml:space="preserve">Ampliación y Remodelación de Clínicas del Segundo Nivel de Atención.
</t>
    </r>
  </si>
  <si>
    <r>
      <rPr>
        <sz val="6"/>
        <rFont val="Montserrat"/>
      </rPr>
      <t xml:space="preserve">Ampliación y remodelación de Unidades Médicas de segundo nivel, a efecto de incrementar la capacidad de respuesta en 8 servicios, lo cual se traducirá en beneficiar a 187,098 derechohabientes en zona de influencia.
</t>
    </r>
  </si>
  <si>
    <r>
      <rPr>
        <sz val="6"/>
        <rFont val="Montserrat"/>
      </rPr>
      <t>Camp., Coah., Mich., NL.</t>
    </r>
  </si>
  <si>
    <r>
      <rPr>
        <sz val="6"/>
        <rFont val="Montserrat"/>
      </rPr>
      <t>1851GYN0002</t>
    </r>
  </si>
  <si>
    <r>
      <rPr>
        <sz val="6"/>
        <rFont val="Montserrat"/>
      </rPr>
      <t xml:space="preserve">Ampliación y Remodelación de la Clínica Hospital Ciudad Guzmán en el Estado de Jalisco.
</t>
    </r>
  </si>
  <si>
    <r>
      <rPr>
        <sz val="6"/>
        <rFont val="Montserrat"/>
      </rPr>
      <t xml:space="preserve">Ampliación y Remodelación de la Clínica Hospital a efecto de incrementar la capacidad de respuesta en 333,756 servicios lo cual se traducirá en beneficiar a 51,745 derechohabientes en su zona de influencia.
</t>
    </r>
  </si>
  <si>
    <r>
      <rPr>
        <sz val="6"/>
        <rFont val="Montserrat"/>
      </rPr>
      <t>1851GYN0003</t>
    </r>
  </si>
  <si>
    <r>
      <rPr>
        <sz val="6"/>
        <rFont val="Montserrat"/>
      </rPr>
      <t xml:space="preserve">Ampliación y Remodelación del Hospital de Alta Especialidad Dr. Manuel Cárdenas de la Vega, Culiacán, Sin.
</t>
    </r>
  </si>
  <si>
    <r>
      <rPr>
        <sz val="6"/>
        <rFont val="Montserrat"/>
      </rPr>
      <t xml:space="preserve">Ampliación y remodelación de 87 áreas del Hospital sobre una superficie de 4,601 m2, para incrementar 60,669 servicios de atención médica, beneficiando a 1,329,978 derechohabientes en la zona de influencia.
</t>
    </r>
  </si>
  <si>
    <r>
      <rPr>
        <sz val="6"/>
        <rFont val="Montserrat"/>
      </rPr>
      <t>1851GYN0004</t>
    </r>
  </si>
  <si>
    <r>
      <rPr>
        <sz val="6"/>
        <rFont val="Montserrat"/>
      </rPr>
      <t xml:space="preserve">Construcción de infraestructura de Consulta Externa para Unidades de Primer Nivel.
</t>
    </r>
  </si>
  <si>
    <r>
      <rPr>
        <sz val="6"/>
        <rFont val="Montserrat"/>
      </rPr>
      <t xml:space="preserve">Construcción de unidades de medicina familiar sobre una superficie de 119 m2, a efecto de otorgar 19,213 servicios de consulta externa, beneficiando a 25,655 derechohabientes comprendidos en la zona de influencia.
</t>
    </r>
  </si>
  <si>
    <r>
      <rPr>
        <sz val="6"/>
        <rFont val="Montserrat"/>
      </rPr>
      <t>Chih., Oax., Tamps., Yuc.</t>
    </r>
  </si>
  <si>
    <r>
      <rPr>
        <sz val="6"/>
        <rFont val="Montserrat"/>
      </rPr>
      <t>1851GYN0005</t>
    </r>
  </si>
  <si>
    <r>
      <rPr>
        <sz val="6"/>
        <rFont val="Montserrat"/>
      </rPr>
      <t xml:space="preserve">Ampliación de la Unidad de Medicina Familiar de Guasave Sinaloa para escalarla a Clínica de Medicina Familiar con especialidades y quirófano.
</t>
    </r>
  </si>
  <si>
    <r>
      <rPr>
        <sz val="6"/>
        <rFont val="Montserrat"/>
      </rPr>
      <t xml:space="preserve">Ampliación de la UMF en Guasave, Sin., fortaleciendo la infraestructura a Clínica CMF, con la disponibilidad de consultorios de especialidades.
</t>
    </r>
  </si>
  <si>
    <r>
      <rPr>
        <sz val="6"/>
        <rFont val="Montserrat"/>
      </rPr>
      <t>1851GYN0006</t>
    </r>
  </si>
  <si>
    <r>
      <rPr>
        <sz val="6"/>
        <rFont val="Montserrat"/>
      </rPr>
      <t xml:space="preserve">Ampliación y Remodelación de Unidades de Medicina Familiar en el Estado de Michoacán.
</t>
    </r>
  </si>
  <si>
    <r>
      <rPr>
        <sz val="6"/>
        <rFont val="Montserrat"/>
      </rPr>
      <t xml:space="preserve">Ampliación y remodelación de 6 Unidades de Medicina Familiar, a efecto de incrementar la capacidad de respuesta en servicios de medicina familiar y odontología, lo cual se traducirá en beneficiar a 27,118 derechohabientes en su zona de influencia.
</t>
    </r>
  </si>
  <si>
    <r>
      <rPr>
        <sz val="6"/>
        <rFont val="Montserrat"/>
      </rPr>
      <t>1851GYN0007</t>
    </r>
  </si>
  <si>
    <r>
      <rPr>
        <sz val="6"/>
        <rFont val="Montserrat"/>
      </rPr>
      <t xml:space="preserve">Ampliación y Remodelación de Unidades de Medicina Familiar en el Estado de México.
</t>
    </r>
  </si>
  <si>
    <r>
      <rPr>
        <sz val="6"/>
        <rFont val="Montserrat"/>
      </rPr>
      <t xml:space="preserve">Ampliación y remodelación de 2 Unidades de Medicina Familiar, a efecto de incrementar la capacidad de respuesta en los servicios de medicina familiar, lo cual se traducirá en beneficiar a 28,763 derechohabientes.
</t>
    </r>
  </si>
  <si>
    <r>
      <rPr>
        <sz val="6"/>
        <rFont val="Montserrat"/>
      </rPr>
      <t>1851GYN0008</t>
    </r>
  </si>
  <si>
    <r>
      <rPr>
        <sz val="6"/>
        <rFont val="Montserrat"/>
      </rPr>
      <t xml:space="preserve">Fortalecimiento de equipo médico y de laboratorio en unidades de segundo nivel de atención de la salud 2019.
</t>
    </r>
  </si>
  <si>
    <r>
      <rPr>
        <sz val="6"/>
        <rFont val="Montserrat"/>
      </rPr>
      <t xml:space="preserve">Sustituir 722 equipos obsoletos por bienes más modernos y eficaces que permitan mejorar la atención a la salud en 10 unidades médicas de segundo nivel del Instituto.
</t>
    </r>
  </si>
  <si>
    <r>
      <rPr>
        <sz val="6"/>
        <rFont val="Montserrat"/>
      </rPr>
      <t>Ags., BC., BCS., Coah., Chih., CDMX., Hgo., Mich., Zac.</t>
    </r>
  </si>
  <si>
    <r>
      <rPr>
        <sz val="6"/>
        <rFont val="Montserrat"/>
      </rPr>
      <t xml:space="preserve">E-015-Investigación y Desarrollo Tecnológico en Salud
</t>
    </r>
  </si>
  <si>
    <r>
      <rPr>
        <sz val="6"/>
        <rFont val="Montserrat"/>
      </rPr>
      <t xml:space="preserve">E-018-Suministro de Claves de Medicamentos
</t>
    </r>
  </si>
  <si>
    <r>
      <rPr>
        <sz val="6"/>
        <rFont val="Montserrat"/>
      </rPr>
      <t xml:space="preserve">E-042-Atención a Personas con Discapacidad
</t>
    </r>
  </si>
  <si>
    <r>
      <rPr>
        <sz val="6"/>
        <rFont val="Montserrat"/>
      </rPr>
      <t xml:space="preserve">E-043-Prevención y Control de Enfermedades
</t>
    </r>
  </si>
  <si>
    <r>
      <rPr>
        <sz val="6"/>
        <rFont val="Montserrat"/>
      </rPr>
      <t xml:space="preserve">E-044-Atención a la Salud
</t>
    </r>
  </si>
  <si>
    <r>
      <rPr>
        <sz val="6"/>
        <rFont val="Montserrat"/>
      </rPr>
      <t xml:space="preserve">E-045-Prestaciones Sociales
</t>
    </r>
  </si>
  <si>
    <r>
      <rPr>
        <sz val="6"/>
        <rFont val="Montserrat"/>
      </rPr>
      <t xml:space="preserve">M-002-Gastos Administrativos por Operación de Fondos y Seguros
</t>
    </r>
  </si>
  <si>
    <r>
      <rPr>
        <sz val="6"/>
        <rFont val="Montserrat"/>
      </rPr>
      <t>1851GYN0009</t>
    </r>
  </si>
  <si>
    <r>
      <rPr>
        <sz val="6"/>
        <rFont val="Montserrat"/>
      </rPr>
      <t xml:space="preserve">Ampliación y Remodelación de Unidades de Medicina Familiar en el Estado de Tlaxcala.
</t>
    </r>
  </si>
  <si>
    <r>
      <rPr>
        <sz val="6"/>
        <rFont val="Montserrat"/>
      </rPr>
      <t xml:space="preserve">Ampliación y remodelación de 2 Unidades de Medicina Familiar, a efecto de incrementar la capacidad de respuesta en los servicios de medicina familiar y odontología, lo cual se traducirá en beneficiar a 17,658 derechohabientes en su zona de influencia.
</t>
    </r>
  </si>
  <si>
    <r>
      <rPr>
        <sz val="6"/>
        <rFont val="Montserrat"/>
      </rPr>
      <t>1851GYN0010</t>
    </r>
  </si>
  <si>
    <r>
      <rPr>
        <sz val="6"/>
        <rFont val="Montserrat"/>
      </rPr>
      <t xml:space="preserve">Fortalecimiento de equipo médico en unidades de primer nivel de atención para el ejercicio 2019.
</t>
    </r>
  </si>
  <si>
    <r>
      <rPr>
        <sz val="6"/>
        <rFont val="Montserrat"/>
      </rPr>
      <t xml:space="preserve">Sustituir 687 equipos obsoletos por bienes más modernos y eficaces que permitan mejorar la atención a la salud en 30 unidades médicas de primer nivel del Instituto.
</t>
    </r>
  </si>
  <si>
    <r>
      <rPr>
        <sz val="6"/>
        <rFont val="Montserrat"/>
      </rPr>
      <t>Ags., Coah., Col., Chih., CDMX., Dgo., Hgo., Mex., Mich., Mor., Oax., Pue., SLP., Tab., Yuc., Zac.</t>
    </r>
  </si>
  <si>
    <r>
      <rPr>
        <sz val="6"/>
        <rFont val="Montserrat"/>
      </rPr>
      <t>1851GYN0012</t>
    </r>
  </si>
  <si>
    <r>
      <rPr>
        <sz val="6"/>
        <rFont val="Montserrat"/>
      </rPr>
      <t xml:space="preserve">Fortalecimiento de equipo médico en unidades de tercer nivel de atención para el ejercicio 2019.
</t>
    </r>
  </si>
  <si>
    <r>
      <rPr>
        <sz val="6"/>
        <rFont val="Montserrat"/>
      </rPr>
      <t xml:space="preserve">Dotar de equipo e instrumental médico en 4 Hospitales Regionales, sustituyendo los bienes obsoletos y disfuncionales, que permita incrementar la productividad de servicios de diversas especialidades acorde a la capacidad instalada.
</t>
    </r>
  </si>
  <si>
    <r>
      <rPr>
        <sz val="6"/>
        <rFont val="Montserrat"/>
      </rPr>
      <t>CDMX., Jal., NL., Sin.</t>
    </r>
  </si>
  <si>
    <r>
      <rPr>
        <sz val="6"/>
        <rFont val="Montserrat"/>
      </rPr>
      <t>1851GYN0013</t>
    </r>
  </si>
  <si>
    <r>
      <rPr>
        <sz val="6"/>
        <rFont val="Montserrat"/>
      </rPr>
      <t xml:space="preserve">Renovación de maquinaria, equipo industrial y eléctrico en estancias infantiles, centros de servicios integrales administrativos y en unidades médicas para el ejercicio 2019.
</t>
    </r>
  </si>
  <si>
    <r>
      <rPr>
        <sz val="6"/>
        <rFont val="Montserrat"/>
      </rPr>
      <t xml:space="preserve">Sustituir 285 equipos de maquinaria, equipo industrial y eléctrico, para brindar un adecuado servicio de abastecimiento de agua y de energía eléctrica, para sustentar el desarrollo de actividades en 30 centros de trabajo.
</t>
    </r>
  </si>
  <si>
    <r>
      <rPr>
        <sz val="6"/>
        <rFont val="Montserrat"/>
      </rPr>
      <t>Coah., Chis., CDMX., Gto., Hgo., NL., Oax., Tab., Tamps., Yuc.</t>
    </r>
  </si>
  <si>
    <r>
      <rPr>
        <sz val="6"/>
        <rFont val="Montserrat"/>
      </rPr>
      <t>1851GYN0014</t>
    </r>
  </si>
  <si>
    <r>
      <rPr>
        <sz val="6"/>
        <rFont val="Montserrat"/>
      </rPr>
      <t xml:space="preserve">Adecuación de Espacios en Auxiliares de Diagnóstico para Unidades de Segundo Nivel
</t>
    </r>
  </si>
  <si>
    <r>
      <rPr>
        <sz val="6"/>
        <rFont val="Montserrat"/>
      </rPr>
      <t xml:space="preserve">Adecuación de espacios en 3 Clínicas Hospital en 3 diferentes Estados de la República, a efecto de incrementar la capacidad de respuesta en los servicios de Rayos X y Tomografía, lo cual se traducirá en beneficiar a 274,091 derechohabientes en su zona de influencia.
</t>
    </r>
  </si>
  <si>
    <r>
      <rPr>
        <sz val="6"/>
        <rFont val="Montserrat"/>
      </rPr>
      <t>Camp., Mich., Sin.</t>
    </r>
  </si>
  <si>
    <r>
      <rPr>
        <sz val="6"/>
        <rFont val="Montserrat"/>
      </rPr>
      <t xml:space="preserve">K-011-Proyectos de infraestructura social
</t>
    </r>
  </si>
  <si>
    <r>
      <rPr>
        <sz val="6"/>
        <rFont val="Montserrat"/>
      </rPr>
      <t>1851GYN0015</t>
    </r>
  </si>
  <si>
    <r>
      <rPr>
        <sz val="6"/>
        <rFont val="Montserrat"/>
      </rPr>
      <t xml:space="preserve">Sustitución de mobiliario y equipo administrativo en centros de prestaciones integrales del ISSSTE 2019.
</t>
    </r>
  </si>
  <si>
    <r>
      <rPr>
        <sz val="6"/>
        <rFont val="Montserrat"/>
      </rPr>
      <t xml:space="preserve">Sustituir 12,640 equipos obsoletos por bienes más modernos y eficaces que permitan mejorar la atención a la derechohabiencia en unidades médicas, administrativas y estancias infantiles.
</t>
    </r>
  </si>
  <si>
    <r>
      <rPr>
        <sz val="6"/>
        <rFont val="Montserrat"/>
      </rPr>
      <t>BC., BCS., Coah., Chih., CDMX., Gto., Hgo., Jal., Mex., Mich., Mor., Nay., Oax., Pue., Qro., Q. Roo, SLP., Yuc.</t>
    </r>
  </si>
  <si>
    <r>
      <rPr>
        <sz val="6"/>
        <rFont val="Montserrat"/>
      </rPr>
      <t>1851GYN0016</t>
    </r>
  </si>
  <si>
    <r>
      <rPr>
        <sz val="6"/>
        <rFont val="Montserrat"/>
      </rPr>
      <t xml:space="preserve">Ampliación y Remodelación de Unidades de Medicina Familiar (U.M.F.) en el Estado de Aguascalientes.
</t>
    </r>
  </si>
  <si>
    <r>
      <rPr>
        <sz val="6"/>
        <rFont val="Montserrat"/>
      </rPr>
      <t xml:space="preserve">Ampliación y remodelación de 2 Unidades de Medicina Familiar, a efecto de incrementar la capacidad de respuesta en los servicios de medicina familiar y odontología.
</t>
    </r>
  </si>
  <si>
    <r>
      <rPr>
        <sz val="6"/>
        <rFont val="Montserrat"/>
      </rPr>
      <t>1851GYN0017</t>
    </r>
  </si>
  <si>
    <r>
      <rPr>
        <sz val="6"/>
        <rFont val="Montserrat"/>
      </rPr>
      <t xml:space="preserve">Ampliación y Remodelación de Unidades de Medicina Familiar (U.M.F.) en el Estado de Coahuila.
</t>
    </r>
  </si>
  <si>
    <r>
      <rPr>
        <sz val="6"/>
        <rFont val="Montserrat"/>
      </rPr>
      <t xml:space="preserve">Ampliación y remodelación de 1 Unidad de Medicina Familiar, a efecto de incrementar la capacidad de respuesta en los servicios de medicina familiar y odontología.
</t>
    </r>
  </si>
  <si>
    <r>
      <rPr>
        <sz val="6"/>
        <rFont val="Montserrat"/>
      </rPr>
      <t>1851GYN0018</t>
    </r>
  </si>
  <si>
    <r>
      <rPr>
        <sz val="6"/>
        <rFont val="Montserrat"/>
      </rPr>
      <t xml:space="preserve">Ampliación y Remodelación de Unidades de Medicina Familiar (U.M.F.) en el Estado de Baja California.
</t>
    </r>
  </si>
  <si>
    <r>
      <rPr>
        <sz val="6"/>
        <rFont val="Montserrat"/>
      </rPr>
      <t>1851GYN0019</t>
    </r>
  </si>
  <si>
    <r>
      <rPr>
        <sz val="6"/>
        <rFont val="Montserrat"/>
      </rPr>
      <t xml:space="preserve">Ampliación y Remodelación de Unidades de Medicina Familiar (U.M.F.) en el Estado de Puebla.
</t>
    </r>
  </si>
  <si>
    <r>
      <rPr>
        <sz val="6"/>
        <rFont val="Montserrat"/>
      </rPr>
      <t>1951GYN0001</t>
    </r>
  </si>
  <si>
    <r>
      <rPr>
        <sz val="6"/>
        <rFont val="Montserrat"/>
      </rPr>
      <t xml:space="preserve">Ampliación y Remodelación de la Clínica Hospital Iguala de la Independencia, Guerrero
</t>
    </r>
  </si>
  <si>
    <r>
      <rPr>
        <sz val="6"/>
        <rFont val="Montserrat"/>
      </rPr>
      <t xml:space="preserve">Incrementar la capacidad de atención médica especializada del Segundo Nivel, particularmente la consulta externa para brindar servicios médicos integrales en la zona de influencia.
</t>
    </r>
  </si>
  <si>
    <r>
      <rPr>
        <sz val="6"/>
        <rFont val="Montserrat"/>
      </rPr>
      <t>1951GYN0002</t>
    </r>
  </si>
  <si>
    <r>
      <rPr>
        <sz val="6"/>
        <rFont val="Montserrat"/>
      </rPr>
      <t xml:space="preserve">Sustitución por Actualización Tecnológica de 48 Equipos de Transportación Vertical (Elevadores) en 15 Unidades Médicas y una Administrativa.
</t>
    </r>
  </si>
  <si>
    <r>
      <rPr>
        <sz val="6"/>
        <rFont val="Montserrat"/>
      </rPr>
      <t xml:space="preserve">Adquisición de 48 equipos de transportación vertical en 15 unidades médicas y una unidad administrativa para la sustitución por actualización tecnológica, para brindar el servicio con equipos en óptimas condiciones de eficiencia y seguridad para la derechohabiencia y trabajadores en las unidades.
</t>
    </r>
  </si>
  <si>
    <r>
      <rPr>
        <sz val="6"/>
        <rFont val="Montserrat"/>
      </rPr>
      <t>Ags., CDMX., Gto., Jal., Mex., NL., Oax., Pue., Qro., Sin., Tlax., Zac.</t>
    </r>
  </si>
  <si>
    <r>
      <rPr>
        <sz val="6"/>
        <rFont val="Montserrat"/>
      </rPr>
      <t>1951GYN0004</t>
    </r>
  </si>
  <si>
    <r>
      <rPr>
        <sz val="6"/>
        <rFont val="Montserrat"/>
      </rPr>
      <t xml:space="preserve">Programa de Remozamiento de la C.H. Gómez Palacio en el Estado de Durango.
</t>
    </r>
  </si>
  <si>
    <r>
      <rPr>
        <sz val="6"/>
        <rFont val="Montserrat"/>
      </rPr>
      <t xml:space="preserve">Remozar y remodelar la Clínica Hospital Gómez Palacio en el Estado de Durango, se realizarán 2,464 m2 trabajos de obra civil e instalaciones electromecánicas para la rehabilitación de la losa de azotea del servicio de urgencias, quirófanos, laboratorio clínico y consultorios.
</t>
    </r>
  </si>
  <si>
    <r>
      <rPr>
        <sz val="6"/>
        <rFont val="Montserrat"/>
      </rPr>
      <t>1951GYN0005</t>
    </r>
  </si>
  <si>
    <r>
      <rPr>
        <sz val="6"/>
        <rFont val="Montserrat"/>
      </rPr>
      <t xml:space="preserve">Programa de Remozamiento de 35 Unidades Médicas en la Ciudad de México.
</t>
    </r>
  </si>
  <si>
    <r>
      <rPr>
        <sz val="6"/>
        <rFont val="Montserrat"/>
      </rPr>
      <t xml:space="preserve">Remozamiento de 35 Unidades de Médicas, enfocan principalmente en los acabados de muros, pisos, plafones, rehabilitación de instalaciones eléctricas e hidráulicas, sanitarias y aire acondicionado, obras exteriores en aquellas zonas de primer contacto con los derechohabientes.
</t>
    </r>
  </si>
  <si>
    <r>
      <rPr>
        <sz val="6"/>
        <rFont val="Montserrat"/>
      </rPr>
      <t>1951GYN0006</t>
    </r>
  </si>
  <si>
    <r>
      <rPr>
        <sz val="6"/>
        <rFont val="Montserrat"/>
      </rPr>
      <t xml:space="preserve">Ampliación y Remodelación de Unidades de Medicina Familiar en el Estado de Campeche.
</t>
    </r>
  </si>
  <si>
    <r>
      <rPr>
        <sz val="6"/>
        <rFont val="Montserrat"/>
      </rPr>
      <t xml:space="preserve">Ampliación y remodelación de 2 Unidades de Medicina Familiar, a efecto de incrementar la capacidad de respuesta en servicios de medicina familiar y odontología, lo cual se traducirá en beneficiar a 8,141 derechohabientes en su zona de influencia.
</t>
    </r>
  </si>
  <si>
    <r>
      <rPr>
        <sz val="6"/>
        <rFont val="Montserrat"/>
      </rPr>
      <t>1951GYN0007</t>
    </r>
  </si>
  <si>
    <r>
      <rPr>
        <sz val="6"/>
        <rFont val="Montserrat"/>
      </rPr>
      <t xml:space="preserve">Conservación y Rehabilitación de Áreas de Primer Contacto en 4 Unidades Médicas BCS, GTO, MOR 2019.
</t>
    </r>
  </si>
  <si>
    <r>
      <rPr>
        <sz val="6"/>
        <rFont val="Montserrat"/>
      </rPr>
      <t xml:space="preserve">Remozamiento, rehabilitación y conservación de la Unidad de Medicina Familiar de Loreto, B.C.S., la Clínica Hospital de Cuautla, Mor., el Hospital de Alta Especialidad de León, Gto., y el Hospital de Alta Especialidad "Centenario de la Revolución Mexicana", Mor., beneficiando a 793,006 derechohabientes.
</t>
    </r>
  </si>
  <si>
    <r>
      <rPr>
        <sz val="6"/>
        <rFont val="Montserrat"/>
      </rPr>
      <t>BCS., Gto., Mor.</t>
    </r>
  </si>
  <si>
    <r>
      <rPr>
        <sz val="6"/>
        <rFont val="Montserrat"/>
      </rPr>
      <t>1951GYN0008</t>
    </r>
  </si>
  <si>
    <r>
      <rPr>
        <sz val="6"/>
        <rFont val="Montserrat"/>
      </rPr>
      <t xml:space="preserve">Programa de Remozamiento de 15 Unidades Médicas en el Estado de México.
</t>
    </r>
  </si>
  <si>
    <r>
      <rPr>
        <sz val="6"/>
        <rFont val="Montserrat"/>
      </rPr>
      <t xml:space="preserve">Mantenimiento de 15 Unidades de Médicas, enfocan principalmente en los acabados de muros, pisos, plafones, rehabilitación de instalaciones eléctricas e hidráulicas, sanitarias y aire acondicionado, sistemas de transportación vertical, obras exteriores en aquellas zonas de primer contacto con los derechohabientes.
</t>
    </r>
  </si>
  <si>
    <r>
      <rPr>
        <sz val="6"/>
        <rFont val="Montserrat"/>
      </rPr>
      <t>1951GYN0009</t>
    </r>
  </si>
  <si>
    <r>
      <rPr>
        <sz val="6"/>
        <rFont val="Montserrat"/>
      </rPr>
      <t xml:space="preserve">Ampliación y Remodelación de Unidades de Medicina Familiar, en el Estado de Veracruz.
</t>
    </r>
  </si>
  <si>
    <r>
      <rPr>
        <sz val="6"/>
        <rFont val="Montserrat"/>
      </rPr>
      <t xml:space="preserve">Llevar a cabo el fortalecimiento de la infraestructura médica del primer nivel de atención del instituto mediante el incremento de la consulta externa en las Unidades de Medicina Familiar Cerro Azul y Cd. José Cardel, que en conjunto dan atención a 9,607 usuarios derechohabientes dentro del Estado de Veracruz.
</t>
    </r>
  </si>
  <si>
    <r>
      <rPr>
        <sz val="6"/>
        <rFont val="Montserrat"/>
      </rPr>
      <t>1951GYN0010</t>
    </r>
  </si>
  <si>
    <r>
      <rPr>
        <sz val="6"/>
        <rFont val="Montserrat"/>
      </rPr>
      <t xml:space="preserve">Ampliación y Remodelación de Unidades de Primer Nivel en el Estado de Chiapas.
</t>
    </r>
  </si>
  <si>
    <r>
      <rPr>
        <sz val="6"/>
        <rFont val="Montserrat"/>
      </rPr>
      <t xml:space="preserve">Ampliación y Remodelación de las Unidades UMF Cintalapa de Figueroa , UMF Copainala, UMF Frontera Comalapa, UMF Ocozocoautla de Espinosa, UMF Salto del Agua y UMF Villa Flores, consistente en incrementar en las unidades médicas un consutorio estomatologico, y areas minimas necesarias de acuerdo al Plan rector de Infraestructura del ISSSTE, así como la remodelación de cada una de ellas, a efecto de beneficiar a los derechohabientes en su zona de influencia.
</t>
    </r>
  </si>
  <si>
    <r>
      <rPr>
        <sz val="6"/>
        <rFont val="Montserrat"/>
      </rPr>
      <t>1951GYN0011</t>
    </r>
  </si>
  <si>
    <r>
      <rPr>
        <sz val="6"/>
        <rFont val="Montserrat"/>
      </rPr>
      <t xml:space="preserve">Construcción de la Unidad de Medicina Familiar en Santa Rosa de Lima, Oax.
</t>
    </r>
  </si>
  <si>
    <r>
      <rPr>
        <sz val="6"/>
        <rFont val="Montserrat"/>
      </rPr>
      <t xml:space="preserve">El proyecto contempla sustituir la actual Unidad Médica Santa Rosa de Lima por una nueva que cumpla con las normas mínimas para operar, contará con 1 consultorio Medico familiar, 1 consultorio de estomatología y 1 de atención continua, así como su equipamiento para brindar un servicio digno y de calidad a los derechohabientes.
</t>
    </r>
  </si>
  <si>
    <r>
      <rPr>
        <sz val="6"/>
        <rFont val="Montserrat"/>
      </rPr>
      <t>1951GYN0013</t>
    </r>
  </si>
  <si>
    <r>
      <rPr>
        <sz val="6"/>
        <rFont val="Montserrat"/>
      </rPr>
      <t xml:space="preserve">Ficha Técnica para el Programa de Remozamiento de Unidades de Medicina Familiar en Yucatán.
</t>
    </r>
  </si>
  <si>
    <r>
      <rPr>
        <sz val="6"/>
        <rFont val="Montserrat"/>
      </rPr>
      <t xml:space="preserve">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
</t>
    </r>
  </si>
  <si>
    <r>
      <rPr>
        <sz val="6"/>
        <rFont val="Montserrat"/>
      </rPr>
      <t>1951GYN0014</t>
    </r>
  </si>
  <si>
    <r>
      <rPr>
        <sz val="6"/>
        <rFont val="Montserrat"/>
      </rPr>
      <t xml:space="preserve">Ampliación y Remodelación de Unidades de Medicina Familiar en el Estado de Quintana Roo.
</t>
    </r>
  </si>
  <si>
    <r>
      <rPr>
        <sz val="6"/>
        <rFont val="Montserrat"/>
      </rPr>
      <t xml:space="preserve">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
</t>
    </r>
  </si>
  <si>
    <r>
      <rPr>
        <b/>
        <sz val="8"/>
        <color rgb="FFFFFFFF"/>
        <rFont val="Montserrat"/>
      </rPr>
      <t>Ramo 52   Petróleos Mexicanos</t>
    </r>
  </si>
  <si>
    <r>
      <rPr>
        <b/>
        <sz val="8"/>
        <color rgb="FFFFFFFF"/>
        <rFont val="Montserrat"/>
      </rPr>
      <t>T9G   Pemex Exploración y Producción</t>
    </r>
  </si>
  <si>
    <r>
      <rPr>
        <b/>
        <sz val="6"/>
        <rFont val="Montserrat"/>
      </rPr>
      <t>84.85</t>
    </r>
  </si>
  <si>
    <r>
      <rPr>
        <sz val="6"/>
        <rFont val="Montserrat"/>
      </rPr>
      <t>00000048700</t>
    </r>
  </si>
  <si>
    <r>
      <rPr>
        <sz val="6"/>
        <rFont val="Montserrat"/>
      </rPr>
      <t xml:space="preserve">Programa de Mantenimiento de Equipos de Perforación y Reparación de Pozos
</t>
    </r>
  </si>
  <si>
    <r>
      <rPr>
        <sz val="6"/>
        <rFont val="Montserrat"/>
      </rPr>
      <t xml:space="preserve">Realizar el mantenimiento y actualización continua de 110 equipos de perforación, terminación y reparación de pozos, así como de los talleres de conexiones superficiales de control y herramientas especiales.
</t>
    </r>
  </si>
  <si>
    <r>
      <rPr>
        <sz val="6"/>
        <rFont val="Montserrat"/>
      </rPr>
      <t>00000048712</t>
    </r>
  </si>
  <si>
    <r>
      <rPr>
        <sz val="6"/>
        <rFont val="Montserrat"/>
      </rPr>
      <t xml:space="preserve">Programa de Mantenimiento de Servicios a Pozos
</t>
    </r>
  </si>
  <si>
    <r>
      <rPr>
        <sz val="6"/>
        <rFont val="Montserrat"/>
      </rPr>
      <t xml:space="preserve">Cumplir con el proceso de gestión del mantenimiento a las unidades, equipos, herramientas y talleres de Servicio a Pozos.
</t>
    </r>
  </si>
  <si>
    <r>
      <rPr>
        <sz val="6"/>
        <rFont val="Montserrat"/>
      </rPr>
      <t>00000049373</t>
    </r>
  </si>
  <si>
    <r>
      <rPr>
        <sz val="6"/>
        <rFont val="Montserrat"/>
      </rPr>
      <t xml:space="preserve">Estudio de Pre Inversión del Campo Cheek
</t>
    </r>
  </si>
  <si>
    <r>
      <rPr>
        <sz val="6"/>
        <rFont val="Montserrat"/>
      </rPr>
      <t xml:space="preserve">Obtener información confiable mediante estudios de pre inversión que permita reducir los riesgos para el desarrollo del campo Cheek que contribuyan asimismo al desarrollo de la ingeniería conceptual y básica del proyecto.
</t>
    </r>
  </si>
  <si>
    <r>
      <rPr>
        <sz val="6"/>
        <rFont val="Montserrat"/>
      </rPr>
      <t>00000049374</t>
    </r>
  </si>
  <si>
    <r>
      <rPr>
        <sz val="6"/>
        <rFont val="Montserrat"/>
      </rPr>
      <t xml:space="preserve">Estudio de Pre Inversión del Campo Xikin
</t>
    </r>
  </si>
  <si>
    <r>
      <rPr>
        <sz val="6"/>
        <rFont val="Montserrat"/>
      </rPr>
      <t xml:space="preserve">El proyecto consiste en la realización de diversos estudios que conllevarán a identificar áreas de oportunidad en las diferentes disciplinas enfocadas al plan de desarrollo del descubrimiento Xikin.
</t>
    </r>
  </si>
  <si>
    <r>
      <rPr>
        <sz val="6"/>
        <rFont val="Montserrat"/>
      </rPr>
      <t>00000049520</t>
    </r>
  </si>
  <si>
    <r>
      <rPr>
        <sz val="6"/>
        <rFont val="Montserrat"/>
      </rPr>
      <t xml:space="preserve">Proyecto de adquisición y modernización de equipos de perforación y reparación de pozos
</t>
    </r>
  </si>
  <si>
    <r>
      <rPr>
        <sz val="6"/>
        <rFont val="Montserrat"/>
      </rPr>
      <t xml:space="preserve">Adquirir 7 equipos de 350 HP, 2 equipos de 500 HP, un equipo de 750 HP, 2 equipos de 3000 HP, así como la modernización de 4 equipos de 2000 HP.
</t>
    </r>
  </si>
  <si>
    <r>
      <rPr>
        <sz val="6"/>
        <rFont val="Montserrat"/>
      </rPr>
      <t>00000049570</t>
    </r>
  </si>
  <si>
    <r>
      <rPr>
        <sz val="6"/>
        <rFont val="Montserrat"/>
      </rPr>
      <t xml:space="preserve">Proyecto de reposición de equipos de perforación y reparación de pozos siniestrados
</t>
    </r>
  </si>
  <si>
    <r>
      <rPr>
        <sz val="6"/>
        <rFont val="Montserrat"/>
      </rPr>
      <t xml:space="preserve">Reposición del Equipo Terrestre PM-0326 de 2000 HP (Siniestro Terra-123), reposición del tren central del Equipo Terrestre PM-5660 de 500 HP (Siniestro Matra-1), reposición del sistema de izaje del Equipo Terrestre PM-1381 de 1500 HP (Siniestro Yugual-104).
</t>
    </r>
  </si>
  <si>
    <r>
      <rPr>
        <sz val="6"/>
        <rFont val="Montserrat"/>
      </rPr>
      <t>00000051294</t>
    </r>
  </si>
  <si>
    <r>
      <rPr>
        <sz val="6"/>
        <rFont val="Montserrat"/>
      </rPr>
      <t xml:space="preserve">A-0338-M-Campo Tintal
</t>
    </r>
  </si>
  <si>
    <r>
      <rPr>
        <sz val="6"/>
        <rFont val="Montserrat"/>
      </rPr>
      <t xml:space="preserve">Maximizar el valor económico de la asignación mediante la recuperación de sus reservas remanentes de hidrocarburos, a través de la ejecución de un plan de explotación.
</t>
    </r>
  </si>
  <si>
    <r>
      <rPr>
        <sz val="6"/>
        <rFont val="Montserrat"/>
      </rPr>
      <t>00000051303</t>
    </r>
  </si>
  <si>
    <r>
      <rPr>
        <sz val="6"/>
        <rFont val="Montserrat"/>
      </rPr>
      <t xml:space="preserve">A-0282-M-Campo Puerto Ceiba
</t>
    </r>
  </si>
  <si>
    <r>
      <rPr>
        <sz val="6"/>
        <rFont val="Montserrat"/>
      </rPr>
      <t>00000051311</t>
    </r>
  </si>
  <si>
    <r>
      <rPr>
        <sz val="6"/>
        <rFont val="Montserrat"/>
      </rPr>
      <t xml:space="preserve">A-0067-M-Campo Castarrical
</t>
    </r>
  </si>
  <si>
    <r>
      <rPr>
        <sz val="6"/>
        <rFont val="Montserrat"/>
      </rPr>
      <t>00000051316</t>
    </r>
  </si>
  <si>
    <r>
      <rPr>
        <sz val="6"/>
        <rFont val="Montserrat"/>
      </rPr>
      <t xml:space="preserve">A-0264-M-Campo Pareto
</t>
    </r>
  </si>
  <si>
    <r>
      <rPr>
        <sz val="6"/>
        <rFont val="Montserrat"/>
      </rPr>
      <t>00000051318</t>
    </r>
  </si>
  <si>
    <r>
      <rPr>
        <sz val="6"/>
        <rFont val="Montserrat"/>
      </rPr>
      <t xml:space="preserve">A-0356-M-Campo Tupilco
</t>
    </r>
  </si>
  <si>
    <r>
      <rPr>
        <sz val="6"/>
        <rFont val="Montserrat"/>
      </rPr>
      <t>00000051321</t>
    </r>
  </si>
  <si>
    <r>
      <rPr>
        <sz val="6"/>
        <rFont val="Montserrat"/>
      </rPr>
      <t xml:space="preserve">A-0342 - Campo Tokal
</t>
    </r>
  </si>
  <si>
    <r>
      <rPr>
        <sz val="6"/>
        <rFont val="Montserrat"/>
      </rPr>
      <t>00000051587</t>
    </r>
  </si>
  <si>
    <r>
      <rPr>
        <sz val="6"/>
        <rFont val="Montserrat"/>
      </rPr>
      <t xml:space="preserve">Estudio de Pre Inversión Esah
</t>
    </r>
  </si>
  <si>
    <r>
      <rPr>
        <sz val="6"/>
        <rFont val="Montserrat"/>
      </rPr>
      <t xml:space="preserve">Obtener información confiable mediante estudios de pre inversión que permita reducir los riesgos para el desarrollo del campo Esah que contribuyan asimismo al desarrollo de la ingeniería conceptual y básica del proyecto.
</t>
    </r>
  </si>
  <si>
    <r>
      <rPr>
        <sz val="6"/>
        <rFont val="Montserrat"/>
      </rPr>
      <t>00000052496</t>
    </r>
  </si>
  <si>
    <r>
      <rPr>
        <sz val="6"/>
        <rFont val="Montserrat"/>
      </rPr>
      <t xml:space="preserve">Área Contractual 3 Cinturón Plegado Perdido
</t>
    </r>
  </si>
  <si>
    <r>
      <rPr>
        <sz val="6"/>
        <rFont val="Montserrat"/>
      </rPr>
      <t xml:space="preserve">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t>
    </r>
  </si>
  <si>
    <r>
      <rPr>
        <sz val="6"/>
        <rFont val="Montserrat"/>
      </rPr>
      <t>00000052526</t>
    </r>
  </si>
  <si>
    <r>
      <rPr>
        <sz val="6"/>
        <rFont val="Montserrat"/>
      </rPr>
      <t xml:space="preserve">Uchukil Fase II
</t>
    </r>
  </si>
  <si>
    <r>
      <rPr>
        <sz val="6"/>
        <rFont val="Montserrat"/>
      </rPr>
      <t xml:space="preserve">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t>
    </r>
  </si>
  <si>
    <r>
      <rPr>
        <sz val="6"/>
        <rFont val="Montserrat"/>
      </rPr>
      <t>00000052717</t>
    </r>
  </si>
  <si>
    <r>
      <rPr>
        <sz val="6"/>
        <rFont val="Montserrat"/>
      </rPr>
      <t xml:space="preserve">CE Ek-Balam
</t>
    </r>
  </si>
  <si>
    <r>
      <rPr>
        <sz val="6"/>
        <rFont val="Montserrat"/>
      </rPr>
      <t xml:space="preserve">Desarrollo y explotación de las reservas de aceite y gas asociado de los campos Ek y Balam en las formaciones Jurásico Superior Oxfordiano (JSO) y continuar con la explotación de la Brecha Cretácico Superior (BKS).
</t>
    </r>
  </si>
  <si>
    <r>
      <rPr>
        <sz val="6"/>
        <rFont val="Montserrat"/>
      </rPr>
      <t>00000052808</t>
    </r>
  </si>
  <si>
    <r>
      <rPr>
        <sz val="6"/>
        <rFont val="Montserrat"/>
      </rPr>
      <t xml:space="preserve">Área Contractual Trión
</t>
    </r>
  </si>
  <si>
    <r>
      <rPr>
        <sz val="6"/>
        <rFont val="Montserrat"/>
      </rPr>
      <t xml:space="preserve">El área cubre 1,285.2 km2 con tirantes de agua entre 2,090-2,570 m y distancia mínima a la costa de 94 km. Se espera descubrir y producir aceite ligero y gas asociado en plays Eoceno y Cretácico, con litología de arenas de grano fino a medio y carbonatos.
</t>
    </r>
  </si>
  <si>
    <r>
      <rPr>
        <sz val="6"/>
        <rFont val="Montserrat"/>
      </rPr>
      <t>00000053657</t>
    </r>
  </si>
  <si>
    <r>
      <rPr>
        <sz val="6"/>
        <rFont val="Montserrat"/>
      </rPr>
      <t xml:space="preserve">Pre Inversión en Estudios para Nuevas Áreas de Exploración
</t>
    </r>
  </si>
  <si>
    <r>
      <rPr>
        <sz val="6"/>
        <rFont val="Montserrat"/>
      </rPr>
      <t xml:space="preserve">El área de estudio está conformada por el territorio nacional e internacional que actualmente no forma parte de las asignaciones otorgadas a Pemex para la exploración de hidrocarburos.
</t>
    </r>
  </si>
  <si>
    <r>
      <rPr>
        <sz val="6"/>
        <rFont val="Montserrat"/>
      </rPr>
      <t>00000053723</t>
    </r>
  </si>
  <si>
    <r>
      <rPr>
        <sz val="6"/>
        <rFont val="Montserrat"/>
      </rPr>
      <t xml:space="preserve">Área Contractual 2 Tampico Misantla
</t>
    </r>
  </si>
  <si>
    <r>
      <rPr>
        <sz val="6"/>
        <rFont val="Montserrat"/>
      </rPr>
      <t xml:space="preserve">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t>
    </r>
  </si>
  <si>
    <r>
      <rPr>
        <sz val="6"/>
        <rFont val="Montserrat"/>
      </rPr>
      <t>00000053724</t>
    </r>
  </si>
  <si>
    <r>
      <rPr>
        <sz val="6"/>
        <rFont val="Montserrat"/>
      </rPr>
      <t xml:space="preserve">Área Contractual 8 Cuencas del Sureste
</t>
    </r>
  </si>
  <si>
    <r>
      <rPr>
        <sz val="6"/>
        <rFont val="Montserrat"/>
      </rPr>
      <t xml:space="preserve">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t>
    </r>
  </si>
  <si>
    <r>
      <rPr>
        <sz val="6"/>
        <rFont val="Montserrat"/>
      </rPr>
      <t>00000054090</t>
    </r>
  </si>
  <si>
    <r>
      <rPr>
        <sz val="6"/>
        <rFont val="Montserrat"/>
      </rPr>
      <t xml:space="preserve">A-0061 - Campo Caparroso-Pijije-Escuintle
</t>
    </r>
  </si>
  <si>
    <r>
      <rPr>
        <sz val="6"/>
        <rFont val="Montserrat"/>
      </rPr>
      <t xml:space="preserve">Continuar con la operación y mantenimiento en los campos, así como acelerar la recuperación de las reservas.
</t>
    </r>
  </si>
  <si>
    <r>
      <rPr>
        <sz val="6"/>
        <rFont val="Montserrat"/>
      </rPr>
      <t>00000054091</t>
    </r>
  </si>
  <si>
    <r>
      <rPr>
        <sz val="6"/>
        <rFont val="Montserrat"/>
      </rPr>
      <t xml:space="preserve">A-0108-M - Campo Cráter
</t>
    </r>
  </si>
  <si>
    <r>
      <rPr>
        <sz val="6"/>
        <rFont val="Montserrat"/>
      </rPr>
      <t>00000054092</t>
    </r>
  </si>
  <si>
    <r>
      <rPr>
        <sz val="6"/>
        <rFont val="Montserrat"/>
      </rPr>
      <t xml:space="preserve">A-0127-M - Campo Escarbado
</t>
    </r>
  </si>
  <si>
    <r>
      <rPr>
        <sz val="6"/>
        <rFont val="Montserrat"/>
      </rPr>
      <t xml:space="preserve">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t>
    </r>
  </si>
  <si>
    <r>
      <rPr>
        <sz val="6"/>
        <rFont val="Montserrat"/>
      </rPr>
      <t>00000054093</t>
    </r>
  </si>
  <si>
    <r>
      <rPr>
        <sz val="6"/>
        <rFont val="Montserrat"/>
      </rPr>
      <t xml:space="preserve">A-0197 - Campo Luna-Palapa
</t>
    </r>
  </si>
  <si>
    <r>
      <rPr>
        <sz val="6"/>
        <rFont val="Montserrat"/>
      </rPr>
      <t>00000054094</t>
    </r>
  </si>
  <si>
    <r>
      <rPr>
        <sz val="6"/>
        <rFont val="Montserrat"/>
      </rPr>
      <t xml:space="preserve">A-0233-M - Campo Navegante
</t>
    </r>
  </si>
  <si>
    <r>
      <rPr>
        <sz val="6"/>
        <rFont val="Montserrat"/>
      </rPr>
      <t>00000054095</t>
    </r>
  </si>
  <si>
    <r>
      <rPr>
        <sz val="6"/>
        <rFont val="Montserrat"/>
      </rPr>
      <t xml:space="preserve">A-0305-M - Campo Sen
</t>
    </r>
  </si>
  <si>
    <r>
      <rPr>
        <sz val="6"/>
        <rFont val="Montserrat"/>
      </rPr>
      <t>00000054096</t>
    </r>
  </si>
  <si>
    <r>
      <rPr>
        <sz val="6"/>
        <rFont val="Montserrat"/>
      </rPr>
      <t xml:space="preserve">A-0310-M - Campo Sini
</t>
    </r>
  </si>
  <si>
    <r>
      <rPr>
        <sz val="6"/>
        <rFont val="Montserrat"/>
      </rPr>
      <t>00000054097</t>
    </r>
  </si>
  <si>
    <r>
      <rPr>
        <sz val="6"/>
        <rFont val="Montserrat"/>
      </rPr>
      <t xml:space="preserve">A-0332-M - Campo Terra
</t>
    </r>
  </si>
  <si>
    <r>
      <rPr>
        <sz val="6"/>
        <rFont val="Montserrat"/>
      </rPr>
      <t>00000054098</t>
    </r>
  </si>
  <si>
    <r>
      <rPr>
        <sz val="6"/>
        <rFont val="Montserrat"/>
      </rPr>
      <t xml:space="preserve">A-0340-M - Campo Tizón
</t>
    </r>
  </si>
  <si>
    <r>
      <rPr>
        <sz val="6"/>
        <rFont val="Montserrat"/>
      </rPr>
      <t>00000054170</t>
    </r>
  </si>
  <si>
    <r>
      <rPr>
        <sz val="6"/>
        <rFont val="Montserrat"/>
      </rPr>
      <t xml:space="preserve">CE Cárdenas-Mora
</t>
    </r>
  </si>
  <si>
    <r>
      <rPr>
        <sz val="6"/>
        <rFont val="Montserrat"/>
      </rPr>
      <t xml:space="preserve">Continuar con la operación y mantenimiento en los campos, así como acelerar la recuperación de las reservas
</t>
    </r>
  </si>
  <si>
    <r>
      <rPr>
        <sz val="6"/>
        <rFont val="Montserrat"/>
      </rPr>
      <t>00000054171</t>
    </r>
  </si>
  <si>
    <r>
      <rPr>
        <sz val="6"/>
        <rFont val="Montserrat"/>
      </rPr>
      <t xml:space="preserve">CE Ogarrio
</t>
    </r>
  </si>
  <si>
    <r>
      <rPr>
        <sz val="6"/>
        <rFont val="Montserrat"/>
      </rPr>
      <t>00000054400</t>
    </r>
  </si>
  <si>
    <r>
      <rPr>
        <sz val="6"/>
        <rFont val="Montserrat"/>
      </rPr>
      <t xml:space="preserve">CE Santuario-El Golpe
</t>
    </r>
  </si>
  <si>
    <r>
      <rPr>
        <sz val="6"/>
        <rFont val="Montserrat"/>
      </rPr>
      <t>00000054585</t>
    </r>
  </si>
  <si>
    <r>
      <rPr>
        <sz val="6"/>
        <rFont val="Montserrat"/>
      </rPr>
      <t xml:space="preserve">CEE Misión
</t>
    </r>
  </si>
  <si>
    <r>
      <rPr>
        <sz val="6"/>
        <rFont val="Montserrat"/>
      </rPr>
      <t>00000054655</t>
    </r>
  </si>
  <si>
    <r>
      <rPr>
        <sz val="6"/>
        <rFont val="Montserrat"/>
      </rPr>
      <t xml:space="preserve">Holok Fase II
</t>
    </r>
  </si>
  <si>
    <r>
      <rPr>
        <sz val="6"/>
        <rFont val="Montserrat"/>
      </rPr>
      <t xml:space="preserve">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t>
    </r>
  </si>
  <si>
    <r>
      <rPr>
        <sz val="6"/>
        <rFont val="Montserrat"/>
      </rPr>
      <t>00000054780</t>
    </r>
  </si>
  <si>
    <r>
      <rPr>
        <sz val="6"/>
        <rFont val="Montserrat"/>
      </rPr>
      <t xml:space="preserve">Chalabil Fase II
</t>
    </r>
  </si>
  <si>
    <r>
      <rPr>
        <sz val="6"/>
        <rFont val="Montserrat"/>
      </rPr>
      <t xml:space="preserve">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t>
    </r>
  </si>
  <si>
    <r>
      <rPr>
        <sz val="6"/>
        <rFont val="Montserrat"/>
      </rPr>
      <t>00000055126</t>
    </r>
  </si>
  <si>
    <r>
      <rPr>
        <sz val="6"/>
        <rFont val="Montserrat"/>
      </rPr>
      <t xml:space="preserve">Área Contractual 2 Perdido
</t>
    </r>
  </si>
  <si>
    <r>
      <rPr>
        <sz val="6"/>
        <rFont val="Montserrat"/>
      </rPr>
      <t xml:space="preserve">Descubrir aceite ligero en plays de edad Eoceno, con litología de arenas de grano fino y medio.
</t>
    </r>
  </si>
  <si>
    <r>
      <rPr>
        <sz val="6"/>
        <rFont val="Montserrat"/>
      </rPr>
      <t>00000055127</t>
    </r>
  </si>
  <si>
    <r>
      <rPr>
        <sz val="6"/>
        <rFont val="Montserrat"/>
      </rPr>
      <t xml:space="preserve">Área Contractual 5 Perdido
</t>
    </r>
  </si>
  <si>
    <r>
      <rPr>
        <sz val="6"/>
        <rFont val="Montserrat"/>
      </rPr>
      <t xml:space="preserve">Descubrir gas húmedo y condensado en plays del Oligoceno y Eoceno, con litología de arenas de grano fino.
</t>
    </r>
  </si>
  <si>
    <r>
      <rPr>
        <sz val="6"/>
        <rFont val="Montserrat"/>
      </rPr>
      <t>00000055129</t>
    </r>
  </si>
  <si>
    <r>
      <rPr>
        <sz val="6"/>
        <rFont val="Montserrat"/>
      </rPr>
      <t xml:space="preserve">Área Contractual 22 Cuenca Salina
</t>
    </r>
  </si>
  <si>
    <r>
      <rPr>
        <sz val="6"/>
        <rFont val="Montserrat"/>
      </rPr>
      <t xml:space="preserve">Descubrir aceite ligero y gas húmedo en plays de edad Cretácico y Jurásico Superior Oxfordiano, con litología de arenas de grano medio y calizas fracturadas.
</t>
    </r>
  </si>
  <si>
    <r>
      <rPr>
        <sz val="6"/>
        <rFont val="Montserrat"/>
      </rPr>
      <t>00000056954</t>
    </r>
  </si>
  <si>
    <r>
      <rPr>
        <sz val="6"/>
        <rFont val="Montserrat"/>
      </rPr>
      <t xml:space="preserve">Área Perdido Fase II
</t>
    </r>
  </si>
  <si>
    <r>
      <rPr>
        <sz val="6"/>
        <rFont val="Montserrat"/>
      </rPr>
      <t xml:space="preserve">Continuar con la incorporación de reservas en el play establecido Paleógeno a nivel del Eoceno inferior Wilcox y evaluar el potencial petrolero en los plays hipotéticos Neógeno y Mesozoico.
</t>
    </r>
  </si>
  <si>
    <r>
      <rPr>
        <sz val="6"/>
        <rFont val="Montserrat"/>
      </rPr>
      <t>00000057004</t>
    </r>
  </si>
  <si>
    <r>
      <rPr>
        <sz val="6"/>
        <rFont val="Montserrat"/>
      </rPr>
      <t xml:space="preserve">Área Contractual 16 Tampico-Misantla-Veracruz
</t>
    </r>
  </si>
  <si>
    <r>
      <rPr>
        <sz val="6"/>
        <rFont val="Montserrat"/>
      </rPr>
      <t xml:space="preserve">Se espera descubrir y producir aceite ligero y gas húmedo, en Plays de edad Mioceno y Cretácico Medio, con litología de arenas de grano medio, boundstone y brechas.
</t>
    </r>
  </si>
  <si>
    <r>
      <rPr>
        <sz val="6"/>
        <rFont val="Montserrat"/>
      </rPr>
      <t>00000057007</t>
    </r>
  </si>
  <si>
    <r>
      <rPr>
        <sz val="6"/>
        <rFont val="Montserrat"/>
      </rPr>
      <t xml:space="preserve">Área Contractual 17 Tampico-Misantla-Veracruz
</t>
    </r>
  </si>
  <si>
    <r>
      <rPr>
        <sz val="6"/>
        <rFont val="Montserrat"/>
      </rPr>
      <t xml:space="preserve">Descubrir aceite ligero y gas húmedo a nivel Cretácico Medio y Jurásico Superior.
</t>
    </r>
  </si>
  <si>
    <r>
      <rPr>
        <sz val="6"/>
        <rFont val="Montserrat"/>
      </rPr>
      <t>00000057009</t>
    </r>
  </si>
  <si>
    <r>
      <rPr>
        <sz val="6"/>
        <rFont val="Montserrat"/>
      </rPr>
      <t xml:space="preserve">Área Contractual 18 Tampico-Misantla-Veracruz
</t>
    </r>
  </si>
  <si>
    <r>
      <rPr>
        <sz val="6"/>
        <rFont val="Montserrat"/>
      </rPr>
      <t xml:space="preserve">Descubrir aceite ligero y gas húmedo en el play Cretácico Medio en facies lagunares con desarrollos carbonatados.
</t>
    </r>
  </si>
  <si>
    <r>
      <rPr>
        <sz val="6"/>
        <rFont val="Montserrat"/>
      </rPr>
      <t>00000057010</t>
    </r>
  </si>
  <si>
    <r>
      <rPr>
        <sz val="6"/>
        <rFont val="Montserrat"/>
      </rPr>
      <t xml:space="preserve">Área Contractual 29 Cuencas del Sureste
</t>
    </r>
  </si>
  <si>
    <r>
      <rPr>
        <sz val="6"/>
        <rFont val="Montserrat"/>
      </rPr>
      <t xml:space="preserve">Descubrir aceite ligero y gas húmedo, en plays de edad Mioceno, con litología de secuencias arenosas depositadas en un sistema de canales y abanicos de talud y cuenca.
</t>
    </r>
  </si>
  <si>
    <r>
      <rPr>
        <sz val="6"/>
        <rFont val="Montserrat"/>
      </rPr>
      <t>00000057011</t>
    </r>
  </si>
  <si>
    <r>
      <rPr>
        <sz val="6"/>
        <rFont val="Montserrat"/>
      </rPr>
      <t xml:space="preserve">Área Contractual 32 Cuencas del Sureste
</t>
    </r>
  </si>
  <si>
    <r>
      <rPr>
        <sz val="6"/>
        <rFont val="Montserrat"/>
      </rPr>
      <t xml:space="preserve">Descubrir aceite ligero y gas húmedo en el Play Mioceno, en litologías que corresponden a arenas de grano medio.
</t>
    </r>
  </si>
  <si>
    <r>
      <rPr>
        <sz val="6"/>
        <rFont val="Montserrat"/>
      </rPr>
      <t>00000057012</t>
    </r>
  </si>
  <si>
    <r>
      <rPr>
        <sz val="6"/>
        <rFont val="Montserrat"/>
      </rPr>
      <t xml:space="preserve">Área Contractual 33 Cuencas del Sureste
</t>
    </r>
  </si>
  <si>
    <r>
      <rPr>
        <sz val="6"/>
        <rFont val="Montserrat"/>
      </rPr>
      <t xml:space="preserve">Descubrir aceite ligero y gas húmedo en Plays de edad Plioceno y Presal, con litología de arenas de grano medio.
</t>
    </r>
  </si>
  <si>
    <r>
      <rPr>
        <sz val="6"/>
        <rFont val="Montserrat"/>
      </rPr>
      <t>00000057013</t>
    </r>
  </si>
  <si>
    <r>
      <rPr>
        <sz val="6"/>
        <rFont val="Montserrat"/>
      </rPr>
      <t xml:space="preserve">Área Contractual 35 Cuencas del Sureste
</t>
    </r>
  </si>
  <si>
    <r>
      <rPr>
        <sz val="6"/>
        <rFont val="Montserrat"/>
      </rPr>
      <t xml:space="preserve">Descubrir aceite pesado, en los Plays del Jurásico Superior Oxfordiano, compuesto litológicamente de arenas de grano grueso, y Cretácico con litología de grainstones a Boundstones de ambiente arrecifal.
</t>
    </r>
  </si>
  <si>
    <r>
      <rPr>
        <sz val="6"/>
        <rFont val="Montserrat"/>
      </rPr>
      <t>00000057741</t>
    </r>
  </si>
  <si>
    <r>
      <rPr>
        <sz val="6"/>
        <rFont val="Montserrat"/>
      </rPr>
      <t xml:space="preserve">Campo Xikin
</t>
    </r>
  </si>
  <si>
    <r>
      <rPr>
        <sz val="6"/>
        <rFont val="Montserrat"/>
      </rPr>
      <t xml:space="preserve">Perforación y terminación 10 pozos de desarrollo, adecuación de 1 octápodo adosado existente, 1 estructura ligera marina (ELM) y 2 oleogasoductos; considerando equipo de perforación fijo + A/E y equipo de perforación A/E.
</t>
    </r>
  </si>
  <si>
    <r>
      <rPr>
        <sz val="6"/>
        <rFont val="Montserrat"/>
      </rPr>
      <t>00000057870</t>
    </r>
  </si>
  <si>
    <r>
      <rPr>
        <sz val="6"/>
        <rFont val="Montserrat"/>
      </rPr>
      <t xml:space="preserve">CEE Ébano
</t>
    </r>
  </si>
  <si>
    <r>
      <rPr>
        <sz val="6"/>
        <rFont val="Montserrat"/>
      </rPr>
      <t xml:space="preserve">Asociarse para acelerar el desarrollo de las reservas de la Asignación AE-0391-M - Ébano y capturar en el mediano plazo su valor económico.
</t>
    </r>
  </si>
  <si>
    <r>
      <rPr>
        <sz val="6"/>
        <rFont val="Montserrat"/>
      </rPr>
      <t>00000058187</t>
    </r>
  </si>
  <si>
    <r>
      <rPr>
        <sz val="6"/>
        <rFont val="Montserrat"/>
      </rPr>
      <t xml:space="preserve">Campo Esah
</t>
    </r>
  </si>
  <si>
    <r>
      <rPr>
        <sz val="6"/>
        <rFont val="Montserrat"/>
      </rPr>
      <t xml:space="preserve">Realizar la recuperación del pozo exploratorio Esah-1 y perforar y terminar cinco pozos de desarrollo para contribuir en el corto plazo con la incorporación de producción.
</t>
    </r>
  </si>
  <si>
    <r>
      <rPr>
        <sz val="6"/>
        <rFont val="Montserrat"/>
      </rPr>
      <t>00000058232</t>
    </r>
  </si>
  <si>
    <r>
      <rPr>
        <sz val="6"/>
        <rFont val="Montserrat"/>
      </rPr>
      <t xml:space="preserve">Campo Chocol
</t>
    </r>
  </si>
  <si>
    <r>
      <rPr>
        <sz val="6"/>
        <rFont val="Montserrat"/>
      </rPr>
      <t xml:space="preserve">Realizar la perforación y terminación de 2 pozos de desarrollo y 4 reparaciones mayores para contribuir en el corto plazo con la incorporación de producción.
</t>
    </r>
  </si>
  <si>
    <r>
      <rPr>
        <sz val="6"/>
        <rFont val="Montserrat"/>
      </rPr>
      <t>0- por definir</t>
    </r>
  </si>
  <si>
    <r>
      <rPr>
        <sz val="6"/>
        <rFont val="Montserrat"/>
      </rPr>
      <t>00000058288</t>
    </r>
  </si>
  <si>
    <r>
      <rPr>
        <sz val="6"/>
        <rFont val="Montserrat"/>
      </rPr>
      <t xml:space="preserve">Campo Cheek
</t>
    </r>
  </si>
  <si>
    <r>
      <rPr>
        <sz val="6"/>
        <rFont val="Montserrat"/>
      </rPr>
      <t xml:space="preserve">Recuperación del pozo exploratorio y perforación y terminación de 2 pozos de desarrollo.
</t>
    </r>
  </si>
  <si>
    <r>
      <rPr>
        <sz val="6"/>
        <rFont val="Montserrat"/>
      </rPr>
      <t>00000061550</t>
    </r>
  </si>
  <si>
    <r>
      <rPr>
        <sz val="6"/>
        <rFont val="Montserrat"/>
      </rPr>
      <t xml:space="preserve">Campo Cahua
</t>
    </r>
  </si>
  <si>
    <r>
      <rPr>
        <sz val="6"/>
        <rFont val="Montserrat"/>
      </rPr>
      <t xml:space="preserve">Perforación y terminación de 3 pozos de desarrollo , reparación mayor de 2 pozos, la construcción e instalación de una plataforma de perforación tipo estructura ligera marina (ELM) y la construcción e instalación de un oleogasoducto de 16¿ Ø x 26 km.
</t>
    </r>
  </si>
  <si>
    <r>
      <rPr>
        <sz val="6"/>
        <rFont val="Montserrat"/>
      </rPr>
      <t>Proyectos de infraestructura económica de hidrocarburos</t>
    </r>
  </si>
  <si>
    <r>
      <rPr>
        <sz val="6"/>
        <rFont val="Montserrat"/>
      </rPr>
      <t>00000061607</t>
    </r>
  </si>
  <si>
    <r>
      <rPr>
        <sz val="6"/>
        <rFont val="Montserrat"/>
      </rPr>
      <t xml:space="preserve">Campo Ixachi
</t>
    </r>
  </si>
  <si>
    <r>
      <rPr>
        <sz val="6"/>
        <rFont val="Montserrat"/>
      </rPr>
      <t xml:space="preserve">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t>
    </r>
  </si>
  <si>
    <r>
      <rPr>
        <sz val="6"/>
        <rFont val="Montserrat"/>
      </rPr>
      <t>00000061766</t>
    </r>
  </si>
  <si>
    <r>
      <rPr>
        <sz val="6"/>
        <rFont val="Montserrat"/>
      </rPr>
      <t xml:space="preserve">Campo Mulach
</t>
    </r>
  </si>
  <si>
    <r>
      <rPr>
        <sz val="6"/>
        <rFont val="Montserrat"/>
      </rPr>
      <t xml:space="preserve">Perforar y terminar 6 pozos de desarrollo desde la Plataforma Mulach-A, construir e instalar un oleogasoducto de 20""Ø x 4.5 km hacia Xanab-D y construir e instalar un gasoducto de bombeo neumático de 8""Ø x 10 km de Yaxché-C a Mulach-A.
</t>
    </r>
  </si>
  <si>
    <r>
      <rPr>
        <sz val="6"/>
        <rFont val="Montserrat"/>
      </rPr>
      <t>00000061767</t>
    </r>
  </si>
  <si>
    <r>
      <rPr>
        <sz val="6"/>
        <rFont val="Montserrat"/>
      </rPr>
      <t xml:space="preserve">Campo Manik NW
</t>
    </r>
  </si>
  <si>
    <r>
      <rPr>
        <sz val="6"/>
        <rFont val="Montserrat"/>
      </rPr>
      <t xml:space="preserve">Perforar y terminar 3 pozos de desarrollo desde la Plataforma Manik-A.
</t>
    </r>
  </si>
  <si>
    <r>
      <rPr>
        <sz val="6"/>
        <rFont val="Montserrat"/>
      </rPr>
      <t>00000061835</t>
    </r>
  </si>
  <si>
    <r>
      <rPr>
        <sz val="6"/>
        <rFont val="Montserrat"/>
      </rPr>
      <t xml:space="preserve">Campo Cibix
</t>
    </r>
  </si>
  <si>
    <r>
      <rPr>
        <sz val="6"/>
        <rFont val="Montserrat"/>
      </rPr>
      <t xml:space="preserve">Operar el pozo descubridor Cibix-1, perforar y terminar 6 pozos, realizar 20 reparaciones mayores, realizar la ampliación de la pera Cibix 1 y construir la macropera Cibix 20, construir e instalar tres oleogasoductos con una longitud total de 17 Km.
</t>
    </r>
  </si>
  <si>
    <r>
      <rPr>
        <sz val="6"/>
        <rFont val="Montserrat"/>
      </rPr>
      <t>00000061837</t>
    </r>
  </si>
  <si>
    <r>
      <rPr>
        <sz val="6"/>
        <rFont val="Montserrat"/>
      </rPr>
      <t xml:space="preserve">Campo Octli
</t>
    </r>
  </si>
  <si>
    <r>
      <rPr>
        <sz val="6"/>
        <rFont val="Montserrat"/>
      </rPr>
      <t xml:space="preserve">Perforación y terminación de 5 pozos de desarrollo, realizar 4 reparaciones mayores, construir e instalar una Estructura Ligera Marina (ELM), Octli-A, construir e instalar un oleogasoducto de 16" Ø x 17 km de Octli-A a Cahua-A.
</t>
    </r>
  </si>
  <si>
    <r>
      <rPr>
        <sz val="6"/>
        <rFont val="Montserrat"/>
      </rPr>
      <t>00000061839</t>
    </r>
  </si>
  <si>
    <r>
      <rPr>
        <sz val="6"/>
        <rFont val="Montserrat"/>
      </rPr>
      <t xml:space="preserve">Campo Hok
</t>
    </r>
  </si>
  <si>
    <r>
      <rPr>
        <sz val="6"/>
        <rFont val="Montserrat"/>
      </rPr>
      <t xml:space="preserve">Perforar y terminar cuatro pozos de desarrollo, construir e instalar una Estructura Ligera Marina (ELM), Hok-A, construir e instalar un oleogasoducto de 12"Øx 10 Km hacia la ELM Koban-A.
</t>
    </r>
  </si>
  <si>
    <r>
      <rPr>
        <sz val="6"/>
        <rFont val="Montserrat"/>
      </rPr>
      <t>00000061840</t>
    </r>
  </si>
  <si>
    <r>
      <rPr>
        <sz val="6"/>
        <rFont val="Montserrat"/>
      </rPr>
      <t xml:space="preserve">Campo Teekit Profundo
</t>
    </r>
  </si>
  <si>
    <r>
      <rPr>
        <sz val="6"/>
        <rFont val="Montserrat"/>
      </rPr>
      <t xml:space="preserve">Perforar y terminar 4 pozos de desarrollo; construir e instalar una Estructura Ligera Marina, Teekit-A; construir e instalar un oleogasoducto de 12" Ø x 26.2 km de Teekit-A hacia Xikín-B y construir e instalar un gasoducto para BN de 8" Ø x 23 km de Yaxché-C hacia Teekit-A.
</t>
    </r>
  </si>
  <si>
    <r>
      <rPr>
        <sz val="6"/>
        <rFont val="Montserrat"/>
      </rPr>
      <t>00000062123</t>
    </r>
  </si>
  <si>
    <r>
      <rPr>
        <sz val="6"/>
        <rFont val="Montserrat"/>
      </rPr>
      <t xml:space="preserve">Campo Tlacame
</t>
    </r>
  </si>
  <si>
    <r>
      <rPr>
        <sz val="6"/>
        <rFont val="Montserrat"/>
      </rPr>
      <t xml:space="preserve">Perforar y terminar 5 pozos de desarrollo, construir e instalar una Estructura Ligera Marina, Tlacame-A, construir e instalar un oleogasoducto de 20" x 12.4 km hacia Xanab-C, construir e instalar un gasoducto para gas de bombeo neumático de 8" x 12 km de Mulach-A a Tlacame-A.
</t>
    </r>
  </si>
  <si>
    <r>
      <rPr>
        <sz val="6"/>
        <rFont val="Montserrat"/>
      </rPr>
      <t>00000062130</t>
    </r>
  </si>
  <si>
    <r>
      <rPr>
        <sz val="6"/>
        <rFont val="Montserrat"/>
      </rPr>
      <t xml:space="preserve">Campo Tetl
</t>
    </r>
  </si>
  <si>
    <r>
      <rPr>
        <sz val="6"/>
        <rFont val="Montserrat"/>
      </rPr>
      <t xml:space="preserve">Perforar y terminar tres pozos de desarrollo, construir e instalar una Estructura Ligera Marina, Tetl-A, construir e instalar un oleogasoducto de 20" x 22 Km de Tetl-A hacia Tlacame-A y construir e instalar un gasoducto para BN de 8" x 22 Km de Tlacame-A hacia Tetl-A.
</t>
    </r>
  </si>
  <si>
    <r>
      <rPr>
        <sz val="6"/>
        <rFont val="Montserrat"/>
      </rPr>
      <t>00000062135</t>
    </r>
  </si>
  <si>
    <r>
      <rPr>
        <sz val="6"/>
        <rFont val="Montserrat"/>
      </rPr>
      <t xml:space="preserve">Campo Koban
</t>
    </r>
  </si>
  <si>
    <r>
      <rPr>
        <sz val="6"/>
        <rFont val="Montserrat"/>
      </rPr>
      <t xml:space="preserve">Perforar y terminar 4 pozos de desarrollo. Construir e instalar una Estructura Ligera Marina la cual se denominará Koban-A. Construir e instalar un oleogasoducto de 20" Ø x 18 km de Koban-A hacia la plataforma existente Tsimin-A.
</t>
    </r>
  </si>
  <si>
    <r>
      <rPr>
        <sz val="6"/>
        <rFont val="Montserrat"/>
      </rPr>
      <t>00000062140</t>
    </r>
  </si>
  <si>
    <r>
      <rPr>
        <sz val="6"/>
        <rFont val="Montserrat"/>
      </rPr>
      <t xml:space="preserve">Campo Suuk
</t>
    </r>
  </si>
  <si>
    <r>
      <rPr>
        <sz val="6"/>
        <rFont val="Montserrat"/>
      </rPr>
      <t xml:space="preserve">Perforar y terminar 6 pozos de desarrollo. Construir e instalar una Estructura Ligera Marina (ELM) denominada Suuk-A. Construir un oleogasoducto de 20"" x 7.9 km hacia Xikin-B.
</t>
    </r>
  </si>
  <si>
    <r>
      <rPr>
        <sz val="6"/>
        <rFont val="Montserrat"/>
      </rPr>
      <t>001 02 001</t>
    </r>
  </si>
  <si>
    <r>
      <rPr>
        <sz val="6"/>
        <rFont val="Montserrat"/>
      </rPr>
      <t xml:space="preserve">Proyecto Aceite Terciario del Golfo
</t>
    </r>
  </si>
  <si>
    <r>
      <rPr>
        <sz val="6"/>
        <rFont val="Montserrat"/>
      </rPr>
      <t xml:space="preserve">Se ubica en los estados de Veracruz y Puebla. Incluye 29 campos productivos de aceite y gas asociado. Se divide en ocho sectores: Soledad-Coyotes, Aguafria Coapechaca, Tajin-Corralillo, Pdte.Aleman-Furbero, Sitio-Tenexcuila, Amatitlán-Agua Nacida, Coyol Humapa y Miquetla-Miahuapan.
</t>
    </r>
  </si>
  <si>
    <r>
      <rPr>
        <sz val="6"/>
        <rFont val="Montserrat"/>
      </rPr>
      <t>018 01 016</t>
    </r>
  </si>
  <si>
    <r>
      <rPr>
        <sz val="6"/>
        <rFont val="Montserrat"/>
      </rPr>
      <t xml:space="preserve">Integral Jujo-Tecominoacán
</t>
    </r>
  </si>
  <si>
    <r>
      <rPr>
        <sz val="6"/>
        <rFont val="Montserrat"/>
      </rPr>
      <t xml:space="preserve">Se localiza en los municipios de Cardenas y Huimanguillo en el estado de Tabasco. Esta integrado por 5 campos en avanzada etapa de explotación Jujo-Tecominoacan, Jacinto, Paredón, Tepeyil y Fénix.
</t>
    </r>
  </si>
  <si>
    <r>
      <rPr>
        <sz val="6"/>
        <rFont val="Montserrat"/>
      </rPr>
      <t>020 96 020</t>
    </r>
  </si>
  <si>
    <r>
      <rPr>
        <sz val="6"/>
        <rFont val="Montserrat"/>
      </rPr>
      <t xml:space="preserve">Cantarell
</t>
    </r>
  </si>
  <si>
    <r>
      <rPr>
        <sz val="6"/>
        <rFont val="Montserrat"/>
      </rPr>
      <t xml:space="preserve">Contempla actividad de perforación, intervenciones mayores y menores a pozos, mantenimiento de presión por inyección de N2 y gas amargo, construcción de infraestructura de aprovechamiento de gas, deshidratación de crudo.
</t>
    </r>
  </si>
  <si>
    <r>
      <rPr>
        <sz val="6"/>
        <rFont val="Montserrat"/>
      </rPr>
      <t>021 96 021</t>
    </r>
  </si>
  <si>
    <r>
      <rPr>
        <sz val="6"/>
        <rFont val="Montserrat"/>
      </rPr>
      <t xml:space="preserve">Burgos
</t>
    </r>
  </si>
  <si>
    <r>
      <rPr>
        <sz val="6"/>
        <rFont val="Montserrat"/>
      </rPr>
      <t xml:space="preserve">Se localiza en los estados de Tamaulipas, Nuevo León y Coahuila. Comprende únicamente la parte de desarrollo de 81 campos a través de explotación primaria perforando pozos convencionales y horizontales.
</t>
    </r>
  </si>
  <si>
    <r>
      <rPr>
        <sz val="6"/>
        <rFont val="Montserrat"/>
      </rPr>
      <t>0218T4L0039</t>
    </r>
  </si>
  <si>
    <r>
      <rPr>
        <sz val="6"/>
        <rFont val="Montserrat"/>
      </rPr>
      <t xml:space="preserve">Proyecto Tamaulipas Constituciones
</t>
    </r>
  </si>
  <si>
    <r>
      <rPr>
        <sz val="6"/>
        <rFont val="Montserrat"/>
      </rPr>
      <t xml:space="preserve">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t>
    </r>
  </si>
  <si>
    <r>
      <rPr>
        <sz val="6"/>
        <rFont val="Montserrat"/>
      </rPr>
      <t>038 98 038</t>
    </r>
  </si>
  <si>
    <r>
      <rPr>
        <sz val="6"/>
        <rFont val="Montserrat"/>
      </rPr>
      <t xml:space="preserve">Delta del Grijalva
</t>
    </r>
  </si>
  <si>
    <r>
      <rPr>
        <sz val="6"/>
        <rFont val="Montserrat"/>
      </rPr>
      <t xml:space="preserve">Se localiza al Suroeste de Ciudad Frontera, Tabasco. Está integrado por 10 campos: Caparroso-Pijije-Escuintle, Cardo, Cráter, Escarbado, Luna-Palapa, Sen, Terra, Tizón, Navegante y Pachira. Los hidrocarburos que contienen son de aceite superligero y de gas asociado.
</t>
    </r>
  </si>
  <si>
    <r>
      <rPr>
        <sz val="6"/>
        <rFont val="Montserrat"/>
      </rPr>
      <t>039 98 039</t>
    </r>
  </si>
  <si>
    <r>
      <rPr>
        <sz val="6"/>
        <rFont val="Montserrat"/>
      </rPr>
      <t xml:space="preserve">Integral Ku-Maloob-Zaap
</t>
    </r>
  </si>
  <si>
    <r>
      <rPr>
        <sz val="6"/>
        <rFont val="Montserrat"/>
      </rPr>
      <t xml:space="preserve">Se ubica frente a los estados de Campeche y Tabasco, dentro de las aguas territoriales del Golfo de México. Incluye los campos Ku, Maloob, Zaap, Bacab, Lum, Ayatsil, Tekel y Pit. Contempla mantenimiento de presión, desarrollo de infraestructura, manejo de aceite extrapesado.
</t>
    </r>
  </si>
  <si>
    <r>
      <rPr>
        <sz val="6"/>
        <rFont val="Montserrat"/>
      </rPr>
      <t>069 98 069</t>
    </r>
  </si>
  <si>
    <r>
      <rPr>
        <sz val="6"/>
        <rFont val="Montserrat"/>
      </rPr>
      <t xml:space="preserve">Integral Complejo Antonio J. Bermudez
</t>
    </r>
  </si>
  <si>
    <r>
      <rPr>
        <sz val="6"/>
        <rFont val="Montserrat"/>
      </rPr>
      <t xml:space="preserve">Lo integran los campos Cunduacán, Íride, Oxiacaque, Platanal, Samaria y Carrizo. La estrategia incluye recuperación secundaria por inyección de N2, controlar irrupción de agua y fluidos inyectados,y aseguramiento de flujo de crudo extrapesado.
</t>
    </r>
  </si>
  <si>
    <r>
      <rPr>
        <sz val="6"/>
        <rFont val="Montserrat"/>
      </rPr>
      <t>0718TZZ0001</t>
    </r>
  </si>
  <si>
    <r>
      <rPr>
        <sz val="6"/>
        <rFont val="Montserrat"/>
      </rPr>
      <t xml:space="preserve">Integral Lakach
</t>
    </r>
  </si>
  <si>
    <r>
      <rPr>
        <sz val="6"/>
        <rFont val="Montserrat"/>
      </rPr>
      <t xml:space="preserve">Proyecto marino en aguas profundas. La explotación de este campos se realizará con infraestructura submarina y terrestre, ayudando a mejorar la oferta de gas natural del país.
</t>
    </r>
  </si>
  <si>
    <r>
      <rPr>
        <sz val="6"/>
        <rFont val="Montserrat"/>
      </rPr>
      <t>093 98 093</t>
    </r>
  </si>
  <si>
    <r>
      <rPr>
        <sz val="6"/>
        <rFont val="Montserrat"/>
      </rPr>
      <t xml:space="preserve">Integral Poza Rica
</t>
    </r>
  </si>
  <si>
    <r>
      <rPr>
        <sz val="6"/>
        <rFont val="Montserrat"/>
      </rPr>
      <t xml:space="preserve">Se localiza al Norte del Estado de Veracruz. Está enfocado al desarrollo de los campos integrados en tres áreas (Tres Hermanos, Poza Rica y Faja de Oro Terrestre), así como la optimización de la producción actual de hidrocarburos.
</t>
    </r>
  </si>
  <si>
    <r>
      <rPr>
        <sz val="6"/>
        <rFont val="Montserrat"/>
      </rPr>
      <t>094 01 092</t>
    </r>
  </si>
  <si>
    <r>
      <rPr>
        <sz val="6"/>
        <rFont val="Montserrat"/>
      </rPr>
      <t xml:space="preserve">Integral Arenque
</t>
    </r>
  </si>
  <si>
    <r>
      <rPr>
        <sz val="6"/>
        <rFont val="Montserrat"/>
      </rPr>
      <t xml:space="preserve">Los campos incluidos son: Arenque, Lobina, Atún, Bagre, Carpa, Marsopa y Mejillón. Contempla la perforación y terminación de pozos, realización de reentradas, cambios de intervalos y estimulaciones.
</t>
    </r>
  </si>
  <si>
    <r>
      <rPr>
        <sz val="6"/>
        <rFont val="Montserrat"/>
      </rPr>
      <t>097 01 095</t>
    </r>
  </si>
  <si>
    <r>
      <rPr>
        <sz val="6"/>
        <rFont val="Montserrat"/>
      </rPr>
      <t xml:space="preserve">Integral Bellota-Chinchorro
</t>
    </r>
  </si>
  <si>
    <r>
      <rPr>
        <sz val="6"/>
        <rFont val="Montserrat"/>
      </rPr>
      <t xml:space="preserve">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
</t>
    </r>
  </si>
  <si>
    <r>
      <rPr>
        <sz val="6"/>
        <rFont val="Montserrat"/>
      </rPr>
      <t>098 01 096</t>
    </r>
  </si>
  <si>
    <r>
      <rPr>
        <sz val="6"/>
        <rFont val="Montserrat"/>
      </rPr>
      <t xml:space="preserve">Integral Cactus Sitio-Grande
</t>
    </r>
  </si>
  <si>
    <r>
      <rPr>
        <sz val="6"/>
        <rFont val="Montserrat"/>
      </rPr>
      <t xml:space="preserve">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t>
    </r>
  </si>
  <si>
    <r>
      <rPr>
        <sz val="6"/>
        <rFont val="Montserrat"/>
      </rPr>
      <t>101 01 099</t>
    </r>
  </si>
  <si>
    <r>
      <rPr>
        <sz val="6"/>
        <rFont val="Montserrat"/>
      </rPr>
      <t xml:space="preserve">Integral Chuc
</t>
    </r>
  </si>
  <si>
    <r>
      <rPr>
        <sz val="6"/>
        <rFont val="Montserrat"/>
      </rPr>
      <t xml:space="preserve">Lo integran los campos Abkatún, Chuc, Pol, Caan, Kanaab, Batab, Tumut, Homol, Che, Chuhuk, Etkal, Kuil, Onel, Pokoch, Uchak y Wayil. Incluye explotación y mantenimiento de campos, perforación de pozos de desarrollo, ampliar red de bombeo neumático y proceso de recuperación mejorada en Chuc.
</t>
    </r>
  </si>
  <si>
    <r>
      <rPr>
        <sz val="6"/>
        <rFont val="Montserrat"/>
      </rPr>
      <t>102 01 100</t>
    </r>
  </si>
  <si>
    <r>
      <rPr>
        <sz val="6"/>
        <rFont val="Montserrat"/>
      </rPr>
      <t xml:space="preserve">Integral Ek-Balam
</t>
    </r>
  </si>
  <si>
    <r>
      <rPr>
        <sz val="6"/>
        <rFont val="Montserrat"/>
      </rPr>
      <t xml:space="preserve">Considera mantenimiento de presión por inyección de agua, bombeo Electrocentrífugo, intervenciones a pozos, adecuación e incorporación de nueva infraestructura y tecnologías para control de arena en pozos.
</t>
    </r>
  </si>
  <si>
    <r>
      <rPr>
        <sz val="6"/>
        <rFont val="Montserrat"/>
      </rPr>
      <t>109 01 107</t>
    </r>
  </si>
  <si>
    <r>
      <rPr>
        <sz val="6"/>
        <rFont val="Montserrat"/>
      </rPr>
      <t xml:space="preserve">Integral Yaxche
</t>
    </r>
  </si>
  <si>
    <r>
      <rPr>
        <sz val="6"/>
        <rFont val="Montserrat"/>
      </rPr>
      <t xml:space="preserve">Se localiza a 20 kilómetros al Noroeste de la Terminal Marítima Dos Bocas. Está integrado por los campos Yaxche y Xanab, requiere de inversiones adicionales para concluir la infraestructura necesaria al desarrollo, mantenimiento y operación de pozos.
</t>
    </r>
  </si>
  <si>
    <r>
      <rPr>
        <sz val="6"/>
        <rFont val="Montserrat"/>
      </rPr>
      <t>1118T4L0002</t>
    </r>
  </si>
  <si>
    <r>
      <rPr>
        <sz val="6"/>
        <rFont val="Montserrat"/>
      </rPr>
      <t xml:space="preserve">Proyecto de Exploración Campeche Oriente
</t>
    </r>
  </si>
  <si>
    <r>
      <rPr>
        <sz val="6"/>
        <rFont val="Montserrat"/>
      </rPr>
      <t xml:space="preserve">El proyecto Campeche Oriente se ubica en la porción marina de las Cuencas del Sureste frente a la costa del estado de Campeche. Los hidrocarburos que se espera incorporar en este proyecto son aceites ligeros y pesados en yacimientos constituidos por rocas carbonatadas del Mesozoico principalmente.
</t>
    </r>
  </si>
  <si>
    <r>
      <rPr>
        <sz val="6"/>
        <rFont val="Montserrat"/>
      </rPr>
      <t>PEMEX - Exploración en aguas someras</t>
    </r>
  </si>
  <si>
    <r>
      <rPr>
        <sz val="6"/>
        <rFont val="Montserrat"/>
      </rPr>
      <t>1118T4L0003</t>
    </r>
  </si>
  <si>
    <r>
      <rPr>
        <sz val="6"/>
        <rFont val="Montserrat"/>
      </rPr>
      <t xml:space="preserve">Proyecto de Exploración Comalcalco
</t>
    </r>
  </si>
  <si>
    <r>
      <rPr>
        <sz val="6"/>
        <rFont val="Montserrat"/>
      </rPr>
      <t xml:space="preserve">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t>
    </r>
  </si>
  <si>
    <r>
      <rPr>
        <sz val="6"/>
        <rFont val="Montserrat"/>
      </rPr>
      <t>1118T4L0006</t>
    </r>
  </si>
  <si>
    <r>
      <rPr>
        <sz val="6"/>
        <rFont val="Montserrat"/>
      </rPr>
      <t xml:space="preserve">Proyecto de adquisición de 2 plataformas autoelevables
</t>
    </r>
  </si>
  <si>
    <r>
      <rPr>
        <sz val="6"/>
        <rFont val="Montserrat"/>
      </rPr>
      <t xml:space="preserve">Adquirir 2 plataformas autoelevables de perforación marina, para proporcionar mayor flexibilidad a las operaciones de los proyectos de Pemex Exploración y Producción y cumplir de manera eficiente con los programas de producción de petróleo.
</t>
    </r>
  </si>
  <si>
    <r>
      <rPr>
        <sz val="6"/>
        <rFont val="Montserrat"/>
      </rPr>
      <t>1218T4L0001</t>
    </r>
  </si>
  <si>
    <r>
      <rPr>
        <sz val="6"/>
        <rFont val="Montserrat"/>
      </rPr>
      <t xml:space="preserve">Adquisición de 2 Equipos Modulares de Perforación
</t>
    </r>
  </si>
  <si>
    <r>
      <rPr>
        <sz val="6"/>
        <rFont val="Montserrat"/>
      </rPr>
      <t xml:space="preserve">Adquirir mediante arrendamiento financiero 2 equipos modulares de perforación marino, con capacidad de perforación de por lo menos 3,000 HP para cubrir requerimientos en los campos Ayatsil-Tekel.
</t>
    </r>
  </si>
  <si>
    <r>
      <rPr>
        <sz val="6"/>
        <rFont val="Montserrat"/>
      </rPr>
      <t>1218T4L0007</t>
    </r>
  </si>
  <si>
    <r>
      <rPr>
        <sz val="6"/>
        <rFont val="Montserrat"/>
      </rPr>
      <t xml:space="preserve">Proyecto de Exploración Alosa
</t>
    </r>
  </si>
  <si>
    <r>
      <rPr>
        <sz val="6"/>
        <rFont val="Montserrat"/>
      </rPr>
      <t xml:space="preserve">El principal objetivo es evaluar reservas de gas húmedo almacenado en rocas carbonatadas del Mesozoico y terrígenas del Terciario, para probar las mejores opciones que permitan maximizar el valor económico del proyecto.
</t>
    </r>
  </si>
  <si>
    <r>
      <rPr>
        <sz val="6"/>
        <rFont val="Montserrat"/>
      </rPr>
      <t>1218T4L0009</t>
    </r>
  </si>
  <si>
    <r>
      <rPr>
        <sz val="6"/>
        <rFont val="Montserrat"/>
      </rPr>
      <t xml:space="preserve">Proyecto de Exploración Pakal
</t>
    </r>
  </si>
  <si>
    <r>
      <rPr>
        <sz val="6"/>
        <rFont val="Montserrat"/>
      </rPr>
      <t xml:space="preserve">Se ubica en la porción terrestre de las Cuencas del Sureste. Los hidrocarburos esperados a obtener son gas, aceite ligero y superligero en rocas del Plioceno y Mioceno. El recurso prospectivo estimado de este proyecto es de 1,525 mmbpce.
</t>
    </r>
  </si>
  <si>
    <r>
      <rPr>
        <sz val="6"/>
        <rFont val="Montserrat"/>
      </rPr>
      <t>1218T4L0010</t>
    </r>
  </si>
  <si>
    <r>
      <rPr>
        <sz val="6"/>
        <rFont val="Montserrat"/>
      </rPr>
      <t xml:space="preserve">Proyecto de Exploración Cuichapa
</t>
    </r>
  </si>
  <si>
    <r>
      <rPr>
        <sz val="6"/>
        <rFont val="Montserrat"/>
      </rPr>
      <t xml:space="preserve">Se ubica en la porción terrestre de las Cuencas del Sureste, abarcando parte de los estados de Tabasco, Veracruz y parte de Oaxaca. Los hidrocarburos esperados son aceite superligero, ligero y gas.
</t>
    </r>
  </si>
  <si>
    <r>
      <rPr>
        <sz val="6"/>
        <rFont val="Montserrat"/>
      </rPr>
      <t>1218T4L0011</t>
    </r>
  </si>
  <si>
    <r>
      <rPr>
        <sz val="6"/>
        <rFont val="Montserrat"/>
      </rPr>
      <t xml:space="preserve">Proyecto de Exploración Uchukil
</t>
    </r>
  </si>
  <si>
    <r>
      <rPr>
        <sz val="6"/>
        <rFont val="Montserrat"/>
      </rPr>
      <t xml:space="preserve">Se ubica frente a la costa de los estados de Veracruz y Tabasco. Se encuentra en la etapa de evaluación del potencial. Los hidrocarburos esperados son principalmente aceite ligero, pesado y gas, en rocas del Cenozoico y Mesozoico. El recurso prospectivo estimado de este proyecto es de 2,686 mmbpce.
</t>
    </r>
  </si>
  <si>
    <r>
      <rPr>
        <sz val="6"/>
        <rFont val="Montserrat"/>
      </rPr>
      <t>1218T4L0014</t>
    </r>
  </si>
  <si>
    <r>
      <rPr>
        <sz val="6"/>
        <rFont val="Montserrat"/>
      </rPr>
      <t xml:space="preserve">Proyecto de Exploración Holok
</t>
    </r>
  </si>
  <si>
    <r>
      <rPr>
        <sz val="6"/>
        <rFont val="Montserrat"/>
      </rPr>
      <t xml:space="preserve">Se localiza en la porción sur occidental del Golfo de México profundo, frente a la costa de Veracruz. Está en etapa de evaluación del potencial petrolero, su objetivo es confirmar el potencial de gas no asociado y aceite ligero. El recurso prospectivo estimado es de 4,553 mmbpce.
</t>
    </r>
  </si>
  <si>
    <r>
      <rPr>
        <sz val="6"/>
        <rFont val="Montserrat"/>
      </rPr>
      <t>1218T4L0015</t>
    </r>
  </si>
  <si>
    <r>
      <rPr>
        <sz val="6"/>
        <rFont val="Montserrat"/>
      </rPr>
      <t xml:space="preserve">Proyecto de Exploración Han
</t>
    </r>
  </si>
  <si>
    <r>
      <rPr>
        <sz val="6"/>
        <rFont val="Montserrat"/>
      </rPr>
      <t xml:space="preserve">Se localiza en aguas profundas del Golfo de México, frente al Estado de Tabasco. El proyecto está considerado como de evaluación de potencial petrolero. Su objetivo es evaluar reservas de aceite: ligero, pesado y gas. El recurso prospectivo estimado de este proyecto es de 5,645 mmbpce.
</t>
    </r>
  </si>
  <si>
    <r>
      <rPr>
        <sz val="6"/>
        <rFont val="Montserrat"/>
      </rPr>
      <t>1218T4L0017</t>
    </r>
  </si>
  <si>
    <r>
      <rPr>
        <sz val="6"/>
        <rFont val="Montserrat"/>
      </rPr>
      <t xml:space="preserve">Proyecto Tsimin Xux
</t>
    </r>
  </si>
  <si>
    <r>
      <rPr>
        <sz val="6"/>
        <rFont val="Montserrat"/>
      </rPr>
      <t xml:space="preserve">Contribuir con el cumplimiento de la meta de producción y la calidad del crudo en el periodo 2015-2039 incorporando un volumen de aceite del orden de los 404 millones de barriles (MMb) de aceite y 2,630 miles de millones de pies cúbicos (MMMpc) de gas.
</t>
    </r>
  </si>
  <si>
    <r>
      <rPr>
        <sz val="6"/>
        <rFont val="Montserrat"/>
      </rPr>
      <t>1218T4L0018</t>
    </r>
  </si>
  <si>
    <r>
      <rPr>
        <sz val="6"/>
        <rFont val="Montserrat"/>
      </rPr>
      <t xml:space="preserve">Proyecto Ogarrio - Sánchez Magallanes
</t>
    </r>
  </si>
  <si>
    <r>
      <rPr>
        <sz val="6"/>
        <rFont val="Montserrat"/>
      </rPr>
      <t xml:space="preserve">Lo integran 44 campos: de los principales Ogarrio, San Ramón, Cinco Presidentes, Rodador, Blasillo, Magallanes, Rabasa, Guaricho y los Soldados. Los hidrocarburos que se producen son aceite ligero, cuyas densidades varían entre 20 y 30 API.
</t>
    </r>
  </si>
  <si>
    <r>
      <rPr>
        <sz val="6"/>
        <rFont val="Montserrat"/>
      </rPr>
      <t>1218T4L0021</t>
    </r>
  </si>
  <si>
    <r>
      <rPr>
        <sz val="6"/>
        <rFont val="Montserrat"/>
      </rPr>
      <t xml:space="preserve">Proyecto Crudo Ligero Marino
</t>
    </r>
  </si>
  <si>
    <r>
      <rPr>
        <sz val="6"/>
        <rFont val="Montserrat"/>
      </rPr>
      <t xml:space="preserve">Se localiza frente a las costas de los estados de Tabasco y Campeche, aproximadamente a 75 km al Noreste de la Terminal Marítima Dos Bocas. Considera desarrollo y explotación de 12 campos: Sinan, May, Bolontoku, Kab, Yum, Citam, Mison, Nal, Ichalkil, Och, Uech y Kax.
</t>
    </r>
  </si>
  <si>
    <r>
      <rPr>
        <sz val="6"/>
        <rFont val="Montserrat"/>
      </rPr>
      <t>1218T4L0022</t>
    </r>
  </si>
  <si>
    <r>
      <rPr>
        <sz val="6"/>
        <rFont val="Montserrat"/>
      </rPr>
      <t xml:space="preserve">Proyecto Integral Cuenca de Macuspana
</t>
    </r>
  </si>
  <si>
    <r>
      <rPr>
        <sz val="6"/>
        <rFont val="Montserrat"/>
      </rPr>
      <t xml:space="preserve">Campos de gas seco, gas asociado y aceite ligero, siendo los más importantes José Colomo, Cobo, Narváez, Hormiguero, Tepetitán. En su mayoría son campos en avanzado estado de explotación.
</t>
    </r>
  </si>
  <si>
    <r>
      <rPr>
        <sz val="6"/>
        <rFont val="Montserrat"/>
      </rPr>
      <t>1218T4L0024</t>
    </r>
  </si>
  <si>
    <r>
      <rPr>
        <sz val="6"/>
        <rFont val="Montserrat"/>
      </rPr>
      <t xml:space="preserve">Proyecto Lankahuasa
</t>
    </r>
  </si>
  <si>
    <r>
      <rPr>
        <sz val="6"/>
        <rFont val="Montserrat"/>
      </rPr>
      <t xml:space="preserve">Proyecto marino. Se localiza al norte del estado de Veracruz, entre los poblados de Tecolutla y Punta Delgada. Lo integra el campo Lankahusa. De acuerdo al proceso de EP, se encuentra en la etapa de desarrollo de campos. El hidrocarburo que se produce es gas seco.
</t>
    </r>
  </si>
  <si>
    <r>
      <rPr>
        <sz val="6"/>
        <rFont val="Montserrat"/>
      </rPr>
      <t>1218T4L0025</t>
    </r>
  </si>
  <si>
    <r>
      <rPr>
        <sz val="6"/>
        <rFont val="Montserrat"/>
      </rPr>
      <t xml:space="preserve">Proyecto Integral Veracruz
</t>
    </r>
  </si>
  <si>
    <r>
      <rPr>
        <sz val="6"/>
        <rFont val="Montserrat"/>
      </rPr>
      <t xml:space="preserve">Se ubica en la porción terrestre de la Cuenca de Veracruz. Los hidrocarburos esperados a obtener son gas, aceite ligero y superligero en rocas del Plioceno, Mioceno y Cretácico. El recurso prospectivo estimado de este proyecto es de 2,160 mmbpce.
</t>
    </r>
  </si>
  <si>
    <r>
      <rPr>
        <sz val="6"/>
        <rFont val="Montserrat"/>
      </rPr>
      <t>1218T4L0026</t>
    </r>
  </si>
  <si>
    <r>
      <rPr>
        <sz val="6"/>
        <rFont val="Montserrat"/>
      </rPr>
      <t xml:space="preserve">Proyecto Ixtal-Manik
</t>
    </r>
  </si>
  <si>
    <r>
      <rPr>
        <sz val="6"/>
        <rFont val="Montserrat"/>
      </rPr>
      <t xml:space="preserve">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t>
    </r>
  </si>
  <si>
    <r>
      <rPr>
        <sz val="6"/>
        <rFont val="Montserrat"/>
      </rPr>
      <t>1218T4L0027</t>
    </r>
  </si>
  <si>
    <r>
      <rPr>
        <sz val="6"/>
        <rFont val="Montserrat"/>
      </rPr>
      <t xml:space="preserve">Proyecto Costero Terrestre
</t>
    </r>
  </si>
  <si>
    <r>
      <rPr>
        <sz val="6"/>
        <rFont val="Montserrat"/>
      </rPr>
      <t xml:space="preserve">Se ubica en los municipios de Centla, Tabasco y el Carmen, Campeche, abarca un área aproximada de 1,343 km2, se considera como un proyecto de explotación de gas y condensado terrestre de los yacimientos del mesozoico, conformado por 2 campos: Costero y Ribereño.
</t>
    </r>
  </si>
  <si>
    <r>
      <rPr>
        <sz val="6"/>
        <rFont val="Montserrat"/>
      </rPr>
      <t>PEMEX - Explotación: desarrollo de reservas</t>
    </r>
  </si>
  <si>
    <r>
      <rPr>
        <sz val="6"/>
        <rFont val="Montserrat"/>
      </rPr>
      <t>1218T4L0028</t>
    </r>
  </si>
  <si>
    <r>
      <rPr>
        <sz val="6"/>
        <rFont val="Montserrat"/>
      </rPr>
      <t xml:space="preserve">Proyecto Aceite y Gas en Lutitas
</t>
    </r>
  </si>
  <si>
    <r>
      <rPr>
        <sz val="6"/>
        <rFont val="Montserrat"/>
      </rPr>
      <t xml:space="preserve">Abarca las provincias de Sabinas, Burro-Picachos, Burgos, Tampico-Misantla, Veracruz y Chihuahua. Su objetivo es evaluar los plays no convencionales de aceite y gas en lutitas de edad Cretácico y Jurásico. El recurso prospectivo estimado de este proyecto es de 60.2 mmmbpce.
</t>
    </r>
  </si>
  <si>
    <r>
      <rPr>
        <sz val="6"/>
        <rFont val="Montserrat"/>
      </rPr>
      <t>1318T4L0011</t>
    </r>
  </si>
  <si>
    <r>
      <rPr>
        <sz val="6"/>
        <rFont val="Montserrat"/>
      </rPr>
      <t xml:space="preserve">Adquisición de nueve equipos de perforación terrestres
</t>
    </r>
  </si>
  <si>
    <r>
      <rPr>
        <sz val="6"/>
        <rFont val="Montserrat"/>
      </rPr>
      <t xml:space="preserve">Proporcionar servicios de perforación y mantenimiento de pozos, en apoyo a las actividades sustantivas de Pemex Exploración y Producción con eficiencia y seguridad.
</t>
    </r>
  </si>
  <si>
    <r>
      <rPr>
        <sz val="6"/>
        <rFont val="Montserrat"/>
      </rPr>
      <t>1418T4L0003</t>
    </r>
  </si>
  <si>
    <r>
      <rPr>
        <sz val="6"/>
        <rFont val="Montserrat"/>
      </rPr>
      <t xml:space="preserve">Prueba Piloto Inyección de Surfactantes campo Tamaulipas Constituciones.
</t>
    </r>
  </si>
  <si>
    <r>
      <rPr>
        <sz val="6"/>
        <rFont val="Montserrat"/>
      </rPr>
      <t xml:space="preserve">La inyección de agua con surfactantes tiene como objetivo incrementar el factor de recuperación de 17 a 20 en el yacimiento JSA; así como impulsar la aplicación de métodos de recuperación mejorada en formaciones carbonatadas con alto grado de agotamiento.
</t>
    </r>
  </si>
  <si>
    <r>
      <rPr>
        <b/>
        <sz val="8"/>
        <color rgb="FFFFFFFF"/>
        <rFont val="Montserrat"/>
      </rPr>
      <t>T9I   Pemex Fertilizantes</t>
    </r>
  </si>
  <si>
    <r>
      <rPr>
        <b/>
        <sz val="6"/>
        <rFont val="Montserrat"/>
      </rPr>
      <t>76.94</t>
    </r>
  </si>
  <si>
    <r>
      <rPr>
        <sz val="6"/>
        <rFont val="Montserrat"/>
      </rPr>
      <t>00000052217</t>
    </r>
  </si>
  <si>
    <r>
      <rPr>
        <sz val="6"/>
        <rFont val="Montserrat"/>
      </rPr>
      <t xml:space="preserve">Mantenimiento de la Planta de Amoniaco V del Complejo Petroquímico Cosoleacaque
</t>
    </r>
  </si>
  <si>
    <r>
      <rPr>
        <sz val="6"/>
        <rFont val="Montserrat"/>
      </rPr>
      <t xml:space="preserve">Rehabilitación de la infraestructura y equipos necesarios de las áreas de proceso, almacenamiento, servicios auxiliares e integración para restablecer las condiciones de operación y de seguridad establecidas en el diseño de la planta de amoniaco V.
</t>
    </r>
  </si>
  <si>
    <r>
      <rPr>
        <sz val="6"/>
        <rFont val="Montserrat"/>
      </rPr>
      <t>00000053321</t>
    </r>
  </si>
  <si>
    <r>
      <rPr>
        <sz val="6"/>
        <rFont val="Montserrat"/>
      </rPr>
      <t xml:space="preserve">Mantenimiento de la planta de Refrigeración y Almacenamiento de Amoniaco No. 2 de la Terminal Refrigerada Pajaritos
</t>
    </r>
  </si>
  <si>
    <r>
      <rPr>
        <sz val="6"/>
        <rFont val="Montserrat"/>
      </rPr>
      <t xml:space="preserve">Mantenimiento de la planta de Refrigeración y Almacenamiento de la TRP, mediante la rehabilitación de la infraestructura y equipos de las áreas de proceso, almacenamiento, servicios auxiliares e integración para restablecer las condiciones de operación establecidas.
</t>
    </r>
  </si>
  <si>
    <r>
      <rPr>
        <sz val="6"/>
        <rFont val="Montserrat"/>
      </rPr>
      <t>00000057595</t>
    </r>
  </si>
  <si>
    <r>
      <rPr>
        <sz val="6"/>
        <rFont val="Montserrat"/>
      </rPr>
      <t xml:space="preserve">Mantenimiento para transporte, guarda y manejo del amoniaco
</t>
    </r>
  </si>
  <si>
    <r>
      <rPr>
        <sz val="6"/>
        <rFont val="Montserrat"/>
      </rPr>
      <t xml:space="preserve">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t>
    </r>
  </si>
  <si>
    <r>
      <rPr>
        <sz val="6"/>
        <rFont val="Montserrat"/>
      </rPr>
      <t>00000057603</t>
    </r>
  </si>
  <si>
    <r>
      <rPr>
        <sz val="6"/>
        <rFont val="Montserrat"/>
      </rPr>
      <t xml:space="preserve">Mantenimiento de la planta de Refrigeración y Almacenamiento de Amoniaco No. 1 de la Terminal Refrigerada Pajaritos
</t>
    </r>
  </si>
  <si>
    <r>
      <rPr>
        <sz val="6"/>
        <rFont val="Montserrat"/>
      </rPr>
      <t xml:space="preserve">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t>
    </r>
  </si>
  <si>
    <r>
      <rPr>
        <sz val="6"/>
        <rFont val="Montserrat"/>
      </rPr>
      <t>0418T4O0002</t>
    </r>
  </si>
  <si>
    <r>
      <rPr>
        <sz val="6"/>
        <rFont val="Montserrat"/>
      </rPr>
      <t xml:space="preserve">Eficientización del Almacenamiento y Distribución I
</t>
    </r>
  </si>
  <si>
    <r>
      <rPr>
        <sz val="6"/>
        <rFont val="Montserrat"/>
      </rPr>
      <t xml:space="preserve">El proyecto contempla la realización de ingenierías, inspección de equipos y el suministro, instalación de equipos e infraestructura, así como la atención a recomendaciones de seguridad de las Terminales de Distribución y Almacenamiento de Topolobampo, Sin. y de Guaymas, Son.
</t>
    </r>
  </si>
  <si>
    <r>
      <rPr>
        <sz val="6"/>
        <rFont val="Montserrat"/>
      </rPr>
      <t>1118T4O0008</t>
    </r>
  </si>
  <si>
    <r>
      <rPr>
        <sz val="6"/>
        <rFont val="Montserrat"/>
      </rPr>
      <t xml:space="preserve">Mantenimiento de la capacidad de producción de la planta VI de Amoniaco del Complejo Petroquímico Cosoleacaque
</t>
    </r>
  </si>
  <si>
    <r>
      <rPr>
        <sz val="6"/>
        <rFont val="Montserrat"/>
      </rPr>
      <t xml:space="preserve">Realizar las actividades necesarias para rehabilitar la Planta de Amonaico VI, con el fin de restablecer su capacidad de operación de diseño y reducir los riesgos de paros no programados y operaciones anormales, que nos permitan mantener la continuidad operativa de la planta.
</t>
    </r>
  </si>
  <si>
    <r>
      <rPr>
        <sz val="6"/>
        <rFont val="Montserrat"/>
      </rPr>
      <t>1218T4O0028</t>
    </r>
  </si>
  <si>
    <r>
      <rPr>
        <sz val="6"/>
        <rFont val="Montserrat"/>
      </rPr>
      <t xml:space="preserve">Arrendamiento financiero con opción a compra de buque-tanque para transporte marítimo de amoniaco anhidro
</t>
    </r>
  </si>
  <si>
    <r>
      <rPr>
        <sz val="6"/>
        <rFont val="Montserrat"/>
      </rPr>
      <t xml:space="preserve">Arrendamiento financiero con opción a compra de buque tanque de 20,000 a 25,000 toneladas, nuevo, nueva construcción o reciente construcción (2011 en adelante), certificado para cargar amoniaco, propileno, butadieno, butileno, butano, propano y propano comercial.
</t>
    </r>
  </si>
  <si>
    <r>
      <rPr>
        <sz val="6"/>
        <rFont val="Montserrat"/>
      </rPr>
      <t>1318T4O0009</t>
    </r>
  </si>
  <si>
    <r>
      <rPr>
        <sz val="6"/>
        <rFont val="Montserrat"/>
      </rPr>
      <t xml:space="preserve">Mantenimiento de la capacidad de producción de la planta VII de Amoniaco y sus Servicios auxiliares del Complejo Petroquímico Cosoleacaque
</t>
    </r>
  </si>
  <si>
    <r>
      <rPr>
        <sz val="6"/>
        <rFont val="Montserrat"/>
      </rPr>
      <t xml:space="preserve">Mantenimiento de la capacidad de producción de la planta VII de Amoniaco y sus servicios auxiliares del Complejo Petroquímico Cosoleacaque.
</t>
    </r>
  </si>
  <si>
    <r>
      <rPr>
        <sz val="6"/>
        <rFont val="Montserrat"/>
      </rPr>
      <t>1418T4O0008</t>
    </r>
  </si>
  <si>
    <r>
      <rPr>
        <sz val="6"/>
        <rFont val="Montserrat"/>
      </rPr>
      <t xml:space="preserve">Rehabilitación integral de los reformadores primarios 101-B y calderas auxiliares 101-BAUX de las plantas de Amoniaco VI y VII del Complejo Petroquímico Cosoleacaque
</t>
    </r>
  </si>
  <si>
    <r>
      <rPr>
        <sz val="6"/>
        <rFont val="Montserrat"/>
      </rPr>
      <t xml:space="preserve">Proyecto enfocado a la rehabilitación de los reformadores primarios 101-B y caldera auxiliar 101-Baux de las plantas de Amoniaco VI y VII para sostener la capacidad de producción de diseño de estas plantas.
</t>
    </r>
  </si>
  <si>
    <r>
      <rPr>
        <sz val="6"/>
        <rFont val="Montserrat"/>
      </rPr>
      <t>1418T4O0018</t>
    </r>
  </si>
  <si>
    <r>
      <rPr>
        <sz val="6"/>
        <rFont val="Montserrat"/>
      </rPr>
      <t xml:space="preserve">Sostenimiento de la capacidad de recibo, almacenamiento, distribución de la Terminal Refrigerada de Distribución de Amoniaco Salina Cruz
</t>
    </r>
  </si>
  <si>
    <r>
      <rPr>
        <sz val="6"/>
        <rFont val="Montserrat"/>
      </rPr>
      <t xml:space="preserve">El propósito de esta iniciativa es rehabilitar y/o sustituir equipos dinámicos, estáticos y sistema de instrumentación obsoletos, de áreas de proceso, equipos de seguridad y protección ambiental y áreas complementarias de la TRSC, en sus plantas BICA y BICYQ.
</t>
    </r>
  </si>
  <si>
    <r>
      <rPr>
        <b/>
        <sz val="8"/>
        <color rgb="FFFFFFFF"/>
        <rFont val="Montserrat"/>
      </rPr>
      <t>T9K   Pemex Logística</t>
    </r>
  </si>
  <si>
    <r>
      <rPr>
        <b/>
        <sz val="6"/>
        <rFont val="Montserrat"/>
      </rPr>
      <t>75.86</t>
    </r>
  </si>
  <si>
    <r>
      <rPr>
        <sz val="6"/>
        <rFont val="Montserrat"/>
      </rPr>
      <t>00000051692</t>
    </r>
  </si>
  <si>
    <r>
      <rPr>
        <sz val="6"/>
        <rFont val="Montserrat"/>
      </rPr>
      <t xml:space="preserve">Caso de Mantenimiento para el Sistema Altamira Integral
</t>
    </r>
  </si>
  <si>
    <r>
      <rPr>
        <sz val="6"/>
        <rFont val="Montserrat"/>
      </rPr>
      <t xml:space="preserve">Documentar las actividades e inversiones necesarias para llevar a cabo las actividades de mantenimiento para el sostenimiento de la capacidad de transporte, tratamiento primario de aceite y gas del Sistema Altamira Integral, bajo una perspectiva de competitividad y optimización
</t>
    </r>
  </si>
  <si>
    <r>
      <rPr>
        <sz val="6"/>
        <rFont val="Montserrat"/>
      </rPr>
      <t>00000051693</t>
    </r>
  </si>
  <si>
    <r>
      <rPr>
        <sz val="6"/>
        <rFont val="Montserrat"/>
      </rPr>
      <t xml:space="preserve">Caso de Mantenimiento para el Sistema Misión
</t>
    </r>
  </si>
  <si>
    <r>
      <rPr>
        <sz val="6"/>
        <rFont val="Montserrat"/>
      </rPr>
      <t xml:space="preserve">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t>
    </r>
  </si>
  <si>
    <r>
      <rPr>
        <sz val="6"/>
        <rFont val="Montserrat"/>
      </rPr>
      <t>00000052508</t>
    </r>
  </si>
  <si>
    <r>
      <rPr>
        <sz val="6"/>
        <rFont val="Montserrat"/>
      </rPr>
      <t xml:space="preserve">Mantenimiento a Sistemas de Transporte por Ducto Permiso 1 Rosarito
</t>
    </r>
  </si>
  <si>
    <r>
      <rPr>
        <sz val="6"/>
        <rFont val="Montserrat"/>
      </rPr>
      <t xml:space="preserve">Sostenimiento del permiso No1 consistente en dos sistemas de transporte Poliducto de 10 Rosarito-Ensenada y Poliducto10-8 DN Rosarito-Mexicali
</t>
    </r>
  </si>
  <si>
    <r>
      <rPr>
        <sz val="6"/>
        <rFont val="Montserrat"/>
      </rPr>
      <t>00000053131</t>
    </r>
  </si>
  <si>
    <r>
      <rPr>
        <sz val="6"/>
        <rFont val="Montserrat"/>
      </rPr>
      <t xml:space="preserve">Mantenimiento de la Terminal Marítima Dos Bocas
</t>
    </r>
  </si>
  <si>
    <r>
      <rPr>
        <sz val="6"/>
        <rFont val="Montserrat"/>
      </rPr>
      <t xml:space="preserve">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t>
    </r>
  </si>
  <si>
    <r>
      <rPr>
        <sz val="6"/>
        <rFont val="Montserrat"/>
      </rPr>
      <t>00000053543</t>
    </r>
  </si>
  <si>
    <r>
      <rPr>
        <sz val="6"/>
        <rFont val="Montserrat"/>
      </rPr>
      <t xml:space="preserve">Corredor Terminal Marítima Dos Bocas-CCC Palomas
</t>
    </r>
  </si>
  <si>
    <r>
      <rPr>
        <sz val="6"/>
        <rFont val="Montserrat"/>
      </rPr>
      <t xml:space="preserve">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t>
    </r>
  </si>
  <si>
    <r>
      <rPr>
        <sz val="6"/>
        <rFont val="Montserrat"/>
      </rPr>
      <t>00000053549</t>
    </r>
  </si>
  <si>
    <r>
      <rPr>
        <sz val="6"/>
        <rFont val="Montserrat"/>
      </rPr>
      <t xml:space="preserve">Sistema de Ductos de Condensado Terrestre Sur
</t>
    </r>
  </si>
  <si>
    <r>
      <rPr>
        <sz val="6"/>
        <rFont val="Montserrat"/>
      </rPr>
      <t xml:space="preserve">El desarrollo del proyecto considera realizar rehabilitaciones, mantenimiento preventivo y predictivo para asegurar la confiabilidad y continuidad operativa en la infraestructura asociada a los procesos transporte de condensados.
</t>
    </r>
  </si>
  <si>
    <r>
      <rPr>
        <sz val="6"/>
        <rFont val="Montserrat"/>
      </rPr>
      <t>00000053560</t>
    </r>
  </si>
  <si>
    <r>
      <rPr>
        <sz val="6"/>
        <rFont val="Montserrat"/>
      </rPr>
      <t xml:space="preserve">Mantenimiento a Sistemas de Transporte por Ducto Permiso 3 Topolobampo
</t>
    </r>
  </si>
  <si>
    <r>
      <rPr>
        <sz val="6"/>
        <rFont val="Montserrat"/>
      </rPr>
      <t xml:space="preserve">Mantenimiento integral de los Sistemas de Transporte por Ducto Permiso 3 Topolobampo
</t>
    </r>
  </si>
  <si>
    <r>
      <rPr>
        <sz val="6"/>
        <rFont val="Montserrat"/>
      </rPr>
      <t>00000053661</t>
    </r>
  </si>
  <si>
    <r>
      <rPr>
        <sz val="6"/>
        <rFont val="Montserrat"/>
      </rPr>
      <t xml:space="preserve">Mantenimiento a Sistemas de Transporte por Ducto Permiso 2 Guaymas
</t>
    </r>
  </si>
  <si>
    <r>
      <rPr>
        <sz val="6"/>
        <rFont val="Montserrat"/>
      </rPr>
      <t xml:space="preserve">Mantenimiento integral de los Sistemas de Transporte por Ducto Permiso 2 Guaymas
</t>
    </r>
  </si>
  <si>
    <r>
      <rPr>
        <sz val="6"/>
        <rFont val="Montserrat"/>
      </rPr>
      <t>00000053885</t>
    </r>
  </si>
  <si>
    <r>
      <rPr>
        <sz val="6"/>
        <rFont val="Montserrat"/>
      </rPr>
      <t xml:space="preserve">Sistema de transporte de Gas Marino-Mesozoico
</t>
    </r>
  </si>
  <si>
    <r>
      <rPr>
        <sz val="6"/>
        <rFont val="Montserrat"/>
      </rPr>
      <t xml:space="preserve">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t>
    </r>
  </si>
  <si>
    <r>
      <rPr>
        <sz val="6"/>
        <rFont val="Montserrat"/>
      </rPr>
      <t>00000054664</t>
    </r>
  </si>
  <si>
    <r>
      <rPr>
        <sz val="6"/>
        <rFont val="Montserrat"/>
      </rPr>
      <t xml:space="preserve">Mantenimiento a Sistemas de Transporte por Ducto del Permiso 5 Zona Sur, Golfo, Centro y Occidente
</t>
    </r>
  </si>
  <si>
    <r>
      <rPr>
        <sz val="6"/>
        <rFont val="Montserrat"/>
      </rPr>
      <t xml:space="preserve">Sostenimiento de la operación y alargamiento de la vida útil remanente de los activos de 43 sistemas de ductos.
</t>
    </r>
  </si>
  <si>
    <r>
      <rPr>
        <sz val="6"/>
        <rFont val="Montserrat"/>
      </rPr>
      <t>00000054665</t>
    </r>
  </si>
  <si>
    <r>
      <rPr>
        <sz val="6"/>
        <rFont val="Montserrat"/>
      </rPr>
      <t xml:space="preserve">Mantenimiento a Sistemas de Transporte por Ducto del Permiso 7 Crudos
</t>
    </r>
  </si>
  <si>
    <r>
      <rPr>
        <sz val="6"/>
        <rFont val="Montserrat"/>
      </rPr>
      <t xml:space="preserve">Sostenimiento de la operación y alargamiento de la vida útil remanente de los activos de 15 sistemas de ductos
</t>
    </r>
  </si>
  <si>
    <r>
      <rPr>
        <sz val="6"/>
        <rFont val="Montserrat"/>
      </rPr>
      <t>00000058146</t>
    </r>
  </si>
  <si>
    <r>
      <rPr>
        <sz val="6"/>
        <rFont val="Montserrat"/>
      </rPr>
      <t xml:space="preserve">Rehabilitaciones Mayores para el Sostenimiento de las Embarcaciones de la Flota Mayor adscritas a Pemex Logística
</t>
    </r>
  </si>
  <si>
    <r>
      <rPr>
        <sz val="6"/>
        <rFont val="Montserrat"/>
      </rPr>
      <t xml:space="preserve">Sostenimiento de la operación y restitución de la vida útil remanente de 16 buquetanques.
</t>
    </r>
  </si>
  <si>
    <r>
      <rPr>
        <sz val="6"/>
        <rFont val="Montserrat"/>
      </rPr>
      <t>00000058195</t>
    </r>
  </si>
  <si>
    <r>
      <rPr>
        <sz val="6"/>
        <rFont val="Montserrat"/>
      </rPr>
      <t xml:space="preserve">Rehabilitaciones para el Sostenimiento de las Embarcaciones de Apoyo a la Operación Náutica Adscritas a Pemex Logística
</t>
    </r>
  </si>
  <si>
    <r>
      <rPr>
        <sz val="6"/>
        <rFont val="Montserrat"/>
      </rPr>
      <t xml:space="preserve">Sostenimiento de la operación y restitución de la vida útil remanente de 17 Remolcadores
</t>
    </r>
  </si>
  <si>
    <r>
      <rPr>
        <sz val="6"/>
        <rFont val="Montserrat"/>
      </rPr>
      <t>0318T4M0060</t>
    </r>
  </si>
  <si>
    <r>
      <rPr>
        <sz val="6"/>
        <rFont val="Montserrat"/>
      </rPr>
      <t xml:space="preserve">Normatividad Ductos e Instalaciones Norte
</t>
    </r>
  </si>
  <si>
    <r>
      <rPr>
        <sz val="6"/>
        <rFont val="Montserrat"/>
      </rPr>
      <t xml:space="preserve">Contempla la realización de unidades de inversión encaminadas a dar cumplimiento a las nuevas estrategias involucradas en el Plan de Negocios de Pemex Refinación y la atención de recomendaciones de reaseguro en los sistemas CI en el sectro ductos Norte.
</t>
    </r>
  </si>
  <si>
    <r>
      <rPr>
        <sz val="6"/>
        <rFont val="Montserrat"/>
      </rPr>
      <t>0318T4M0100</t>
    </r>
  </si>
  <si>
    <r>
      <rPr>
        <sz val="6"/>
        <rFont val="Montserrat"/>
      </rPr>
      <t xml:space="preserve">Modernización de la Flota Mayor
</t>
    </r>
  </si>
  <si>
    <r>
      <rPr>
        <sz val="6"/>
        <rFont val="Montserrat"/>
      </rPr>
      <t xml:space="preserve">Renovar y redimensionar la flota Mayor de Pemex con el fin de reducir los costos operativos y satisfacer los requerimientos de transporte marino con una mayor eficiencia.
</t>
    </r>
  </si>
  <si>
    <r>
      <rPr>
        <sz val="6"/>
        <rFont val="Montserrat"/>
      </rPr>
      <t>0318T4M0119</t>
    </r>
  </si>
  <si>
    <r>
      <rPr>
        <sz val="6"/>
        <rFont val="Montserrat"/>
      </rPr>
      <t xml:space="preserve">Infraestructura Ductos e Instalaciones Golfo
</t>
    </r>
  </si>
  <si>
    <r>
      <rPr>
        <sz val="6"/>
        <rFont val="Montserrat"/>
      </rPr>
      <t xml:space="preserve">Inversión en modernización, infraestructura, seguridad y protección ambiental de las oleoductos y poliductos con las que cuenta el Pemex Refinación para el abastecimiento de la demanda de crudo y destilados en la zona Golfo del país.
</t>
    </r>
  </si>
  <si>
    <r>
      <rPr>
        <sz val="6"/>
        <rFont val="Montserrat"/>
      </rPr>
      <t>0618T4N0018</t>
    </r>
  </si>
  <si>
    <r>
      <rPr>
        <sz val="6"/>
        <rFont val="Montserrat"/>
      </rPr>
      <t xml:space="preserve">Libramientos, rehabilitaciones y adquisiciones para la red de ductos de la región Centro Etapa 2
</t>
    </r>
  </si>
  <si>
    <r>
      <rPr>
        <sz val="6"/>
        <rFont val="Montserrat"/>
      </rPr>
      <t xml:space="preserve">Mantener el servicio de transporte de gas natural y gas LP, en condiciones de seguridad, para lo cual se requiere evaluar la integridad de los sistemas y en función de los resultados, realizar actividades de mantenimiento como rehabilitación de segmentos de ductos, sistemas de protección catódica
</t>
    </r>
  </si>
  <si>
    <r>
      <rPr>
        <sz val="6"/>
        <rFont val="Montserrat"/>
      </rPr>
      <t>0818T4M0030</t>
    </r>
  </si>
  <si>
    <r>
      <rPr>
        <sz val="6"/>
        <rFont val="Montserrat"/>
      </rPr>
      <t xml:space="preserve">Implementación del Sistema SCADA en 47 Sistemas de Transporte por Ducto de PEMEX Refinación
</t>
    </r>
  </si>
  <si>
    <r>
      <rPr>
        <sz val="6"/>
        <rFont val="Montserrat"/>
      </rPr>
      <t xml:space="preserve">Operar con mayor eficiencia y confiabilidad, contribuir a la mitigación riesgos al personal, a la población y al medio ambiente y coadyuvar al combate del mercado ilícito de combustibles en las instalaciones seleccionados pertenecientes a cuarenta y siete
</t>
    </r>
  </si>
  <si>
    <r>
      <rPr>
        <sz val="6"/>
        <rFont val="Montserrat"/>
      </rPr>
      <t>0818T4M0031</t>
    </r>
  </si>
  <si>
    <r>
      <rPr>
        <sz val="6"/>
        <rFont val="Montserrat"/>
      </rPr>
      <t xml:space="preserve">Diagnóstico de la integridad y Adecuación de los Sistemas Instrumentados de Seguridad y del Control Básico de las Estaciones de bombeo y rebombeo Sureste
</t>
    </r>
  </si>
  <si>
    <r>
      <rPr>
        <sz val="6"/>
        <rFont val="Montserrat"/>
      </rPr>
      <t xml:space="preserve">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t>
    </r>
  </si>
  <si>
    <r>
      <rPr>
        <sz val="6"/>
        <rFont val="Montserrat"/>
      </rPr>
      <t>0818T4M0039</t>
    </r>
  </si>
  <si>
    <r>
      <rPr>
        <sz val="6"/>
        <rFont val="Montserrat"/>
      </rPr>
      <t xml:space="preserve">Evaluación y Rehabilitación de la Integridad Mecanica de los Oleoductos 30-24 D.N. y 24-20-24 D.N., Nuevo Teapa - Madero - Cadereyta.
</t>
    </r>
  </si>
  <si>
    <r>
      <rPr>
        <sz val="6"/>
        <rFont val="Montserrat"/>
      </rPr>
      <t xml:space="preserve">Evaluación total del estado mecánico, análisis de la integridad mecánica, rehabilitación de las fallas de integridad inmediata y futura de los sistemas de protección de la corrosión interior y exterior de los oleoductos.
</t>
    </r>
  </si>
  <si>
    <r>
      <rPr>
        <sz val="6"/>
        <rFont val="Montserrat"/>
      </rPr>
      <t>0818T4M0040</t>
    </r>
  </si>
  <si>
    <r>
      <rPr>
        <sz val="6"/>
        <rFont val="Montserrat"/>
      </rPr>
      <t xml:space="preserve">Evaluación y Rehabilitación de la Integridad Mecanica de los Oleoductos 48 y 30 D.N., Nuevo Teapa - Salina Cruz y 24, 18, 12 y 14 D.N. Nuevo Teapa - Minatitlan.
</t>
    </r>
  </si>
  <si>
    <r>
      <rPr>
        <sz val="6"/>
        <rFont val="Montserrat"/>
      </rPr>
      <t xml:space="preserve">Evaluación total del estado mecánico, análisis de la integridad, rehabilitación de las fallas de integridad inmediata y futura de los sistemas de protección de la corrosión interior y exterior de los oleoductos
</t>
    </r>
  </si>
  <si>
    <r>
      <rPr>
        <sz val="6"/>
        <rFont val="Montserrat"/>
      </rPr>
      <t>0818T4M0042</t>
    </r>
  </si>
  <si>
    <r>
      <rPr>
        <sz val="6"/>
        <rFont val="Montserrat"/>
      </rPr>
      <t xml:space="preserve">Evaluación y Rehabilitación de la Integridad Mecanica de los Oleoductos, Poliductos, Combustoleoductos e Isobutanoducto Playeros.
</t>
    </r>
  </si>
  <si>
    <r>
      <rPr>
        <sz val="6"/>
        <rFont val="Montserrat"/>
      </rPr>
      <t xml:space="preserve">Evaluación total del estado mecánico, análisis de la integridad, rehabilitación de las fallas de integridad inmediata y futura de los sistemas de protección de la corrosión interior y exterior de los ductos.
</t>
    </r>
  </si>
  <si>
    <r>
      <rPr>
        <sz val="6"/>
        <rFont val="Montserrat"/>
      </rPr>
      <t>0818T4M0043</t>
    </r>
  </si>
  <si>
    <r>
      <rPr>
        <sz val="6"/>
        <rFont val="Montserrat"/>
      </rPr>
      <t xml:space="preserve">Evaluación y Rehabilitación de la Integridad Mecanica de los Poliductos y Combustoleoductos en la Zona Norte y Pacífico
</t>
    </r>
  </si>
  <si>
    <r>
      <rPr>
        <sz val="6"/>
        <rFont val="Montserrat"/>
      </rPr>
      <t xml:space="preserve">Evaluación total del estado mecánico, análisis de la integridad, rehabilitación de las fallas de integridad inmediata y futura de los sistemas de protección de la corrosión interior y exterior de ductos.
</t>
    </r>
  </si>
  <si>
    <r>
      <rPr>
        <sz val="6"/>
        <rFont val="Montserrat"/>
      </rPr>
      <t>0818T4M0045</t>
    </r>
  </si>
  <si>
    <r>
      <rPr>
        <sz val="6"/>
        <rFont val="Montserrat"/>
      </rPr>
      <t xml:space="preserve">Evaluación y Rehabilitación de la Integridad Mecanica de los Poliductos, Turbosinoductos, Dieselductos, Premiunductos, Magnaductos, Combustoleoductos y Gasoductos en la Zona Centro
</t>
    </r>
  </si>
  <si>
    <r>
      <rPr>
        <sz val="6"/>
        <rFont val="Montserrat"/>
      </rPr>
      <t xml:space="preserve">Evaluación total del estado mecánico, análisis de la integridad, rehabilitación de las fallas de integridad inmediata y futura de los sistemas de protección de la corrosión interior y exterior de los Ductos.
</t>
    </r>
  </si>
  <si>
    <r>
      <rPr>
        <sz val="6"/>
        <rFont val="Montserrat"/>
      </rPr>
      <t>0918T4M0011</t>
    </r>
  </si>
  <si>
    <r>
      <rPr>
        <sz val="6"/>
        <rFont val="Montserrat"/>
      </rPr>
      <t xml:space="preserve">Nueva TAR Reynosa
</t>
    </r>
  </si>
  <si>
    <r>
      <rPr>
        <sz val="6"/>
        <rFont val="Montserrat"/>
      </rPr>
      <t xml:space="preserve">Reubicación de la TAR Reynosa
</t>
    </r>
  </si>
  <si>
    <r>
      <rPr>
        <sz val="6"/>
        <rFont val="Montserrat"/>
      </rPr>
      <t>0918T4M0013</t>
    </r>
  </si>
  <si>
    <r>
      <rPr>
        <sz val="6"/>
        <rFont val="Montserrat"/>
      </rPr>
      <t xml:space="preserve">Renovación der emolcadores, chalanes y buques multipropósito de la Flota Menor de Pemex Refinación
</t>
    </r>
  </si>
  <si>
    <r>
      <rPr>
        <sz val="6"/>
        <rFont val="Montserrat"/>
      </rPr>
      <t xml:space="preserve">Adquisición de 16 remolcadores, 3 chalanes y 3 buques multipropósito, para sustituir parte de la flota menor de Pemex Refinación.
</t>
    </r>
  </si>
  <si>
    <r>
      <rPr>
        <sz val="6"/>
        <rFont val="Montserrat"/>
      </rPr>
      <t>0918T4M0032</t>
    </r>
  </si>
  <si>
    <r>
      <rPr>
        <sz val="6"/>
        <rFont val="Montserrat"/>
      </rPr>
      <t xml:space="preserve">Modernización de los laboratorios de Control de Calidad de las Terminales Marítimas de Salina Cruz, Tuxpan, Madero y Pajaritos
</t>
    </r>
  </si>
  <si>
    <r>
      <rPr>
        <sz val="6"/>
        <rFont val="Montserrat"/>
      </rPr>
      <t xml:space="preserve">Dotar a las Terminales Marítimas de Tuxpan, Pajaritos, Madero y Salina Cruz de instalaciones confiables, modernas y seguras para garantizar la confiabilidad en el control de calidad de los productos.
</t>
    </r>
  </si>
  <si>
    <r>
      <rPr>
        <sz val="6"/>
        <rFont val="Montserrat"/>
      </rPr>
      <t>0918T4M0046</t>
    </r>
  </si>
  <si>
    <r>
      <rPr>
        <sz val="6"/>
        <rFont val="Montserrat"/>
      </rPr>
      <t xml:space="preserve">Adquisición de 1 buque tanque de contado y/o por arrendamiento financiero
</t>
    </r>
  </si>
  <si>
    <r>
      <rPr>
        <sz val="6"/>
        <rFont val="Montserrat"/>
      </rPr>
      <t xml:space="preserve">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
</t>
    </r>
  </si>
  <si>
    <r>
      <rPr>
        <sz val="6"/>
        <rFont val="Montserrat"/>
      </rPr>
      <t>0918T4M0047</t>
    </r>
  </si>
  <si>
    <r>
      <rPr>
        <sz val="6"/>
        <rFont val="Montserrat"/>
      </rPr>
      <t xml:space="preserve">Adquisición de 5 buques tanque de contado y/o por arrendamiento financiero
</t>
    </r>
  </si>
  <si>
    <r>
      <rPr>
        <sz val="6"/>
        <rFont val="Montserrat"/>
      </rPr>
      <t xml:space="preserve">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
</t>
    </r>
  </si>
  <si>
    <r>
      <rPr>
        <sz val="6"/>
        <rFont val="Montserrat"/>
      </rPr>
      <t>0918T4N0005</t>
    </r>
  </si>
  <si>
    <r>
      <rPr>
        <sz val="6"/>
        <rFont val="Montserrat"/>
      </rPr>
      <t xml:space="preserve">Mantenimiento y Seguridad en las Terminales de Gas Licuado
</t>
    </r>
  </si>
  <si>
    <r>
      <rPr>
        <sz val="6"/>
        <rFont val="Montserrat"/>
      </rPr>
      <t xml:space="preserve">Lograr que las terminales de gas licuado operen en condiciones de seguridad y confiabilidad, mediante un programa de inversión. Incluye tareas dedicadas al mantenimiento preventivo y predictivo, a la seguridad e inversiones para operarlas de acuerdo a la normatividad de Pemex Gas
</t>
    </r>
  </si>
  <si>
    <r>
      <rPr>
        <sz val="6"/>
        <rFont val="Montserrat"/>
      </rPr>
      <t>0918T4N0006</t>
    </r>
  </si>
  <si>
    <r>
      <rPr>
        <sz val="6"/>
        <rFont val="Montserrat"/>
      </rPr>
      <t xml:space="preserve">Actualización tecnológica de los sistemas de control de las terminales de gas licuado
</t>
    </r>
  </si>
  <si>
    <r>
      <rPr>
        <sz val="6"/>
        <rFont val="Montserrat"/>
      </rPr>
      <t xml:space="preserve">Controlar y registrar sus operaciones mediante el Sistema Digital de Monitoreo y Control, que controla los dispositivos de seguridad por mezclas explosivas, humo o flama. El proyecto se lleva a cabo debido por obsolescencia de los equipos, con más de 10 años de operación
</t>
    </r>
  </si>
  <si>
    <r>
      <rPr>
        <sz val="6"/>
        <rFont val="Montserrat"/>
      </rPr>
      <t>1018T4M0019</t>
    </r>
  </si>
  <si>
    <r>
      <rPr>
        <sz val="6"/>
        <rFont val="Montserrat"/>
      </rPr>
      <t xml:space="preserve">Desarrollo de Ingeniería e infraestructura para salvaguardar la Integridad y Seguridad Física en las Estaciones de Bombeo e Instalaciones Superficiales del Sistema de Transporte por Ducto de Pemex Refinación
</t>
    </r>
  </si>
  <si>
    <r>
      <rPr>
        <sz val="6"/>
        <rFont val="Montserrat"/>
      </rPr>
      <t xml:space="preserve">Atender las recomendaciones señaladas en los estudios de vulnerabilidad de las instalaciones estratégicas de Pemex Refinación, realizado por la Gerencia de Servicios de Seguridad Física de la Dirección Corporativa de Administración.
</t>
    </r>
  </si>
  <si>
    <r>
      <rPr>
        <sz val="6"/>
        <rFont val="Montserrat"/>
      </rPr>
      <t>1018T4M0021</t>
    </r>
  </si>
  <si>
    <r>
      <rPr>
        <sz val="6"/>
        <rFont val="Montserrat"/>
      </rPr>
      <t xml:space="preserve">Rehabilitación integral de los tanques de almacenamiento en Terminales Marítimas de la SUD.
</t>
    </r>
  </si>
  <si>
    <r>
      <rPr>
        <sz val="6"/>
        <rFont val="Montserrat"/>
      </rPr>
      <t xml:space="preserve">El alcance del Proyecto es para 38 tanques de los 106 totales administrados por la GOMP, con un costo total estimado de $541.9 millones de pesos. Incluye Diagnóstico, Inspección, Rehabilitación, Modernización y Certificación.
</t>
    </r>
  </si>
  <si>
    <r>
      <rPr>
        <sz val="6"/>
        <rFont val="Montserrat"/>
      </rPr>
      <t>1018T4M0026</t>
    </r>
  </si>
  <si>
    <r>
      <rPr>
        <sz val="6"/>
        <rFont val="Montserrat"/>
      </rPr>
      <t xml:space="preserve">Construcción de Estación de Rebombeo Intermedia para el Poliducto de 16 pulgadas de diametro Salamanca Guadalajara
</t>
    </r>
  </si>
  <si>
    <r>
      <rPr>
        <sz val="6"/>
        <rFont val="Montserrat"/>
      </rPr>
      <t xml:space="preserve">Construcción de una nueva Estación de Rebombeo intermedia y reubicación de la Casa de Bombas Salamanca, en el poliducto 16 Salamanca - Guadalajara
</t>
    </r>
  </si>
  <si>
    <r>
      <rPr>
        <sz val="6"/>
        <rFont val="Montserrat"/>
      </rPr>
      <t>1018T4M0028</t>
    </r>
  </si>
  <si>
    <r>
      <rPr>
        <sz val="6"/>
        <rFont val="Montserrat"/>
      </rPr>
      <t xml:space="preserve">Modernización de la Estación de bombeo Tepetitlán de la Subgerencia de Transporte por Ducto Centro.
</t>
    </r>
  </si>
  <si>
    <r>
      <rPr>
        <sz val="6"/>
        <rFont val="Montserrat"/>
      </rPr>
      <t xml:space="preserve">Cambio del equipo de bombeo, 10 motobombas, alimentadas con energía, sustituyéndolo por 4 turbobombas de gas reconfiguradas, modernización, actualización y reconfiguración, de los sistemas auxiliares, la instrumentación, cabezales, ductos, casa de bombas.
</t>
    </r>
  </si>
  <si>
    <r>
      <rPr>
        <sz val="6"/>
        <rFont val="Montserrat"/>
      </rPr>
      <t>1018T4M0030</t>
    </r>
  </si>
  <si>
    <r>
      <rPr>
        <sz val="6"/>
        <rFont val="Montserrat"/>
      </rPr>
      <t xml:space="preserve">Infraestructura para cumplimiento de normatividad en sistemas de seguridad industrial en terminales de almacenamiento y reparto de la GAR Pacífico
</t>
    </r>
  </si>
  <si>
    <r>
      <rPr>
        <sz val="6"/>
        <rFont val="Montserrat"/>
      </rPr>
      <t xml:space="preserve">Incrementar la capacidad de almacenamiento de agua contraincendio, en apego a la norma de Seguridad y contraincendio para tanques de almacenamiento de productos inflamables y combustibles de Pemex-Refinación (DG-GPASI-SI-3600).
</t>
    </r>
  </si>
  <si>
    <r>
      <rPr>
        <sz val="6"/>
        <rFont val="Montserrat"/>
      </rPr>
      <t>1018T4M0032</t>
    </r>
  </si>
  <si>
    <r>
      <rPr>
        <sz val="6"/>
        <rFont val="Montserrat"/>
      </rPr>
      <t xml:space="preserve">Modernizacion de Instalaciones en Casas de Bombas Terminales Pacífico.
</t>
    </r>
  </si>
  <si>
    <r>
      <rPr>
        <sz val="6"/>
        <rFont val="Montserrat"/>
      </rPr>
      <t xml:space="preserve">Adecuación integral de la infraestructura mecánica, eléctrica, civil y sustitución de equipo de bombeo en las casas de bombas de las TARs: GUAYMAS, CD. OBREGON, NAVOJOA, LA PAZ, ZAPOPAN, TEPIC, CULIACAN, MAZATLAN, MANZANILLO, TOPOLOBAMPO, GUAMUCHIL, y COLIMA
</t>
    </r>
  </si>
  <si>
    <r>
      <rPr>
        <sz val="6"/>
        <rFont val="Montserrat"/>
      </rPr>
      <t>1018T4M0033</t>
    </r>
  </si>
  <si>
    <r>
      <rPr>
        <sz val="6"/>
        <rFont val="Montserrat"/>
      </rPr>
      <t xml:space="preserve">Construcción de una Subestación Eléctrica de 115000 / 34.5 KV en Nuevo Teapa
</t>
    </r>
  </si>
  <si>
    <r>
      <rPr>
        <sz val="6"/>
        <rFont val="Montserrat"/>
      </rPr>
      <t xml:space="preserve">Construcción de una Subestación Eléctrica nueva de 115 KV / 34.5 KV, líneas de transmisión y bahía de enlace al circuito de CFE, en la Estación de Medición, Distribución y Bombeo Nuevo Teapa, para eliminar el suministro actual de líneas de PEP.
</t>
    </r>
  </si>
  <si>
    <r>
      <rPr>
        <sz val="6"/>
        <rFont val="Montserrat"/>
      </rPr>
      <t>1118T4M0003</t>
    </r>
  </si>
  <si>
    <r>
      <rPr>
        <sz val="6"/>
        <rFont val="Montserrat"/>
      </rPr>
      <t xml:space="preserve">Infraestructura para incrementar la capacidad de transporte de los Sistemas de Distribución y Almacenamiento Pajaritos - Minatitlán - Salina Cruz
</t>
    </r>
  </si>
  <si>
    <r>
      <rPr>
        <sz val="6"/>
        <rFont val="Montserrat"/>
      </rPr>
      <t xml:space="preserve">Modificación del equipo de bombeo principal y booster. Adecuaciones en Casa de Bombas Pajaritos e interconexiones para libramiento en Minatitlán. Nueva Estación de Rebombeo en Donají del Poliducto de 16 MinatitlánSalina Cruz, para incrementar el flujo del poliducto.
</t>
    </r>
  </si>
  <si>
    <r>
      <rPr>
        <sz val="6"/>
        <rFont val="Montserrat"/>
      </rPr>
      <t>1118T4M0010</t>
    </r>
  </si>
  <si>
    <r>
      <rPr>
        <sz val="6"/>
        <rFont val="Montserrat"/>
      </rPr>
      <t xml:space="preserve">Seguridad industrial: Obras GAR Centro
</t>
    </r>
  </si>
  <si>
    <r>
      <rPr>
        <sz val="6"/>
        <rFont val="Montserrat"/>
      </rPr>
      <t xml:space="preserve">Rehabilitación de instalaciones de seguridad industrial que reduzcan los riesgos de 9 Terminales de Almacenamiento y Reparto siguientes: 18 de Marzo, Añil, San Juan Ixhuatepec, Barranca del Muerto, Iguala, Cuernavaca, Querétaro, Toluca.
</t>
    </r>
  </si>
  <si>
    <r>
      <rPr>
        <sz val="6"/>
        <rFont val="Montserrat"/>
      </rPr>
      <t>1118T4M0021</t>
    </r>
  </si>
  <si>
    <r>
      <rPr>
        <sz val="6"/>
        <rFont val="Montserrat"/>
      </rPr>
      <t xml:space="preserve">Construcción de ramal Charco Blanco-Querétaro de los poliductos Tula-Salamanca
</t>
    </r>
  </si>
  <si>
    <r>
      <rPr>
        <sz val="6"/>
        <rFont val="Montserrat"/>
      </rPr>
      <t xml:space="preserve">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
</t>
    </r>
  </si>
  <si>
    <r>
      <rPr>
        <sz val="6"/>
        <rFont val="Montserrat"/>
      </rPr>
      <t>1118T4M0024</t>
    </r>
  </si>
  <si>
    <r>
      <rPr>
        <sz val="6"/>
        <rFont val="Montserrat"/>
      </rPr>
      <t xml:space="preserve">Seguridad Industrial: Adquisición de Paquete de Presión Balanceada GAR Golfo
</t>
    </r>
  </si>
  <si>
    <r>
      <rPr>
        <sz val="6"/>
        <rFont val="Montserrat"/>
      </rPr>
      <t xml:space="preserve">Abastecer de forma adecuada el suministro de agua espuma para abatir un escenario de riesgo mayor con la adquisición de paquetes de presión Balanceada para la protección contra incendio en la GAR Golfo
</t>
    </r>
  </si>
  <si>
    <r>
      <rPr>
        <sz val="6"/>
        <rFont val="Montserrat"/>
      </rPr>
      <t>1118T4M0032</t>
    </r>
  </si>
  <si>
    <r>
      <rPr>
        <sz val="6"/>
        <rFont val="Montserrat"/>
      </rPr>
      <t xml:space="preserve">Mantenimiento de Terminales de Almacenamiento y Reparto GAR Norte
</t>
    </r>
  </si>
  <si>
    <r>
      <rPr>
        <sz val="6"/>
        <rFont val="Montserrat"/>
      </rPr>
      <t xml:space="preserve">Rehabilitación de los activos a mantener la Capacidad de Distribución de las TARs, de la zona Norte.
</t>
    </r>
  </si>
  <si>
    <r>
      <rPr>
        <sz val="6"/>
        <rFont val="Montserrat"/>
      </rPr>
      <t>1118T4M0041</t>
    </r>
  </si>
  <si>
    <r>
      <rPr>
        <sz val="6"/>
        <rFont val="Montserrat"/>
      </rPr>
      <t xml:space="preserve">Mantenimiento Estratégico GAR Centro
</t>
    </r>
  </si>
  <si>
    <r>
      <rPr>
        <sz val="6"/>
        <rFont val="Montserrat"/>
      </rPr>
      <t xml:space="preserve">Rehabilitación de los activos a mantener la Capacidad de Distribución de la GAR Centro.
</t>
    </r>
  </si>
  <si>
    <r>
      <rPr>
        <sz val="6"/>
        <rFont val="Montserrat"/>
      </rPr>
      <t>1118T4M0043</t>
    </r>
  </si>
  <si>
    <r>
      <rPr>
        <sz val="6"/>
        <rFont val="Montserrat"/>
      </rPr>
      <t xml:space="preserve">Diseño, construcción y equipamiento de las Unidades de Apoyo Técnico (UAT) Zona Centro
</t>
    </r>
  </si>
  <si>
    <r>
      <rPr>
        <sz val="6"/>
        <rFont val="Montserrat"/>
      </rPr>
      <t xml:space="preserve">Contempla el diseño, construcción y acondicionamiento de una nave industrial denominada UAT (Unidad de Apoyo Técnico UAT), así como su equipamiento especializado para maniobras, traslado y mantenimiento de herramientas, de la Subgerencia de Transporte por Ducto Centro, durante 2012 y 2013.
</t>
    </r>
  </si>
  <si>
    <r>
      <rPr>
        <sz val="6"/>
        <rFont val="Montserrat"/>
      </rPr>
      <t>1118T4M0044</t>
    </r>
  </si>
  <si>
    <r>
      <rPr>
        <sz val="6"/>
        <rFont val="Montserrat"/>
      </rPr>
      <t xml:space="preserve">Diseño, construcción y equipamiento de las Unidades de Apoyo Técnico (UAT) Zona Norte.
</t>
    </r>
  </si>
  <si>
    <r>
      <rPr>
        <sz val="6"/>
        <rFont val="Montserrat"/>
      </rPr>
      <t xml:space="preserve">Contempla el diseño, construcción y acondicionamiento de una nave industrial denominada UAT (Unidad de Apoyo Técnico UAT), así como su equipamiento especializado para maniobras, traslado y mantenimiento de herramientas, de la Subgerencia de Transporte por Ducto Norte, durante 2012 y 2013.
</t>
    </r>
  </si>
  <si>
    <r>
      <rPr>
        <sz val="6"/>
        <rFont val="Montserrat"/>
      </rPr>
      <t>1218T4M0009</t>
    </r>
  </si>
  <si>
    <r>
      <rPr>
        <sz val="6"/>
        <rFont val="Montserrat"/>
      </rPr>
      <t xml:space="preserve">Transporte de gas natural de Jáltipan a la Refinería de Salina Cruz.
</t>
    </r>
  </si>
  <si>
    <r>
      <rPr>
        <sz val="6"/>
        <rFont val="Montserrat"/>
      </rPr>
      <t xml:space="preserve">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t>
    </r>
  </si>
  <si>
    <r>
      <rPr>
        <sz val="6"/>
        <rFont val="Montserrat"/>
      </rPr>
      <t>1218T4M0014</t>
    </r>
  </si>
  <si>
    <r>
      <rPr>
        <sz val="6"/>
        <rFont val="Montserrat"/>
      </rPr>
      <t xml:space="preserve">Mantenimiento estratégico GAR Pacífico
</t>
    </r>
  </si>
  <si>
    <r>
      <rPr>
        <sz val="6"/>
        <rFont val="Montserrat"/>
      </rPr>
      <t xml:space="preserve">Restaurar los activos existentes a las condiciones adecuadas de operación para mantener el desempeño y la capacidad operativa de las Instalaciones en las TARs de la GAR Pacífico.
</t>
    </r>
  </si>
  <si>
    <r>
      <rPr>
        <sz val="6"/>
        <rFont val="Montserrat"/>
      </rPr>
      <t>1218T4M0030</t>
    </r>
  </si>
  <si>
    <r>
      <rPr>
        <sz val="6"/>
        <rFont val="Montserrat"/>
      </rPr>
      <t xml:space="preserve">Sustitución de los buques tanque Nuevo Pemex I, II, III y IV mediante adquisición y/o arrendamiento financiero
</t>
    </r>
  </si>
  <si>
    <r>
      <rPr>
        <sz val="6"/>
        <rFont val="Montserrat"/>
      </rPr>
      <t xml:space="preserve">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t>
    </r>
  </si>
  <si>
    <r>
      <rPr>
        <sz val="6"/>
        <rFont val="Montserrat"/>
      </rPr>
      <t>1218T4M0031</t>
    </r>
  </si>
  <si>
    <r>
      <rPr>
        <sz val="6"/>
        <rFont val="Montserrat"/>
      </rPr>
      <t xml:space="preserve">Mantenimiento estratégico GAR Golfo
</t>
    </r>
  </si>
  <si>
    <r>
      <rPr>
        <sz val="6"/>
        <rFont val="Montserrat"/>
      </rPr>
      <t xml:space="preserve">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t>
    </r>
  </si>
  <si>
    <r>
      <rPr>
        <sz val="6"/>
        <rFont val="Montserrat"/>
      </rPr>
      <t>1218T4M0036</t>
    </r>
  </si>
  <si>
    <r>
      <rPr>
        <sz val="6"/>
        <rFont val="Montserrat"/>
      </rPr>
      <t xml:space="preserve">Adquisición de 400 carros tanque para desalojo de combustóleo pesado y 300 carros tanque para transporte de hidrocarburos destilados, de la Subdirección de Distribución
</t>
    </r>
  </si>
  <si>
    <r>
      <rPr>
        <sz val="6"/>
        <rFont val="Montserrat"/>
      </rPr>
      <t xml:space="preserve">Adquisición de 700 CT, de los cuales 400 CT se destinarían al desalojo de COPE del 2015-2018 y para destilados del 2018- 2035 y los 300 CT restantes se destinarían a las rutas vigentes para el traspaso de destilados (Diesel y Magna) para atender el incremento de la demanda de los años 2015-2035
</t>
    </r>
  </si>
  <si>
    <r>
      <rPr>
        <sz val="6"/>
        <rFont val="Montserrat"/>
      </rPr>
      <t>1318T4M0028</t>
    </r>
  </si>
  <si>
    <r>
      <rPr>
        <sz val="6"/>
        <rFont val="Montserrat"/>
      </rPr>
      <t xml:space="preserve">Seguridad industrial y protección ambiental de GARP
</t>
    </r>
  </si>
  <si>
    <r>
      <rPr>
        <sz val="6"/>
        <rFont val="Montserrat"/>
      </rPr>
      <t xml:space="preserve">Mantto a tuberías contraincendio, de agua espuma, cobertizos contraincendio, unidades de tratamiento de aguas y unidades recuperadoras de vapores de gasolina, así como adquisición de equipo contraincendio y de seguridad industrial.
</t>
    </r>
  </si>
  <si>
    <r>
      <rPr>
        <sz val="6"/>
        <rFont val="Montserrat"/>
      </rPr>
      <t>1318T4M0032</t>
    </r>
  </si>
  <si>
    <r>
      <rPr>
        <sz val="6"/>
        <rFont val="Montserrat"/>
      </rPr>
      <t xml:space="preserve">Rehabilitaciones Mayores para el Sostenimiento de la Operación Segura del Transporte Marítimo
</t>
    </r>
  </si>
  <si>
    <r>
      <rPr>
        <sz val="6"/>
        <rFont val="Montserrat"/>
      </rPr>
      <t xml:space="preserve">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
</t>
    </r>
  </si>
  <si>
    <r>
      <rPr>
        <sz val="6"/>
        <rFont val="Montserrat"/>
      </rPr>
      <t>1318T4M0033</t>
    </r>
  </si>
  <si>
    <r>
      <rPr>
        <sz val="6"/>
        <rFont val="Montserrat"/>
      </rPr>
      <t xml:space="preserve">Rehabilitaciones y adecuaciones generales en las instalaciones de la Terminal Logística Pajaritos
</t>
    </r>
  </si>
  <si>
    <r>
      <rPr>
        <sz val="6"/>
        <rFont val="Montserrat"/>
      </rPr>
      <t xml:space="preserve">Recuperar y mantener la capacidad operativa de bombeo, generación eléctrica y compresión de amoniaco, mediante la rehabilitación y adecuación de los equipos dinámicos en las Casas de bombas 1, 4A, 4B, 5, 8, 9, Presa de Lastre, los turbogeneradores y los compresores de la Planta de Amoniaco II.
</t>
    </r>
  </si>
  <si>
    <r>
      <rPr>
        <sz val="6"/>
        <rFont val="Montserrat"/>
      </rPr>
      <t>1318T4M0043</t>
    </r>
  </si>
  <si>
    <r>
      <rPr>
        <sz val="6"/>
        <rFont val="Montserrat"/>
      </rPr>
      <t xml:space="preserve">Incremento en la capacidad de almacenamiento en Terminales de Almacenamiento y Reparto de la GAR Pacífico
</t>
    </r>
  </si>
  <si>
    <r>
      <rPr>
        <sz val="6"/>
        <rFont val="Montserrat"/>
      </rPr>
      <t xml:space="preserve">Construir nueve tanques de almacenamiento en seis Terminales de la Gerencia de Almacenamiento y Reparto Pacífico
</t>
    </r>
  </si>
  <si>
    <r>
      <rPr>
        <sz val="6"/>
        <rFont val="Montserrat"/>
      </rPr>
      <t>1318T4M0044</t>
    </r>
  </si>
  <si>
    <r>
      <rPr>
        <sz val="6"/>
        <rFont val="Montserrat"/>
      </rPr>
      <t xml:space="preserve">Sostenimiento de los sistemas de monitoreo y control de los Ductos y de los sistemas de medición de flujo de la Red Nacional de Distribución de Pemex Refinación
</t>
    </r>
  </si>
  <si>
    <r>
      <rPr>
        <sz val="6"/>
        <rFont val="Montserrat"/>
      </rPr>
      <t xml:space="preserve">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t>
    </r>
  </si>
  <si>
    <r>
      <rPr>
        <sz val="6"/>
        <rFont val="Montserrat"/>
      </rPr>
      <t>1318T4M0049</t>
    </r>
  </si>
  <si>
    <r>
      <rPr>
        <sz val="6"/>
        <rFont val="Montserrat"/>
      </rPr>
      <t xml:space="preserve">Rehabilitaciones Mayores para los Servicios de Operación Náutica de Ayuda al Transporte Marítimo
</t>
    </r>
  </si>
  <si>
    <r>
      <rPr>
        <sz val="6"/>
        <rFont val="Montserrat"/>
      </rPr>
      <t xml:space="preserve">Rehabilitación Mayor de los Sistemas Operativos Críticos de 8 remolcadores, 8 lanchas de pasaje, 8 lanchas remolcadoras, 12 lanchas amarradoras y un Chalan Grúa, para restablecer y garantizar su eficiencia operativa, confiable, segura y por consiguiente, su disponibilidad operativa.
</t>
    </r>
  </si>
  <si>
    <r>
      <rPr>
        <sz val="6"/>
        <rFont val="Montserrat"/>
      </rPr>
      <t>1318T4M0050</t>
    </r>
  </si>
  <si>
    <r>
      <rPr>
        <sz val="6"/>
        <rFont val="Montserrat"/>
      </rPr>
      <t xml:space="preserve">Mantenimiento mayor a la turbomaquinaría de la Red Nacional de Oleoductos y Poliductos de Pemex Refinación 2014 - 2018
</t>
    </r>
  </si>
  <si>
    <r>
      <rPr>
        <sz val="6"/>
        <rFont val="Montserrat"/>
      </rPr>
      <t xml:space="preserve">Mantenimiento mayor (OVERHAUL) por las 30,000 horas de operación acumuladas, se pretende restablecer sus condiciones originales de operación, en especial de las partes que están sometidas a altas temperaturas y a fricciones rotatorias, para que operen en condiciones de diseño
</t>
    </r>
  </si>
  <si>
    <r>
      <rPr>
        <sz val="6"/>
        <rFont val="Montserrat"/>
      </rPr>
      <t>1318T4M0051</t>
    </r>
  </si>
  <si>
    <r>
      <rPr>
        <sz val="6"/>
        <rFont val="Montserrat"/>
      </rPr>
      <t xml:space="preserve">Sostenimiento de sistemas de medición de flujo en puntos de transferencia de custodia de hidrocarburos líquidos en instalaciones marítimas de la Subdirección de Distribución P.R.
</t>
    </r>
  </si>
  <si>
    <r>
      <rPr>
        <sz val="6"/>
        <rFont val="Montserrat"/>
      </rPr>
      <t xml:space="preserve">Con éste proyecto se pretende actualizar los sistemas de medición de flujo de las instalaciones marítimas, para garantizar el mantener bajas incertidumbres en la cuantificación de volúmenes en estos Puntos de Transferencia de Custodia (PTCs)
</t>
    </r>
  </si>
  <si>
    <r>
      <rPr>
        <sz val="6"/>
        <rFont val="Montserrat"/>
      </rPr>
      <t>1318T4M0060</t>
    </r>
  </si>
  <si>
    <r>
      <rPr>
        <sz val="6"/>
        <rFont val="Montserrat"/>
      </rPr>
      <t xml:space="preserve">Sostenimiento de los sistemas de seguridad, medición, control y automatización en TARs
</t>
    </r>
  </si>
  <si>
    <r>
      <rPr>
        <sz val="6"/>
        <rFont val="Montserrat"/>
      </rPr>
      <t xml:space="preserve">Programa para mantener operando los equipos, instrumentos y aplicaciones industriales que conforman los sistemas de seguridad, medición, control y automatización en las TARs.
</t>
    </r>
  </si>
  <si>
    <r>
      <rPr>
        <sz val="6"/>
        <rFont val="Montserrat"/>
      </rPr>
      <t>1318T4M0064</t>
    </r>
  </si>
  <si>
    <r>
      <rPr>
        <sz val="6"/>
        <rFont val="Montserrat"/>
      </rPr>
      <t xml:space="preserve">Incremento en la capacidad de almacenamiento en Terminales de Almacenamiento y Reparto de la GAR Golfo
</t>
    </r>
  </si>
  <si>
    <r>
      <rPr>
        <sz val="6"/>
        <rFont val="Montserrat"/>
      </rPr>
      <t xml:space="preserve">Construir siete tanques para almacenamiento de destilados
</t>
    </r>
  </si>
  <si>
    <r>
      <rPr>
        <sz val="6"/>
        <rFont val="Montserrat"/>
      </rPr>
      <t>1318T4N0001</t>
    </r>
  </si>
  <si>
    <r>
      <rPr>
        <sz val="6"/>
        <rFont val="Montserrat"/>
      </rPr>
      <t xml:space="preserve">Adquisición de vehículos ligeros para el transporte de personal de mantenimiento a nivel nacional
</t>
    </r>
  </si>
  <si>
    <r>
      <rPr>
        <sz val="6"/>
        <rFont val="Montserrat"/>
      </rPr>
      <t xml:space="preserve">Reposición del parque vehicular de apoyo a las actividades de operación y mantenimiento en los Sectores de Ductos a nivel nacional.
</t>
    </r>
  </si>
  <si>
    <r>
      <rPr>
        <sz val="6"/>
        <rFont val="Montserrat"/>
      </rPr>
      <t>1318T4N0022</t>
    </r>
  </si>
  <si>
    <r>
      <rPr>
        <sz val="6"/>
        <rFont val="Montserrat"/>
      </rPr>
      <t xml:space="preserve">Mantenimiento integral de los sistemas de ductos para gas natural y GLP, etapa II
</t>
    </r>
  </si>
  <si>
    <r>
      <rPr>
        <sz val="6"/>
        <rFont val="Montserrat"/>
      </rPr>
      <t>1318T4N0041</t>
    </r>
  </si>
  <si>
    <r>
      <rPr>
        <sz val="6"/>
        <rFont val="Montserrat"/>
      </rPr>
      <t xml:space="preserve">Confiabilidad operacional en los activos de la Subdirección de Ductos
</t>
    </r>
  </si>
  <si>
    <r>
      <rPr>
        <sz val="6"/>
        <rFont val="Montserrat"/>
      </rPr>
      <t xml:space="preserve">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t>
    </r>
  </si>
  <si>
    <r>
      <rPr>
        <sz val="6"/>
        <rFont val="Montserrat"/>
      </rPr>
      <t>1418T4M0001</t>
    </r>
  </si>
  <si>
    <r>
      <rPr>
        <sz val="6"/>
        <rFont val="Montserrat"/>
      </rPr>
      <t xml:space="preserve">Incremento en la capacidad de almacenamiento en terminales de almacenamiento y reparto de la GAR centro
</t>
    </r>
  </si>
  <si>
    <r>
      <rPr>
        <sz val="6"/>
        <rFont val="Montserrat"/>
      </rPr>
      <t>1418T4M0010</t>
    </r>
  </si>
  <si>
    <r>
      <rPr>
        <sz val="6"/>
        <rFont val="Montserrat"/>
      </rPr>
      <t xml:space="preserve">Guarniciones Militares para la Subdirección de Almacenamiento y Reparto
</t>
    </r>
  </si>
  <si>
    <r>
      <rPr>
        <sz val="6"/>
        <rFont val="Montserrat"/>
      </rPr>
      <t xml:space="preserve">Construcción de 38 Guarniciones Militares para sendas Terminales de Almacenamiento y Reparto
</t>
    </r>
  </si>
  <si>
    <r>
      <rPr>
        <sz val="6"/>
        <rFont val="Montserrat"/>
      </rPr>
      <t>1418T4M0014</t>
    </r>
  </si>
  <si>
    <r>
      <rPr>
        <sz val="6"/>
        <rFont val="Montserrat"/>
      </rPr>
      <t xml:space="preserve">Componentes Tecnológicos de Seguridad Física para la SAR
</t>
    </r>
  </si>
  <si>
    <r>
      <rPr>
        <sz val="6"/>
        <rFont val="Montserrat"/>
      </rPr>
      <t xml:space="preserve">Adquisición e instalación de sistemas de control de accesos peatonales y circuitos cerrados de televisión.
</t>
    </r>
  </si>
  <si>
    <r>
      <rPr>
        <sz val="6"/>
        <rFont val="Montserrat"/>
      </rPr>
      <t>1418T4M0019</t>
    </r>
  </si>
  <si>
    <r>
      <rPr>
        <sz val="6"/>
        <rFont val="Montserrat"/>
      </rPr>
      <t xml:space="preserve">Incremento en la capacidad de almacenamiento del tanque TV-17 de la TOMP Tuxpan, Ver.
</t>
    </r>
  </si>
  <si>
    <r>
      <rPr>
        <sz val="6"/>
        <rFont val="Montserrat"/>
      </rPr>
      <t xml:space="preserve">Rehabilitar e incrementar la capacidad de almacenamiento del tanque TV-17, de 55 a 100 MB para Pemex Premium, además de la restitución de la integridad mecánica de las líneas de recibo y descarga y la adecuación de la infraestructura complementaria, sistemas de medición, control y seguridad.
</t>
    </r>
  </si>
  <si>
    <r>
      <rPr>
        <sz val="6"/>
        <rFont val="Montserrat"/>
      </rPr>
      <t>1418T4M0050</t>
    </r>
  </si>
  <si>
    <r>
      <rPr>
        <sz val="6"/>
        <rFont val="Montserrat"/>
      </rPr>
      <t xml:space="preserve">Restauración, estandarización y adecuación de los muelles de la TOMP Guaymas
</t>
    </r>
  </si>
  <si>
    <r>
      <rPr>
        <sz val="6"/>
        <rFont val="Montserrat"/>
      </rPr>
      <t xml:space="preserve">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t>
    </r>
  </si>
  <si>
    <r>
      <rPr>
        <sz val="6"/>
        <rFont val="Montserrat"/>
      </rPr>
      <t>1418T4M0057</t>
    </r>
  </si>
  <si>
    <r>
      <rPr>
        <sz val="6"/>
        <rFont val="Montserrat"/>
      </rPr>
      <t xml:space="preserve">Restauración, estandarización y adecuación de los muelle de la TOMP Salina Cruz
</t>
    </r>
  </si>
  <si>
    <r>
      <rPr>
        <sz val="6"/>
        <rFont val="Montserrat"/>
      </rPr>
      <t xml:space="preserve">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t>
    </r>
  </si>
  <si>
    <r>
      <rPr>
        <sz val="6"/>
        <rFont val="Montserrat"/>
      </rPr>
      <t>1418T4M0058</t>
    </r>
  </si>
  <si>
    <r>
      <rPr>
        <sz val="6"/>
        <rFont val="Montserrat"/>
      </rPr>
      <t xml:space="preserve">Restauración, estandarización y adecuación de los muelles de la TOMP Pajaritos
</t>
    </r>
  </si>
  <si>
    <r>
      <rPr>
        <sz val="6"/>
        <rFont val="Montserrat"/>
      </rPr>
      <t xml:space="preserve">Restauración, estandarización y adecuación de los 12 muelles de la TOMP Pajaritos y de las Residencias de Operación Marítima y Portuaria Veracruz, Lerma y Progreso, atendiendo los aspectos de seguridad y confiabilidad operativa en cumplimiento con toda normatividad vigente.
</t>
    </r>
  </si>
  <si>
    <r>
      <rPr>
        <sz val="6"/>
        <rFont val="Montserrat"/>
      </rPr>
      <t>1418T4M0059</t>
    </r>
  </si>
  <si>
    <r>
      <rPr>
        <sz val="6"/>
        <rFont val="Montserrat"/>
      </rPr>
      <t xml:space="preserve">Incremento en la Capacidad de Almacenamiento en Terminales de Almacenamiento y Reparto de la GAR Norte.
</t>
    </r>
  </si>
  <si>
    <r>
      <rPr>
        <sz val="6"/>
        <rFont val="Montserrat"/>
      </rPr>
      <t xml:space="preserve">Contempla la construcción de 4 tanques verticales de almacenamiento para los productos Pemex Magna y Pemex Diésel, según especificaciones para cada producto, incluyendo sus líneas de integración a los sistemas existentes, en las cuatro Terminales de Almacenamiento y Reparto
</t>
    </r>
  </si>
  <si>
    <r>
      <rPr>
        <sz val="6"/>
        <rFont val="Montserrat"/>
      </rPr>
      <t>1418T4N0019</t>
    </r>
  </si>
  <si>
    <r>
      <rPr>
        <sz val="6"/>
        <rFont val="Montserrat"/>
      </rPr>
      <t xml:space="preserve">Rehabilitación y mantenimiento de infraestructura de ductos a nivel nacional
</t>
    </r>
  </si>
  <si>
    <r>
      <rPr>
        <sz val="6"/>
        <rFont val="Montserrat"/>
      </rPr>
      <t xml:space="preserve">Rehabilitación de instalaciones por medio de contratos específicos para reacondicionamiento o modificación de instalaciones, con el fin de solventar y evitar las recomendaciones de ASIPA, CLMSH, EA y SF.
</t>
    </r>
  </si>
  <si>
    <r>
      <rPr>
        <sz val="6"/>
        <rFont val="Montserrat"/>
      </rPr>
      <t>1418T4N0021</t>
    </r>
  </si>
  <si>
    <r>
      <rPr>
        <sz val="6"/>
        <rFont val="Montserrat"/>
      </rPr>
      <t xml:space="preserve">Modernización integral de las estaciones de medición
</t>
    </r>
  </si>
  <si>
    <r>
      <rPr>
        <sz val="6"/>
        <rFont val="Montserrat"/>
      </rPr>
      <t xml:space="preserve">Rehabilitar y modernizar estaciones de regulación y medición de gas natural y LP del SND de PGPB a fin de actualizar la tecnología aplicada, reducir la incertidumbre en las mediciones, integrar estaciones al SCADA, adquirir refacciones e incrementar la seguridad en las instalaciones.
</t>
    </r>
  </si>
  <si>
    <r>
      <rPr>
        <b/>
        <sz val="8"/>
        <color rgb="FFFFFFFF"/>
        <rFont val="Montserrat"/>
      </rPr>
      <t>T9M   Pemex Transformación Industrial</t>
    </r>
  </si>
  <si>
    <r>
      <rPr>
        <b/>
        <sz val="6"/>
        <rFont val="Montserrat"/>
      </rPr>
      <t>86.13</t>
    </r>
  </si>
  <si>
    <r>
      <rPr>
        <sz val="6"/>
        <rFont val="Montserrat"/>
      </rPr>
      <t>00000048690</t>
    </r>
  </si>
  <si>
    <r>
      <rPr>
        <sz val="6"/>
        <rFont val="Montserrat"/>
      </rPr>
      <t xml:space="preserve">Acciones para la conservación de las plantas de proceso y servicios principales del CPG Cactus
</t>
    </r>
  </si>
  <si>
    <r>
      <rPr>
        <sz val="6"/>
        <rFont val="Montserrat"/>
      </rPr>
      <t xml:space="preserve">Acciones para la conservación de las plantas de proceso y servicios principales del CPG Cactus, para asegurar la confiabilidad operativa de los procesos del CPG Cactus.
</t>
    </r>
  </si>
  <si>
    <r>
      <rPr>
        <sz val="6"/>
        <rFont val="Montserrat"/>
      </rPr>
      <t>00000048691</t>
    </r>
  </si>
  <si>
    <r>
      <rPr>
        <sz val="6"/>
        <rFont val="Montserrat"/>
      </rPr>
      <t xml:space="preserve">Mantenimiento integral de las plantas recuperadoras de Azufre del Complejo Procesador de Gas Cactus
</t>
    </r>
  </si>
  <si>
    <r>
      <rPr>
        <sz val="6"/>
        <rFont val="Montserrat"/>
      </rPr>
      <t xml:space="preserve">Mantenimiento integral de las plantas recuperadoras de Azufre del Complejo Procesador de Gas Cactus para asegurar la confiabilidad operativa del Complejo Procesador de Gas Cactus.
</t>
    </r>
  </si>
  <si>
    <r>
      <rPr>
        <sz val="6"/>
        <rFont val="Montserrat"/>
      </rPr>
      <t>00000048692</t>
    </r>
  </si>
  <si>
    <r>
      <rPr>
        <sz val="6"/>
        <rFont val="Montserrat"/>
      </rPr>
      <t xml:space="preserve">Reparación de la planta Criogénica 1 del Complejo Procesador de Gas Ciudad Pemex
</t>
    </r>
  </si>
  <si>
    <r>
      <rPr>
        <sz val="6"/>
        <rFont val="Montserrat"/>
      </rPr>
      <t xml:space="preserve">Cambio de material desecante en deshidratadores FA-203 A/B/C/D/E/F, limpieza de interiores del intercambiador EA203, enfriadores (EA213 A/C/D, EA214 A/B/C/D/E/F, EA202 A/B/C), ( FB201A), retiro de sólidos, inspec de integración mecánica del equipo, prueba hidrostática, limpieza de FA203 A/B/C/D/E/F.
</t>
    </r>
  </si>
  <si>
    <r>
      <rPr>
        <sz val="6"/>
        <rFont val="Montserrat"/>
      </rPr>
      <t>00000048694</t>
    </r>
  </si>
  <si>
    <r>
      <rPr>
        <sz val="6"/>
        <rFont val="Montserrat"/>
      </rPr>
      <t xml:space="preserve">Atención a recomendaciones de protección ambiental Fase I
</t>
    </r>
  </si>
  <si>
    <r>
      <rPr>
        <sz val="6"/>
        <rFont val="Montserrat"/>
      </rPr>
      <t xml:space="preserve">Modernización de separadores No.4 y No.5 del área de efluentes, para contar con instalaciones en condiciones óptimas para dar tratamiento al agua y cumplir con la normatividad vigente, contribuyendo a la atención de las observaciones realizadas por la Procuraduría Federal de Protección al Ambiente.
</t>
    </r>
  </si>
  <si>
    <r>
      <rPr>
        <sz val="6"/>
        <rFont val="Montserrat"/>
      </rPr>
      <t>00000048695</t>
    </r>
  </si>
  <si>
    <r>
      <rPr>
        <sz val="6"/>
        <rFont val="Montserrat"/>
      </rPr>
      <t xml:space="preserve">Mantenimiento mayor y anual a turbocompresores y turbogeneradores del CPG Burgos
</t>
    </r>
  </si>
  <si>
    <r>
      <rPr>
        <sz val="6"/>
        <rFont val="Montserrat"/>
      </rPr>
      <t xml:space="preserve">Proporcionar el mantenimiento a las turbinas de los turbocompresores de gas natural y a las turbinas y generadores eléctricos de los turbogeneradores mediante el servicio de mantenimiento mayor y anual para asegurar la confiabilidad operativa del CPG Burgos.
</t>
    </r>
  </si>
  <si>
    <r>
      <rPr>
        <sz val="6"/>
        <rFont val="Montserrat"/>
      </rPr>
      <t>00000048697</t>
    </r>
  </si>
  <si>
    <r>
      <rPr>
        <sz val="6"/>
        <rFont val="Montserrat"/>
      </rPr>
      <t xml:space="preserve">Sostenimiento de la capacidad de producción de la planta de Etileno 2016-2020, del Complejo Petroquímico Morelos
</t>
    </r>
  </si>
  <si>
    <r>
      <rPr>
        <sz val="6"/>
        <rFont val="Montserrat"/>
      </rPr>
      <t xml:space="preserve">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
</t>
    </r>
  </si>
  <si>
    <r>
      <rPr>
        <sz val="6"/>
        <rFont val="Montserrat"/>
      </rPr>
      <t>00000048699</t>
    </r>
  </si>
  <si>
    <r>
      <rPr>
        <sz val="6"/>
        <rFont val="Montserrat"/>
      </rPr>
      <t xml:space="preserve">Sostenimiento de la capacidad instalada de producción de las plantas de proceso del C.P. Independencia
</t>
    </r>
  </si>
  <si>
    <r>
      <rPr>
        <sz val="6"/>
        <rFont val="Montserrat"/>
      </rPr>
      <t xml:space="preserve">Contempla la adquisición de equipos, ejecución de obras y acondicionamiento de instalaciones, para restablecer las condiciones de operación y el sostenimiento de la capacidad instalada de producción de las plantas de proceso del Complejo Petroquímico Independencia.
</t>
    </r>
  </si>
  <si>
    <r>
      <rPr>
        <sz val="6"/>
        <rFont val="Montserrat"/>
      </rPr>
      <t>00000048701</t>
    </r>
  </si>
  <si>
    <r>
      <rPr>
        <sz val="6"/>
        <rFont val="Montserrat"/>
      </rPr>
      <t xml:space="preserve">Mantenimiento de los equipos de proceso, sistemas de control y servicios principales de las Plantas Endulzadoras, Recuperadoras de Azufre y Criogénica Modular del CPG Matapionche.
</t>
    </r>
  </si>
  <si>
    <r>
      <rPr>
        <sz val="6"/>
        <rFont val="Montserrat"/>
      </rPr>
      <t xml:space="preserve">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
</t>
    </r>
  </si>
  <si>
    <r>
      <rPr>
        <sz val="6"/>
        <rFont val="Montserrat"/>
      </rPr>
      <t>00000048703</t>
    </r>
  </si>
  <si>
    <r>
      <rPr>
        <sz val="6"/>
        <rFont val="Montserrat"/>
      </rPr>
      <t xml:space="preserve">Mantenimiento integral de las instalaciones del CPG Arenque
</t>
    </r>
  </si>
  <si>
    <r>
      <rPr>
        <sz val="6"/>
        <rFont val="Montserrat"/>
      </rPr>
      <t xml:space="preserve">Realizar el mantenimiento integral a las plantas de endulzadora de gas, criogénica, recuperadora de azufre, integración y servicios principales en un paro de planta programado y corrida operacional.
</t>
    </r>
  </si>
  <si>
    <r>
      <rPr>
        <sz val="6"/>
        <rFont val="Montserrat"/>
      </rPr>
      <t>00000048704</t>
    </r>
  </si>
  <si>
    <r>
      <rPr>
        <sz val="6"/>
        <rFont val="Montserrat"/>
      </rPr>
      <t xml:space="preserve">Mantenimiento integral de las plantas Endulzadoras de Gas 7, 8, 9, 10 y 11 del CPG Cactus
</t>
    </r>
  </si>
  <si>
    <r>
      <rPr>
        <sz val="6"/>
        <rFont val="Montserrat"/>
      </rPr>
      <t xml:space="preserve">El programa de inversión considera el mantenimiento integral para restablecer la capacidad de producción y la eficiencia de las plantas endulzadoras de gas 7, 8, 9, 10 y 11, garantizando la confiabilidad operativa.
</t>
    </r>
  </si>
  <si>
    <r>
      <rPr>
        <sz val="6"/>
        <rFont val="Montserrat"/>
      </rPr>
      <t>00000048705</t>
    </r>
  </si>
  <si>
    <r>
      <rPr>
        <sz val="6"/>
        <rFont val="Montserrat"/>
      </rPr>
      <t xml:space="preserve">Mantenimiento integral de las plantas Endulzadoras de Condensados Amargos I y II y Oxidación del CPG Cactus
</t>
    </r>
  </si>
  <si>
    <r>
      <rPr>
        <sz val="6"/>
        <rFont val="Montserrat"/>
      </rPr>
      <t xml:space="preserve">Mantenimiento integral para restablecer y conservar disponibilidad de los equipos de proceso de las Plantas Endulzadoras de Condensados Amargos y Oxidación para obtener las condiciones de operación de diseño.
</t>
    </r>
  </si>
  <si>
    <r>
      <rPr>
        <sz val="6"/>
        <rFont val="Montserrat"/>
      </rPr>
      <t>00000048706</t>
    </r>
  </si>
  <si>
    <r>
      <rPr>
        <sz val="6"/>
        <rFont val="Montserrat"/>
      </rPr>
      <t xml:space="preserve">Programa de mantenimiento de la planta de Etileno del Complejo Petroquímico Cangrejera
</t>
    </r>
  </si>
  <si>
    <r>
      <rPr>
        <sz val="6"/>
        <rFont val="Montserrat"/>
      </rPr>
      <t xml:space="preserve">Llevar a cabo la rehabilitación de la planta de proceso así como la sustitución de equipo después de un periodo de trabajo donde sufre un deterioro esperado y de acuerdo a lo programado regresen a las condiciones de diseño original.
</t>
    </r>
  </si>
  <si>
    <r>
      <rPr>
        <sz val="6"/>
        <rFont val="Montserrat"/>
      </rPr>
      <t>00000048707</t>
    </r>
  </si>
  <si>
    <r>
      <rPr>
        <sz val="6"/>
        <rFont val="Montserrat"/>
      </rPr>
      <t xml:space="preserve">Programa de mantenimiento de la capacidad de producción de la planta de Óxido de Etileno del Complejo Petroquímico Cangrejera
</t>
    </r>
  </si>
  <si>
    <r>
      <rPr>
        <sz val="6"/>
        <rFont val="Montserrat"/>
      </rPr>
      <t xml:space="preserve">Realizar las actividades necesarias para llevar a cabo la rehabilitación de la planta de proceso, así como la sustitución de equipo después de un periodo de trabajo donde sufre un deterioro gradual esperado.
</t>
    </r>
  </si>
  <si>
    <r>
      <rPr>
        <sz val="6"/>
        <rFont val="Montserrat"/>
      </rPr>
      <t>00000048708</t>
    </r>
  </si>
  <si>
    <r>
      <rPr>
        <sz val="6"/>
        <rFont val="Montserrat"/>
      </rPr>
      <t xml:space="preserve">Programa de mantenimiento para el sostenimiento de la capacidad de la planta de Polietileno de Baja Densidad Complejo Petroquímico Cangrejera
</t>
    </r>
  </si>
  <si>
    <r>
      <rPr>
        <sz val="6"/>
        <rFont val="Montserrat"/>
      </rPr>
      <t xml:space="preserve">El proyecto consiste básicamente en realizar todas aquellas actividades indispensables para llevar a cabo la rehabilitación de la planta de Polietiileno de BD y Silos de PEBD.
</t>
    </r>
  </si>
  <si>
    <r>
      <rPr>
        <sz val="6"/>
        <rFont val="Montserrat"/>
      </rPr>
      <t>00000048710</t>
    </r>
  </si>
  <si>
    <r>
      <rPr>
        <sz val="6"/>
        <rFont val="Montserrat"/>
      </rPr>
      <t xml:space="preserve">Mantenimiento integral de los servicios principales del CPG Cactus
</t>
    </r>
  </si>
  <si>
    <r>
      <rPr>
        <sz val="6"/>
        <rFont val="Montserrat"/>
      </rPr>
      <t xml:space="preserve">Mantenimiento integral de los servicios principales del CPG Cactus para asegurar la integridad de las instalaciones y garantizar la confiabilidad operativa.
</t>
    </r>
  </si>
  <si>
    <r>
      <rPr>
        <sz val="6"/>
        <rFont val="Montserrat"/>
      </rPr>
      <t>00000048713</t>
    </r>
  </si>
  <si>
    <r>
      <rPr>
        <sz val="6"/>
        <rFont val="Montserrat"/>
      </rPr>
      <t xml:space="preserve">Mantenimiento integral de la Planta Criogénica Modular 5 del CPG Cactus
</t>
    </r>
  </si>
  <si>
    <r>
      <rPr>
        <sz val="6"/>
        <rFont val="Montserrat"/>
      </rPr>
      <t xml:space="preserve">El programa de inversión considera el mantenimiento integral para restablecer la eficiencia de la planta Criogénica Modular 5 con las condiciones de operación de diseño, garantizando la confiabilidad operativa, mediante la rehabilitación, sustituciones de equipos y refaccionamiento.
</t>
    </r>
  </si>
  <si>
    <r>
      <rPr>
        <sz val="6"/>
        <rFont val="Montserrat"/>
      </rPr>
      <t>00000048714</t>
    </r>
  </si>
  <si>
    <r>
      <rPr>
        <sz val="6"/>
        <rFont val="Montserrat"/>
      </rPr>
      <t xml:space="preserve">Mantenimiento a los sistemas de seguridad, control y sistemas de respaldo de energía de los Complejos Procesadores de Gas
</t>
    </r>
  </si>
  <si>
    <r>
      <rPr>
        <sz val="6"/>
        <rFont val="Montserrat"/>
      </rPr>
      <t xml:space="preserve">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t>
    </r>
  </si>
  <si>
    <r>
      <rPr>
        <sz val="6"/>
        <rFont val="Montserrat"/>
      </rPr>
      <t>00000048715</t>
    </r>
  </si>
  <si>
    <r>
      <rPr>
        <sz val="6"/>
        <rFont val="Montserrat"/>
      </rPr>
      <t xml:space="preserve">Rehabilitación integral de los turbocompresores de refrigeración de las plantas criogénicas del CPG Nuevo Pemex
</t>
    </r>
  </si>
  <si>
    <r>
      <rPr>
        <sz val="6"/>
        <rFont val="Montserrat"/>
      </rPr>
      <t xml:space="preserve">Rehabilitacion integral de turbocompresores de refrigeración de las plantas criogénicas del CPG Nuevo Pemex.
</t>
    </r>
  </si>
  <si>
    <r>
      <rPr>
        <sz val="6"/>
        <rFont val="Montserrat"/>
      </rPr>
      <t>00000048717</t>
    </r>
  </si>
  <si>
    <r>
      <rPr>
        <sz val="6"/>
        <rFont val="Montserrat"/>
      </rPr>
      <t xml:space="preserve">Modernización de equipos de la planta Criogénica 1 del CPG Ciudad Pemex
</t>
    </r>
  </si>
  <si>
    <r>
      <rPr>
        <sz val="6"/>
        <rFont val="Montserrat"/>
      </rPr>
      <t xml:space="preserve">Asegurar la recuperación de licuables en base al diseño de la planta Criogénica No. 1 mediante la modernización, rehabilitación y/o sustitución de equipos con vida útil agotada, así como la normalización de recomendaciones de SSPA
</t>
    </r>
  </si>
  <si>
    <r>
      <rPr>
        <sz val="6"/>
        <rFont val="Montserrat"/>
      </rPr>
      <t>00000048718</t>
    </r>
  </si>
  <si>
    <r>
      <rPr>
        <sz val="6"/>
        <rFont val="Montserrat"/>
      </rPr>
      <t xml:space="preserve">Rehabilitación del taller mantenimiento de plantas del CPG Ciudad Pemex
</t>
    </r>
  </si>
  <si>
    <r>
      <rPr>
        <sz val="6"/>
        <rFont val="Montserrat"/>
      </rPr>
      <t xml:space="preserve">Mantenimiento correctivo a las estructuras del taller, cambio de techos de láminas (techumbre), saneamiento de filtraciones y fracturas en paredes, acondicionamiento de interiores y accesos, restablecimiento de la integridad eléctrica, rehabilitación del área de maquinaria pesada.
</t>
    </r>
  </si>
  <si>
    <r>
      <rPr>
        <sz val="6"/>
        <rFont val="Montserrat"/>
      </rPr>
      <t>00000048719</t>
    </r>
  </si>
  <si>
    <r>
      <rPr>
        <sz val="6"/>
        <rFont val="Montserrat"/>
      </rPr>
      <t xml:space="preserve">Adquisición de equipo diverso de seguridad, salud y protección ambiental del CPG Matapionche Fase 1
</t>
    </r>
  </si>
  <si>
    <r>
      <rPr>
        <sz val="6"/>
        <rFont val="Montserrat"/>
      </rPr>
      <t xml:space="preserve">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
</t>
    </r>
  </si>
  <si>
    <r>
      <rPr>
        <sz val="6"/>
        <rFont val="Montserrat"/>
      </rPr>
      <t>00000048721</t>
    </r>
  </si>
  <si>
    <r>
      <rPr>
        <sz val="6"/>
        <rFont val="Montserrat"/>
      </rPr>
      <t xml:space="preserve">Adquisición de equipos y rehabilitación de las plantas de procesos, servicios principales, para la continuidad operativa del CPG La Venta
</t>
    </r>
  </si>
  <si>
    <r>
      <rPr>
        <sz val="6"/>
        <rFont val="Montserrat"/>
      </rPr>
      <t xml:space="preserve">Conservar la confiabilidad y disponibilidad de los equipos y sistemas de la planta de proceso y servicios principales para garantizar la continuidad operativa del CPG La venta.
</t>
    </r>
  </si>
  <si>
    <r>
      <rPr>
        <sz val="6"/>
        <rFont val="Montserrat"/>
      </rPr>
      <t>00000048722</t>
    </r>
  </si>
  <si>
    <r>
      <rPr>
        <sz val="6"/>
        <rFont val="Montserrat"/>
      </rPr>
      <t xml:space="preserve">Programa de reparación de la planta Endulzadora de Gas 4 del Complejo Procesador de Gas Ciudad Pemex
</t>
    </r>
  </si>
  <si>
    <r>
      <rPr>
        <sz val="6"/>
        <rFont val="Montserrat"/>
      </rPr>
      <t xml:space="preserve">Limpieza de las torres DA4401B y DA4402, intercambiadores EA4401A/B, EA4402 A/B/C, EA4403 y EA4404 A/B, recipientes FA4403/4410/4411/4413, retiro de sólidos, Insp internos e int mecánica del equipo, pruebas hidrostáticas, cambio de fluxería, calib de válvulas de seg, eliminación de emplazamientos.
</t>
    </r>
  </si>
  <si>
    <r>
      <rPr>
        <sz val="6"/>
        <rFont val="Montserrat"/>
      </rPr>
      <t>00000048723</t>
    </r>
  </si>
  <si>
    <r>
      <rPr>
        <sz val="6"/>
        <rFont val="Montserrat"/>
      </rPr>
      <t xml:space="preserve">Adquisición de equipos de seguridad, salud y protección ambiental del CPG Area Coatzacoalcos
</t>
    </r>
  </si>
  <si>
    <r>
      <rPr>
        <sz val="6"/>
        <rFont val="Montserrat"/>
      </rPr>
      <t xml:space="preserve">Adquisición de equipos de seguridad, salud y protección ambiental del CPG Área Coatzacoalcos.
</t>
    </r>
  </si>
  <si>
    <r>
      <rPr>
        <sz val="6"/>
        <rFont val="Montserrat"/>
      </rPr>
      <t>00000048724</t>
    </r>
  </si>
  <si>
    <r>
      <rPr>
        <sz val="6"/>
        <rFont val="Montserrat"/>
      </rPr>
      <t xml:space="preserve">Servicio de Remediación de Suelo de las instalaciones de Reynosa del CPG Burgos
</t>
    </r>
  </si>
  <si>
    <r>
      <rPr>
        <sz val="6"/>
        <rFont val="Montserrat"/>
      </rPr>
      <t xml:space="preserve">La remediación y restauración del suelo contaminado de hidrocarburos en las instalaciones del CPG Reynosa.
</t>
    </r>
  </si>
  <si>
    <r>
      <rPr>
        <sz val="6"/>
        <rFont val="Montserrat"/>
      </rPr>
      <t>00000048726</t>
    </r>
  </si>
  <si>
    <r>
      <rPr>
        <sz val="6"/>
        <rFont val="Montserrat"/>
      </rPr>
      <t xml:space="preserve">Mantenimiento mayor a las plantas Criogénicas 1-6 y Fraccionadoras de Condensados 1, 3 y 4.
</t>
    </r>
  </si>
  <si>
    <r>
      <rPr>
        <sz val="6"/>
        <rFont val="Montserrat"/>
      </rPr>
      <t xml:space="preserve">Efectuar mantenimiento mayor a las plantas criogénicas mediante la adquisición de equipos, materiales, herramientas y de la contratación de servicios para lograr la recuperación de diseño de los hidrocarburos líquidos asociados al GHD en el CPG Burgos.
</t>
    </r>
  </si>
  <si>
    <r>
      <rPr>
        <sz val="6"/>
        <rFont val="Montserrat"/>
      </rPr>
      <t>00000048727</t>
    </r>
  </si>
  <si>
    <r>
      <rPr>
        <sz val="6"/>
        <rFont val="Montserrat"/>
      </rPr>
      <t xml:space="preserve">Rehabilitación de la turbomaquinaria de Criogénica Pajaritos y motocompresores de la Terminal Refrigerada, Área Coatzacoalcos
</t>
    </r>
  </si>
  <si>
    <r>
      <rPr>
        <sz val="6"/>
        <rFont val="Montserrat"/>
      </rPr>
      <t xml:space="preserve">Realizar la rehabilitación de los turbocompresores y turboexpansores de criogénica de Pajaritos y los motocompresores de la terminal refrigerada Pajaritos, para asegurar su confiablidad y disponibilidad operativa.
</t>
    </r>
  </si>
  <si>
    <r>
      <rPr>
        <sz val="6"/>
        <rFont val="Montserrat"/>
      </rPr>
      <t>00000048728</t>
    </r>
  </si>
  <si>
    <r>
      <rPr>
        <sz val="6"/>
        <rFont val="Montserrat"/>
      </rPr>
      <t xml:space="preserve">Mantenimiento mayor a planta Endulzadora de Gas y Recuperadora de Azufre
</t>
    </r>
  </si>
  <si>
    <r>
      <rPr>
        <sz val="6"/>
        <rFont val="Montserrat"/>
      </rPr>
      <t xml:space="preserve">Mantenimiento equipos estáticos, dinámicos, cambiadores de calor, precalentadores, rehabilitación de tuberías de proceso y racks, mantenimiento y adquisición a los sistemas electrónicos de medición y control y adquisición de refacciones diversas para mantenimiento.
</t>
    </r>
  </si>
  <si>
    <r>
      <rPr>
        <sz val="6"/>
        <rFont val="Montserrat"/>
      </rPr>
      <t>00000050756</t>
    </r>
  </si>
  <si>
    <r>
      <rPr>
        <sz val="6"/>
        <rFont val="Montserrat"/>
      </rPr>
      <t xml:space="preserve">Adquisición de equipos diversos de seguridad, salud y protección ambiental del CPG Nuevo Pemex
</t>
    </r>
  </si>
  <si>
    <r>
      <rPr>
        <sz val="6"/>
        <rFont val="Montserrat"/>
      </rPr>
      <t xml:space="preserve">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t>
    </r>
  </si>
  <si>
    <r>
      <rPr>
        <sz val="6"/>
        <rFont val="Montserrat"/>
      </rPr>
      <t>00000050803</t>
    </r>
  </si>
  <si>
    <r>
      <rPr>
        <sz val="6"/>
        <rFont val="Montserrat"/>
      </rPr>
      <t xml:space="preserve">Acondicionamiento y compresión del gas de regeneración de las plantas Criogénicas del CPG Nuevo Pemex
</t>
    </r>
  </si>
  <si>
    <r>
      <rPr>
        <sz val="6"/>
        <rFont val="Montserrat"/>
      </rPr>
      <t xml:space="preserve">Asegurar la compresión del volumen gas de regeneración no utilizado en servicios auxiliares.
</t>
    </r>
  </si>
  <si>
    <r>
      <rPr>
        <sz val="6"/>
        <rFont val="Montserrat"/>
      </rPr>
      <t>00000050804</t>
    </r>
  </si>
  <si>
    <r>
      <rPr>
        <sz val="6"/>
        <rFont val="Montserrat"/>
      </rPr>
      <t xml:space="preserve">Mantenimiento a la planta Fraccionadora I del Complejo Procesador de Gas Nuevo Pemex
</t>
    </r>
  </si>
  <si>
    <r>
      <rPr>
        <sz val="6"/>
        <rFont val="Montserrat"/>
      </rPr>
      <t xml:space="preserve">Suministro de materiales, refacciones, instrumentación; rehabilitaciones de equipos, líneas de proceso y servicios auxiliares y mano de obra para la supervisión de trabajos por parte del personal interno, con la finalidad de dar un mantenimiento mayor a la planta.
</t>
    </r>
  </si>
  <si>
    <r>
      <rPr>
        <sz val="6"/>
        <rFont val="Montserrat"/>
      </rPr>
      <t>00000050814</t>
    </r>
  </si>
  <si>
    <r>
      <rPr>
        <sz val="6"/>
        <rFont val="Montserrat"/>
      </rPr>
      <t xml:space="preserve">Mantenimiento de la planta Criogénica III del CPG Nuevo Pemex
</t>
    </r>
  </si>
  <si>
    <r>
      <rPr>
        <sz val="6"/>
        <rFont val="Montserrat"/>
      </rPr>
      <t xml:space="preserve">Adquisición de los materiales requeridos para el mantenimiento, así como también la realización de contratos arrendamientos, servicios y obras que permitan devolver la integridad mecánica de las instalaciones, la eficiencia de los equipos.
</t>
    </r>
  </si>
  <si>
    <r>
      <rPr>
        <sz val="6"/>
        <rFont val="Montserrat"/>
      </rPr>
      <t>00000050817</t>
    </r>
  </si>
  <si>
    <r>
      <rPr>
        <sz val="6"/>
        <rFont val="Montserrat"/>
      </rPr>
      <t xml:space="preserve">Proyecto de quemadores de fosa, elevado e integración, del CPG Cd. Pemex
</t>
    </r>
  </si>
  <si>
    <r>
      <rPr>
        <sz val="6"/>
        <rFont val="Montserrat"/>
      </rPr>
      <t xml:space="preserve">Construcción de quemadores de fosa L-301, L-303, seccionamiento L-302, integración de corrientes lado sur a norte, rehabilitación de quemador elevado TC-3101 y sistema de desfogue ácido en el CPG Ciudad Pemex.
</t>
    </r>
  </si>
  <si>
    <r>
      <rPr>
        <sz val="6"/>
        <rFont val="Montserrat"/>
      </rPr>
      <t>00000050818</t>
    </r>
  </si>
  <si>
    <r>
      <rPr>
        <sz val="6"/>
        <rFont val="Montserrat"/>
      </rPr>
      <t xml:space="preserve">Mantenimiento a plantas y servicios auxiliares del Complejo Procesador de Gas Burgos
</t>
    </r>
  </si>
  <si>
    <r>
      <rPr>
        <sz val="6"/>
        <rFont val="Montserrat"/>
      </rPr>
      <t xml:space="preserve">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t>
    </r>
  </si>
  <si>
    <r>
      <rPr>
        <sz val="6"/>
        <rFont val="Montserrat"/>
      </rPr>
      <t>00000050820</t>
    </r>
  </si>
  <si>
    <r>
      <rPr>
        <sz val="6"/>
        <rFont val="Montserrat"/>
      </rPr>
      <t xml:space="preserve">Mantenimiento integral para analizadores de los Complejos Procesadores de Gas
</t>
    </r>
  </si>
  <si>
    <r>
      <rPr>
        <sz val="6"/>
        <rFont val="Montserrat"/>
      </rPr>
      <t xml:space="preserve">El programa de inversión contempla el mantenimiento preventivo y correctivo a todos los analizadores de plantas de proceso y servicios auxiliares, instalados de los 9 Complejos Procesadores de Gas.
</t>
    </r>
  </si>
  <si>
    <r>
      <rPr>
        <sz val="6"/>
        <rFont val="Montserrat"/>
      </rPr>
      <t>00000051603</t>
    </r>
  </si>
  <si>
    <r>
      <rPr>
        <sz val="6"/>
        <rFont val="Montserrat"/>
      </rPr>
      <t xml:space="preserve">Oficinas para personal del sector coordinado de Fuerza y servicios principales
</t>
    </r>
  </si>
  <si>
    <r>
      <rPr>
        <sz val="6"/>
        <rFont val="Montserrat"/>
      </rPr>
      <t xml:space="preserve">Oficinas para personal del sector coordinado de Fuerza y servicios principales.
</t>
    </r>
  </si>
  <si>
    <r>
      <rPr>
        <sz val="6"/>
        <rFont val="Montserrat"/>
      </rPr>
      <t>00000051604</t>
    </r>
  </si>
  <si>
    <r>
      <rPr>
        <sz val="6"/>
        <rFont val="Montserrat"/>
      </rPr>
      <t xml:space="preserve">Adquisición de resinas de intercambio iónico para la planta de Tratamiento de Agua MD de la refinería Francisco I. Madero
</t>
    </r>
  </si>
  <si>
    <r>
      <rPr>
        <sz val="6"/>
        <rFont val="Montserrat"/>
      </rPr>
      <t xml:space="preserve">Adquisiciones de resinas de intercambio Iónico para la planta Tratamiento de Agua.
</t>
    </r>
  </si>
  <si>
    <r>
      <rPr>
        <sz val="6"/>
        <rFont val="Montserrat"/>
      </rPr>
      <t>00000051605</t>
    </r>
  </si>
  <si>
    <r>
      <rPr>
        <sz val="6"/>
        <rFont val="Montserrat"/>
      </rPr>
      <t xml:space="preserve">Adquisición de catalizadores de hidrotratamiento 2017-2018
</t>
    </r>
  </si>
  <si>
    <r>
      <rPr>
        <sz val="6"/>
        <rFont val="Montserrat"/>
      </rPr>
      <t xml:space="preserve">Adquisiciones de catalizadores de hidrotratamiento.
</t>
    </r>
  </si>
  <si>
    <r>
      <rPr>
        <sz val="6"/>
        <rFont val="Montserrat"/>
      </rPr>
      <t>00000051606</t>
    </r>
  </si>
  <si>
    <r>
      <rPr>
        <sz val="6"/>
        <rFont val="Montserrat"/>
      </rPr>
      <t xml:space="preserve">Adquisición de catalizadores de reformación e isomerización 2017-2019
</t>
    </r>
  </si>
  <si>
    <r>
      <rPr>
        <sz val="6"/>
        <rFont val="Montserrat"/>
      </rPr>
      <t xml:space="preserve">Adquisición de catalizadores y resinas de intercambio iónico capitalizables que se emplean en las plantas de proceso de isomerización de butanos y pentanos, reformación de naftas, alquilación, MTBE y TAME de la refinería Francisco I. Madero de la refinería Francisco I. Madero.
</t>
    </r>
  </si>
  <si>
    <r>
      <rPr>
        <sz val="6"/>
        <rFont val="Montserrat"/>
      </rPr>
      <t>00000052502</t>
    </r>
  </si>
  <si>
    <r>
      <rPr>
        <sz val="6"/>
        <rFont val="Montserrat"/>
      </rPr>
      <t xml:space="preserve">Adquisición de catalizadores para las plantas de Pemex Etileno 2017-2019
</t>
    </r>
  </si>
  <si>
    <r>
      <rPr>
        <sz val="6"/>
        <rFont val="Montserrat"/>
      </rPr>
      <t xml:space="preserve">Realizar las actividades necesarias para llevar a cabo la adquisición de catalizadores en Pemex Etileno
</t>
    </r>
  </si>
  <si>
    <r>
      <rPr>
        <sz val="6"/>
        <rFont val="Montserrat"/>
      </rPr>
      <t>00000053216</t>
    </r>
  </si>
  <si>
    <r>
      <rPr>
        <sz val="6"/>
        <rFont val="Montserrat"/>
      </rPr>
      <t xml:space="preserve">Mantenimiento mayor de la planta Fraccionadora de Hidrocarburos Cangrejera del CPGP Coatzacoalcos
</t>
    </r>
  </si>
  <si>
    <r>
      <rPr>
        <sz val="6"/>
        <rFont val="Montserrat"/>
      </rPr>
      <t xml:space="preserve">Mantenimiento y limpieza especializada a los equipos principales de proceso (estáticos, instrumentación asociada, tuberías, sistema eléctrico, etc.).
</t>
    </r>
  </si>
  <si>
    <r>
      <rPr>
        <sz val="6"/>
        <rFont val="Montserrat"/>
      </rPr>
      <t>00000053566</t>
    </r>
  </si>
  <si>
    <r>
      <rPr>
        <sz val="6"/>
        <rFont val="Montserrat"/>
      </rPr>
      <t xml:space="preserve">Reparación de planta Endulzadora de Gas 2 del Complejo Procesador de Gas Ciudad Pemex
</t>
    </r>
  </si>
  <si>
    <r>
      <rPr>
        <sz val="6"/>
        <rFont val="Montserrat"/>
      </rPr>
      <t xml:space="preserve">Mantenimiento mayor de la planta Endulzadora de Gas 2, contemplando los equipos principales, torres absorbedoras 101-CO1/CO2, torre regeneradora 102-CO, al igual que los intercambiadores de calor 101-EX1/2/3/4 y 102-EX1/2/3/4, rehervidores 104-EX1/2, recipientes 101-V,111-V,107-V, 103-F.
</t>
    </r>
  </si>
  <si>
    <r>
      <rPr>
        <sz val="6"/>
        <rFont val="Montserrat"/>
      </rPr>
      <t>00000053568</t>
    </r>
  </si>
  <si>
    <r>
      <rPr>
        <sz val="6"/>
        <rFont val="Montserrat"/>
      </rPr>
      <t xml:space="preserve">Reparación de la planta Endulzadora de Gas 3 del Complejo Procesador de Gas Ciudad Pemex
</t>
    </r>
  </si>
  <si>
    <r>
      <rPr>
        <sz val="6"/>
        <rFont val="Montserrat"/>
      </rPr>
      <t xml:space="preserve">Dar mantenimiento y limpieza de los internos de la torre absorbedora DA-4401B, torre regeneradora DA-4402, al igual que los intercambiadores de calor EA-4401A/B, EA-4402 A/B/C, EA-4403 y EA-4404 A/B, los recipientes FA-4403, FA-4410, FA-4411, FA-4413.
</t>
    </r>
  </si>
  <si>
    <r>
      <rPr>
        <sz val="6"/>
        <rFont val="Montserrat"/>
      </rPr>
      <t>00000053572</t>
    </r>
  </si>
  <si>
    <r>
      <rPr>
        <sz val="6"/>
        <rFont val="Montserrat"/>
      </rPr>
      <t xml:space="preserve">Reparación de la planta Recuperadora de Azufre 1 del Complejo Procesador de Gas Ciudad Pemex
</t>
    </r>
  </si>
  <si>
    <r>
      <rPr>
        <sz val="6"/>
        <rFont val="Montserrat"/>
      </rPr>
      <t xml:space="preserve">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t>
    </r>
  </si>
  <si>
    <r>
      <rPr>
        <sz val="6"/>
        <rFont val="Montserrat"/>
      </rPr>
      <t>00000053605</t>
    </r>
  </si>
  <si>
    <r>
      <rPr>
        <sz val="6"/>
        <rFont val="Montserrat"/>
      </rPr>
      <t xml:space="preserve">Reubicación de los quemadores de fosa y la rehabilitación de los sistemas de desfogue del C.P.G. la Venta
</t>
    </r>
  </si>
  <si>
    <r>
      <rPr>
        <sz val="6"/>
        <rFont val="Montserrat"/>
      </rPr>
      <t xml:space="preserve">Restablecer y adecuar el sistema de desfogue del centro de trabajo de acuerdo a normatividad vigente, con el fin de reducir riesgos en la operación y mantenimiento del mismo, con lo cual se podrá preservar la seguridad del personal y de las instalaciones del centro.
</t>
    </r>
  </si>
  <si>
    <r>
      <rPr>
        <sz val="6"/>
        <rFont val="Montserrat"/>
      </rPr>
      <t>00000053608</t>
    </r>
  </si>
  <si>
    <r>
      <rPr>
        <sz val="6"/>
        <rFont val="Montserrat"/>
      </rPr>
      <t xml:space="preserve">Mantenimiento de planta Criogénica 2 Complejo Procesador de Gas Poza Rica
</t>
    </r>
  </si>
  <si>
    <r>
      <rPr>
        <sz val="6"/>
        <rFont val="Montserrat"/>
      </rPr>
      <t xml:space="preserve">Mantenimiento especializado a equipos principales de proceso (estáticos, instrumentación asociada, tuberias, sistema eléctrico, etc.).
</t>
    </r>
  </si>
  <si>
    <r>
      <rPr>
        <sz val="6"/>
        <rFont val="Montserrat"/>
      </rPr>
      <t>00000053612</t>
    </r>
  </si>
  <si>
    <r>
      <rPr>
        <sz val="6"/>
        <rFont val="Montserrat"/>
      </rPr>
      <t xml:space="preserve">Adquisición de catalizadores y resinas capitalizables para el proceso de gasolinas en la refinería de Cadereyta
</t>
    </r>
  </si>
  <si>
    <r>
      <rPr>
        <sz val="6"/>
        <rFont val="Montserrat"/>
      </rPr>
      <t xml:space="preserve">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t>
    </r>
  </si>
  <si>
    <r>
      <rPr>
        <sz val="6"/>
        <rFont val="Montserrat"/>
      </rPr>
      <t>00000053648</t>
    </r>
  </si>
  <si>
    <r>
      <rPr>
        <sz val="6"/>
        <rFont val="Montserrat"/>
      </rPr>
      <t xml:space="preserve">Mantenimiento mayor de la planta Criogénica del CPG La Venta
</t>
    </r>
  </si>
  <si>
    <r>
      <rPr>
        <sz val="6"/>
        <rFont val="Montserrat"/>
      </rPr>
      <t xml:space="preserve">Restablecer y sostener las condiciones de operación y la capacidad de producción de la Planta Criogénica, mediante el mantenimiento, rehabilitación o sustitución de equipos de proceso conforme lo indiquen los diagnosticos fisicos y operativos.
</t>
    </r>
  </si>
  <si>
    <r>
      <rPr>
        <sz val="6"/>
        <rFont val="Montserrat"/>
      </rPr>
      <t>00000053737</t>
    </r>
  </si>
  <si>
    <r>
      <rPr>
        <sz val="6"/>
        <rFont val="Montserrat"/>
      </rPr>
      <t xml:space="preserve">Reparación de la planta Endulzadora de Gas 1 del Complejo Procesador de Gas Ciudad Pemex
</t>
    </r>
  </si>
  <si>
    <r>
      <rPr>
        <sz val="6"/>
        <rFont val="Montserrat"/>
      </rPr>
      <t xml:space="preserve">Mantenimiento para recuperar la capacidad de procesamiento de gas de 480 MMpcd a partir de la capacidad actual de 400 MMpcd, así como eliminar las condiciones de riesgo para restituir la seguridad del personal e instalaciones, calibrando los dispositivos de seguridad.
</t>
    </r>
  </si>
  <si>
    <r>
      <rPr>
        <sz val="6"/>
        <rFont val="Montserrat"/>
      </rPr>
      <t>00000053738</t>
    </r>
  </si>
  <si>
    <r>
      <rPr>
        <sz val="6"/>
        <rFont val="Montserrat"/>
      </rPr>
      <t xml:space="preserve">Reparación de la planta Recuperadora de Azufre 2 del Complejo Procesador de Gas Ciudad Pemex
</t>
    </r>
  </si>
  <si>
    <r>
      <rPr>
        <sz val="6"/>
        <rFont val="Montserrat"/>
      </rPr>
      <t xml:space="preserve">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t>
    </r>
  </si>
  <si>
    <r>
      <rPr>
        <sz val="6"/>
        <rFont val="Montserrat"/>
      </rPr>
      <t>00000054606</t>
    </r>
  </si>
  <si>
    <r>
      <rPr>
        <sz val="6"/>
        <rFont val="Montserrat"/>
      </rPr>
      <t xml:space="preserve">Mantenimiento de la refinería de Salina Cruz 2018-2022
</t>
    </r>
  </si>
  <si>
    <r>
      <rPr>
        <sz val="6"/>
        <rFont val="Montserrat"/>
      </rPr>
      <t xml:space="preserve">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t>
    </r>
  </si>
  <si>
    <r>
      <rPr>
        <sz val="6"/>
        <rFont val="Montserrat"/>
      </rPr>
      <t>00000054713</t>
    </r>
  </si>
  <si>
    <r>
      <rPr>
        <sz val="6"/>
        <rFont val="Montserrat"/>
      </rPr>
      <t xml:space="preserve">Mantenimiento de la refinería de Cadereyta 2018-2022
</t>
    </r>
  </si>
  <si>
    <r>
      <rPr>
        <sz val="6"/>
        <rFont val="Montserrat"/>
      </rPr>
      <t xml:space="preserve">Rehabilitaciones y reacondicionamiento de las plantas de proceso, áreas y equipos de servicios auxiliares (agua, aire, vapor y energía eléctrica), tanques de almacenamiento, talleres, laboratorios, efluentes e instalaciones periféricas, cumplimiento a recomendaciones de terceros.
</t>
    </r>
  </si>
  <si>
    <r>
      <rPr>
        <sz val="6"/>
        <rFont val="Montserrat"/>
      </rPr>
      <t>00000057574</t>
    </r>
  </si>
  <si>
    <r>
      <rPr>
        <sz val="6"/>
        <rFont val="Montserrat"/>
      </rPr>
      <t xml:space="preserve">Adquisición de catalizadores capitalizables para el proceso de hidrotratamiento en la refinería de Cadereyta
</t>
    </r>
  </si>
  <si>
    <r>
      <rPr>
        <sz val="6"/>
        <rFont val="Montserrat"/>
      </rPr>
      <t xml:space="preserve">Adquisición de los catalizadores para las plantas de ULSG (Ultra Low Sulfur Gasoline), Hidrodesulfuradora de Naftas 1( U-400-1), Hidrodesulfuradora de Naftas 2. (U-400-2), Hidrodesulfuradora de Destilados Intermedios 1(U-700-1), Hidrógeno, Hidrodesulfuradora de Gasóleos de Coquización.
</t>
    </r>
  </si>
  <si>
    <r>
      <rPr>
        <sz val="6"/>
        <rFont val="Montserrat"/>
      </rPr>
      <t>00000057604</t>
    </r>
  </si>
  <si>
    <r>
      <rPr>
        <sz val="6"/>
        <rFont val="Montserrat"/>
      </rPr>
      <t xml:space="preserve">Mantenimiento al Complejo Procesador de Gas Cactus 2018-2022
</t>
    </r>
  </si>
  <si>
    <r>
      <rPr>
        <sz val="6"/>
        <rFont val="Montserrat"/>
      </rPr>
      <t xml:space="preserve">Mantenimiento especializado a equipos principales de proceso (estáticos, instrumentación asociada, tuberías, sistema eléctrico, etc.).
</t>
    </r>
  </si>
  <si>
    <r>
      <rPr>
        <sz val="6"/>
        <rFont val="Montserrat"/>
      </rPr>
      <t>00000057605</t>
    </r>
  </si>
  <si>
    <r>
      <rPr>
        <sz val="6"/>
        <rFont val="Montserrat"/>
      </rPr>
      <t xml:space="preserve">Mantenimiento de la refinería de Tula 2019-2023
</t>
    </r>
  </si>
  <si>
    <r>
      <rPr>
        <sz val="6"/>
        <rFont val="Montserrat"/>
      </rPr>
      <t>00000057606</t>
    </r>
  </si>
  <si>
    <r>
      <rPr>
        <sz val="6"/>
        <rFont val="Montserrat"/>
      </rPr>
      <t xml:space="preserve">Adquisición de catalizadores y resinas capitalizables en la refinería de Tula
</t>
    </r>
  </si>
  <si>
    <r>
      <rPr>
        <sz val="6"/>
        <rFont val="Montserrat"/>
      </rPr>
      <t xml:space="preserve">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t>
    </r>
  </si>
  <si>
    <r>
      <rPr>
        <sz val="6"/>
        <rFont val="Montserrat"/>
      </rPr>
      <t>00000057624</t>
    </r>
  </si>
  <si>
    <r>
      <rPr>
        <sz val="6"/>
        <rFont val="Montserrat"/>
      </rPr>
      <t xml:space="preserve">Mantenimiento de la refinería de Minatitlán 2019-2023
</t>
    </r>
  </si>
  <si>
    <r>
      <rPr>
        <sz val="6"/>
        <rFont val="Montserrat"/>
      </rPr>
      <t xml:space="preserve">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t>
    </r>
  </si>
  <si>
    <r>
      <rPr>
        <sz val="6"/>
        <rFont val="Montserrat"/>
      </rPr>
      <t>00000057625</t>
    </r>
  </si>
  <si>
    <r>
      <rPr>
        <sz val="6"/>
        <rFont val="Montserrat"/>
      </rPr>
      <t xml:space="preserve">Mantenimiento del Complejo Procesador de Gas Ciudad Pemex 2019-2023
</t>
    </r>
  </si>
  <si>
    <r>
      <rPr>
        <sz val="6"/>
        <rFont val="Montserrat"/>
      </rPr>
      <t xml:space="preserve">Sostener las condiciones de operación y la capacidad de producción, mediante el restablecimiento de la integridad mecánica de sus instalaciones para mantener la confiabilidad operativa y eliminar las condiciones de riesgo que garanticen la seguridad del personal
</t>
    </r>
  </si>
  <si>
    <r>
      <rPr>
        <sz val="6"/>
        <rFont val="Montserrat"/>
      </rPr>
      <t>00000057626</t>
    </r>
  </si>
  <si>
    <r>
      <rPr>
        <sz val="6"/>
        <rFont val="Montserrat"/>
      </rPr>
      <t xml:space="preserve">Mantenimiento de la refinería de Madero 2019-2023
</t>
    </r>
  </si>
  <si>
    <r>
      <rPr>
        <sz val="6"/>
        <rFont val="Montserrat"/>
      </rPr>
      <t>00000057627</t>
    </r>
  </si>
  <si>
    <r>
      <rPr>
        <sz val="6"/>
        <rFont val="Montserrat"/>
      </rPr>
      <t xml:space="preserve">Mantenimiento de la refinería de Salamanca 2018-2022
</t>
    </r>
  </si>
  <si>
    <r>
      <rPr>
        <sz val="6"/>
        <rFont val="Montserrat"/>
      </rPr>
      <t>00000057628</t>
    </r>
  </si>
  <si>
    <r>
      <rPr>
        <sz val="6"/>
        <rFont val="Montserrat"/>
      </rPr>
      <t xml:space="preserve">Adquisición de catalizadores y resinas capitalizables en la refinería de Minatitlán
</t>
    </r>
  </si>
  <si>
    <r>
      <rPr>
        <sz val="6"/>
        <rFont val="Montserrat"/>
      </rPr>
      <t xml:space="preserve">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t>
    </r>
  </si>
  <si>
    <r>
      <rPr>
        <sz val="6"/>
        <rFont val="Montserrat"/>
      </rPr>
      <t>00000057644</t>
    </r>
  </si>
  <si>
    <r>
      <rPr>
        <sz val="6"/>
        <rFont val="Montserrat"/>
      </rPr>
      <t xml:space="preserve">Mantenimiento al Centro Petroquímico Independencia 2019-2023
</t>
    </r>
  </si>
  <si>
    <r>
      <rPr>
        <sz val="6"/>
        <rFont val="Montserrat"/>
      </rPr>
      <t>00000057673</t>
    </r>
  </si>
  <si>
    <r>
      <rPr>
        <sz val="6"/>
        <rFont val="Montserrat"/>
      </rPr>
      <t xml:space="preserve">Mantenimiento del Complejo Procesador de Gas Nuevo Pemex 2018-2022
</t>
    </r>
  </si>
  <si>
    <r>
      <rPr>
        <sz val="6"/>
        <rFont val="Montserrat"/>
      </rPr>
      <t>00000057869</t>
    </r>
  </si>
  <si>
    <r>
      <rPr>
        <sz val="6"/>
        <rFont val="Montserrat"/>
      </rPr>
      <t xml:space="preserve">Mantenimiento y sostenimiento a la operación de la Terminal Refrigerada de Etano y Embarques Pajaritos (TREEP)
</t>
    </r>
  </si>
  <si>
    <r>
      <rPr>
        <sz val="6"/>
        <rFont val="Montserrat"/>
      </rPr>
      <t xml:space="preserve">Realizar todas aquellas actividades para llevar a cabo la rehabilitación de la Terminal Refrigerada de Etano y Embarques Pajaritos (TREEP) para restablecer las condiciones de operación, almacenamiento y tener disponible la infraestructura.
</t>
    </r>
  </si>
  <si>
    <r>
      <rPr>
        <sz val="6"/>
        <rFont val="Montserrat"/>
      </rPr>
      <t>00000057892</t>
    </r>
  </si>
  <si>
    <r>
      <rPr>
        <sz val="6"/>
        <rFont val="Montserrat"/>
      </rPr>
      <t xml:space="preserve">Mantenimiento al centro de Proceso de Gas y Petroquímicos Coatzacoalcos 2018-2022
</t>
    </r>
  </si>
  <si>
    <r>
      <rPr>
        <sz val="6"/>
        <rFont val="Montserrat"/>
      </rPr>
      <t xml:space="preserve">Sostener las condiciones de operación y la capacidad de producción, mediante el restablecimiento de la integridad mecánica de sus instalaciones para mantener la confiabilidad operativa y eliminar las condiciones de riesgo que garanticen la seguridad del personal.
</t>
    </r>
  </si>
  <si>
    <r>
      <rPr>
        <sz val="6"/>
        <rFont val="Montserrat"/>
      </rPr>
      <t>00000057906</t>
    </r>
  </si>
  <si>
    <r>
      <rPr>
        <sz val="6"/>
        <rFont val="Montserrat"/>
      </rPr>
      <t xml:space="preserve">Mantenimiento para el sostenimiento de la capacidad operativa de las áreas de servicios y apoyo a la producción del Complejo Petroquímico Cangrejera de Pemex Etileno
</t>
    </r>
  </si>
  <si>
    <r>
      <rPr>
        <sz val="6"/>
        <rFont val="Montserrat"/>
      </rPr>
      <t xml:space="preserve">Sostener la capacidad operativa de las áreas de servicio y apoyo a la producción de las plantas de procesos del CPQ Cangrejera, restablecer las condiciones de operación establecidas en la planta y áreas de apoyo a la producción (Oxígeno, MOVP, ductos, seguridad, talleres).
</t>
    </r>
  </si>
  <si>
    <r>
      <rPr>
        <sz val="6"/>
        <rFont val="Montserrat"/>
      </rPr>
      <t>00000057930</t>
    </r>
  </si>
  <si>
    <r>
      <rPr>
        <sz val="6"/>
        <rFont val="Montserrat"/>
      </rPr>
      <t xml:space="preserve">Mantenimiento para el sostenimiento de la capacidad operativa de las áreas de servicios y apoyo a la producción del Complejo Petroquímico Morelos de Pemex Etileno
</t>
    </r>
  </si>
  <si>
    <r>
      <rPr>
        <sz val="6"/>
        <rFont val="Montserrat"/>
      </rPr>
      <t xml:space="preserve">Mantener la capacidad operativa de las áreas de servicio y apoyo a la producción de las plantas de procesos del CPQ Morelos, restableciendo las condiciones de operación establecidas en el diseño de la planta y áreas de apoyo a la producción.
</t>
    </r>
  </si>
  <si>
    <r>
      <rPr>
        <sz val="6"/>
        <rFont val="Montserrat"/>
      </rPr>
      <t>00000057932</t>
    </r>
  </si>
  <si>
    <r>
      <rPr>
        <sz val="6"/>
        <rFont val="Montserrat"/>
      </rPr>
      <t xml:space="preserve">Mantenimiento al Complejo Procesador de Gas Poza Rica 2018-2022
</t>
    </r>
  </si>
  <si>
    <r>
      <rPr>
        <sz val="6"/>
        <rFont val="Montserrat"/>
      </rPr>
      <t>00000057983</t>
    </r>
  </si>
  <si>
    <r>
      <rPr>
        <sz val="6"/>
        <rFont val="Montserrat"/>
      </rPr>
      <t xml:space="preserve">Mantenimiento para el sostenimiento del Laboratorio de Asistencia Técnica de Pemex Etileno
</t>
    </r>
  </si>
  <si>
    <r>
      <rPr>
        <sz val="6"/>
        <rFont val="Montserrat"/>
      </rPr>
      <t xml:space="preserve">Contribuir a que Pemex Etileno continúe siendo competitivo en la industria nacional, dar confiabilidad en los resultados de los análisis de productos a nuestros clientes de acuerdo con las especificaciones pactadas, garantizar el óptimo funcionamiento de los equipos del LAT.
</t>
    </r>
  </si>
  <si>
    <r>
      <rPr>
        <sz val="6"/>
        <rFont val="Montserrat"/>
      </rPr>
      <t>00000058107</t>
    </r>
  </si>
  <si>
    <r>
      <rPr>
        <sz val="6"/>
        <rFont val="Montserrat"/>
      </rPr>
      <t xml:space="preserve">Mantenimiento y normalización de los sistemas eléctricos de la Subdirección de Procesos de Gas y Petroquímicos
</t>
    </r>
  </si>
  <si>
    <r>
      <rPr>
        <sz val="6"/>
        <rFont val="Montserrat"/>
      </rPr>
      <t xml:space="preserve">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t>
    </r>
  </si>
  <si>
    <r>
      <rPr>
        <sz val="6"/>
        <rFont val="Montserrat"/>
      </rPr>
      <t>00000058191</t>
    </r>
  </si>
  <si>
    <r>
      <rPr>
        <sz val="6"/>
        <rFont val="Montserrat"/>
      </rPr>
      <t xml:space="preserve">Nueva Refinería en Dos Bocas, Paraíso, Tabasco
</t>
    </r>
  </si>
  <si>
    <r>
      <rPr>
        <sz val="6"/>
        <rFont val="Montserrat"/>
      </rPr>
      <t xml:space="preserve">Desarrollar los estudios necesarios para definir la configuración para la construcción de una nueva refinería en Dos Bocas, en el municipio de Paraíso, Tabasco, la cual tendrá una capacidad de procesamiento de 340 Mbd de crudo pesado en una configuración de coquización.
</t>
    </r>
  </si>
  <si>
    <r>
      <rPr>
        <sz val="6"/>
        <rFont val="Montserrat"/>
      </rPr>
      <t>00000058193</t>
    </r>
  </si>
  <si>
    <r>
      <rPr>
        <sz val="6"/>
        <rFont val="Montserrat"/>
      </rPr>
      <t xml:space="preserve">Reserva para Ingeniería, Procura y Construcción de la Nueva refinería en Dos Bocas, Paraiso, Tabasco
</t>
    </r>
  </si>
  <si>
    <r>
      <rPr>
        <sz val="6"/>
        <rFont val="Montserrat"/>
      </rPr>
      <t xml:space="preserve">Desarrollo de la Ingeniería, Procura y Construcción de plantas de proceso, equipos y servicios auxiliares para la instalación de una nueva refinería en Dos Bocas, Paraiso, Tabasco, con proceso de crudo pesado y conversión de residuales.
</t>
    </r>
  </si>
  <si>
    <r>
      <rPr>
        <sz val="6"/>
        <rFont val="Montserrat"/>
      </rPr>
      <t>0318T4M0090</t>
    </r>
  </si>
  <si>
    <r>
      <rPr>
        <sz val="6"/>
        <rFont val="Montserrat"/>
      </rPr>
      <t xml:space="preserve">Tren energético de la Refinería de Minatitlán
</t>
    </r>
  </si>
  <si>
    <r>
      <rPr>
        <sz val="6"/>
        <rFont val="Montserrat"/>
      </rPr>
      <t xml:space="preserve">Este proyecto implica mejoras a los procesos y extensiones a la infraestructura para el aprovechamiento de áreas de oportunidad de considerable rentabilidad e instalación de equipos que reducirán los costos de mantenimiento a los equipos de proceso
</t>
    </r>
  </si>
  <si>
    <r>
      <rPr>
        <sz val="6"/>
        <rFont val="Montserrat"/>
      </rPr>
      <t>0318T4N0034</t>
    </r>
  </si>
  <si>
    <r>
      <rPr>
        <sz val="6"/>
        <rFont val="Montserrat"/>
      </rPr>
      <t xml:space="preserve">Conservación y mantenimiento de servicios auxiliares en el CPG Nuevo Pemex
</t>
    </r>
  </si>
  <si>
    <r>
      <rPr>
        <sz val="6"/>
        <rFont val="Montserrat"/>
      </rPr>
      <t xml:space="preserve">Mantener la confiabilidad de suministro de los servicios de electricidad, vapor y agua de enfriamiento, para la operación de las plantas de proceso, con la finalidad de dar cumplimiento a los programas anuales de producción.
</t>
    </r>
  </si>
  <si>
    <r>
      <rPr>
        <sz val="6"/>
        <rFont val="Montserrat"/>
      </rPr>
      <t>0418TZZ0001</t>
    </r>
  </si>
  <si>
    <r>
      <rPr>
        <sz val="6"/>
        <rFont val="Montserrat"/>
      </rPr>
      <t xml:space="preserve">Modernización y Ampliación del Tren de Aromáticos I
</t>
    </r>
  </si>
  <si>
    <r>
      <rPr>
        <sz val="6"/>
        <rFont val="Montserrat"/>
      </rPr>
      <t xml:space="preserve">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t>
    </r>
  </si>
  <si>
    <r>
      <rPr>
        <sz val="6"/>
        <rFont val="Montserrat"/>
      </rPr>
      <t>0418T4M0012</t>
    </r>
  </si>
  <si>
    <r>
      <rPr>
        <sz val="6"/>
        <rFont val="Montserrat"/>
      </rPr>
      <t xml:space="preserve">Tren energético de la Refinería de Cadereyta.
</t>
    </r>
  </si>
  <si>
    <r>
      <rPr>
        <sz val="6"/>
        <rFont val="Montserrat"/>
      </rPr>
      <t xml:space="preserve">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t>
    </r>
  </si>
  <si>
    <r>
      <rPr>
        <sz val="6"/>
        <rFont val="Montserrat"/>
      </rPr>
      <t>0418T4Q0004</t>
    </r>
  </si>
  <si>
    <r>
      <rPr>
        <sz val="6"/>
        <rFont val="Montserrat"/>
      </rPr>
      <t xml:space="preserve">Modernización y optimización de la infraestructura de servicios auxiliares I
</t>
    </r>
  </si>
  <si>
    <r>
      <rPr>
        <sz val="6"/>
        <rFont val="Montserrat"/>
      </rPr>
      <t xml:space="preserve">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t>
    </r>
  </si>
  <si>
    <r>
      <rPr>
        <sz val="6"/>
        <rFont val="Montserrat"/>
      </rPr>
      <t>0418T4T0005</t>
    </r>
  </si>
  <si>
    <r>
      <rPr>
        <sz val="6"/>
        <rFont val="Montserrat"/>
      </rPr>
      <t xml:space="preserve">Ampliación y modernización de la cadena de derivados del Etano I en el Complejo Petroquimico Morelos
</t>
    </r>
  </si>
  <si>
    <r>
      <rPr>
        <sz val="6"/>
        <rFont val="Montserrat"/>
      </rPr>
      <t xml:space="preserve">Se incluye la ampliación de la planta de etileno de 600 a 900 MTA, lo que permitirá la expansión y diversificación de productos de esta cadena, como son los polietilenos, óxido de etileno y glicoles, construcción de laboratorio de polímeros, ampliaciones en almacenamiento y distribución.
</t>
    </r>
  </si>
  <si>
    <r>
      <rPr>
        <sz val="6"/>
        <rFont val="Montserrat"/>
      </rPr>
      <t>0518TZZ0001</t>
    </r>
  </si>
  <si>
    <r>
      <rPr>
        <sz val="6"/>
        <rFont val="Montserrat"/>
      </rPr>
      <t xml:space="preserve">Calidad de los Combustibles
</t>
    </r>
  </si>
  <si>
    <r>
      <rPr>
        <sz val="6"/>
        <rFont val="Montserrat"/>
      </rPr>
      <t xml:space="preserve">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t>
    </r>
  </si>
  <si>
    <r>
      <rPr>
        <sz val="6"/>
        <rFont val="Montserrat"/>
      </rPr>
      <t>0518T4M0006</t>
    </r>
  </si>
  <si>
    <r>
      <rPr>
        <sz val="6"/>
        <rFont val="Montserrat"/>
      </rPr>
      <t xml:space="preserve">Reemplazo de las reformadoras BTX y NP-1
</t>
    </r>
  </si>
  <si>
    <r>
      <rPr>
        <sz val="6"/>
        <rFont val="Montserrat"/>
      </rPr>
      <t xml:space="preserve">Reemplazo de las reformadoras semiregenerativas BTX y NP-1 por una nueva de reformación continua
</t>
    </r>
  </si>
  <si>
    <r>
      <rPr>
        <sz val="6"/>
        <rFont val="Montserrat"/>
      </rPr>
      <t>0518T4Q0004</t>
    </r>
  </si>
  <si>
    <r>
      <rPr>
        <sz val="6"/>
        <rFont val="Montserrat"/>
      </rPr>
      <t xml:space="preserve">Sostenimiento de la Capacidad de Producción de Servicios Auxiliares II
</t>
    </r>
  </si>
  <si>
    <r>
      <rPr>
        <sz val="6"/>
        <rFont val="Montserrat"/>
      </rPr>
      <t xml:space="preserve">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t>
    </r>
  </si>
  <si>
    <r>
      <rPr>
        <sz val="6"/>
        <rFont val="Montserrat"/>
      </rPr>
      <t>0618TZZ0004</t>
    </r>
  </si>
  <si>
    <r>
      <rPr>
        <sz val="6"/>
        <rFont val="Montserrat"/>
      </rPr>
      <t xml:space="preserve">Conversión de Residuales de la refinería de Salamanca
</t>
    </r>
  </si>
  <si>
    <r>
      <rPr>
        <sz val="6"/>
        <rFont val="Montserrat"/>
      </rPr>
      <t xml:space="preserve">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t>
    </r>
  </si>
  <si>
    <r>
      <rPr>
        <sz val="6"/>
        <rFont val="Montserrat"/>
      </rPr>
      <t>0618T4M0001</t>
    </r>
  </si>
  <si>
    <r>
      <rPr>
        <sz val="6"/>
        <rFont val="Montserrat"/>
      </rPr>
      <t xml:space="preserve">Estudio de preinversión para Conversión de Residuales Salamanca
</t>
    </r>
  </si>
  <si>
    <r>
      <rPr>
        <sz val="6"/>
        <rFont val="Montserrat"/>
      </rPr>
      <t xml:space="preserve">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
</t>
    </r>
  </si>
  <si>
    <r>
      <rPr>
        <sz val="6"/>
        <rFont val="Montserrat"/>
      </rPr>
      <t>0618T4M0007</t>
    </r>
  </si>
  <si>
    <r>
      <rPr>
        <sz val="6"/>
        <rFont val="Montserrat"/>
      </rPr>
      <t xml:space="preserve">Optimización de la Reconfiguración de la Refinería de Minatitlán
</t>
    </r>
  </si>
  <si>
    <r>
      <rPr>
        <sz val="6"/>
        <rFont val="Montserrat"/>
      </rPr>
      <t xml:space="preserve">Optimización de dos unidades de inversión, la Modernización del módulo de regeneración continua CCR y la instalación de una caldera y turbogenerador de vapor
</t>
    </r>
  </si>
  <si>
    <r>
      <rPr>
        <sz val="6"/>
        <rFont val="Montserrat"/>
      </rPr>
      <t>0718T4M0001</t>
    </r>
  </si>
  <si>
    <r>
      <rPr>
        <sz val="6"/>
        <rFont val="Montserrat"/>
      </rPr>
      <t xml:space="preserve">Infraestructura para incrementar la capacidad del Sistema de Almacenamiento y Distribución Tuxpan - México
</t>
    </r>
  </si>
  <si>
    <r>
      <rPr>
        <sz val="6"/>
        <rFont val="Montserrat"/>
      </rPr>
      <t xml:space="preserve">Incrementar la capacidad de transporte del Poliducto 24-18-14 Tuxpan TAD 18 de Marzo de 70 mbd a 140 mbd, para satisfacer la creciente demanda de gasolinas del Área Metropolitana de la Cd. de México.
</t>
    </r>
  </si>
  <si>
    <r>
      <rPr>
        <sz val="6"/>
        <rFont val="Montserrat"/>
      </rPr>
      <t>0818T4N0010</t>
    </r>
  </si>
  <si>
    <r>
      <rPr>
        <sz val="6"/>
        <rFont val="Montserrat"/>
      </rPr>
      <t xml:space="preserve">Conservación de la capacidad de procesamiento en el CPG Nuevo Pemex
</t>
    </r>
  </si>
  <si>
    <r>
      <rPr>
        <sz val="6"/>
        <rFont val="Montserrat"/>
      </rPr>
      <t xml:space="preserve">Conservar la capacidad productiva, la optimización de los procesos, mediante la rehabilitación y modernización de equipos e instalaciones de proceso y servicios auxiliares.
</t>
    </r>
  </si>
  <si>
    <r>
      <rPr>
        <sz val="6"/>
        <rFont val="Montserrat"/>
      </rPr>
      <t>0818T4O0020</t>
    </r>
  </si>
  <si>
    <r>
      <rPr>
        <sz val="6"/>
        <rFont val="Montserrat"/>
      </rPr>
      <t xml:space="preserve">Seguridad y protección ambiental derivado de observaciones y normatividad II en el Complejo Petroquímico Morelos
</t>
    </r>
  </si>
  <si>
    <r>
      <rPr>
        <sz val="6"/>
        <rFont val="Montserrat"/>
      </rPr>
      <t xml:space="preserve">Comprende la rehabilitación de la red de contraincendio interplantas y adquisición de equipos de seguridad, contraincendio y protección ambiental, su objetivo es atender observaciones en materia de seguridad industrial y ambiental.
</t>
    </r>
  </si>
  <si>
    <r>
      <rPr>
        <sz val="6"/>
        <rFont val="Montserrat"/>
      </rPr>
      <t>0818T4O0021</t>
    </r>
  </si>
  <si>
    <r>
      <rPr>
        <sz val="6"/>
        <rFont val="Montserrat"/>
      </rPr>
      <t xml:space="preserve">Rehabilitación de las áreas de mantenimiento para el sostenimiento de la producción del C. P. Cangrejera
</t>
    </r>
  </si>
  <si>
    <r>
      <rPr>
        <sz val="6"/>
        <rFont val="Montserrat"/>
      </rPr>
      <t xml:space="preserve">El programa consta de: a) Rehabilitación y acondicionamietno de los talleres centrales de las diferentes áreas de mantenimiento: mecánico, eléctrico, instrumentos, transporte terrestre, de plantas y patio y maniobras, b) Adquisición de equipos, herramientas y maquinarias para el mantenimiento.
</t>
    </r>
  </si>
  <si>
    <r>
      <rPr>
        <sz val="6"/>
        <rFont val="Montserrat"/>
      </rPr>
      <t>0818T4O0026</t>
    </r>
  </si>
  <si>
    <r>
      <rPr>
        <sz val="6"/>
        <rFont val="Montserrat"/>
      </rPr>
      <t xml:space="preserve">Seguridad y protección ambiental derivado de observaciones y normatividad IV en el Complejo Petroquímico Morelos
</t>
    </r>
  </si>
  <si>
    <r>
      <rPr>
        <sz val="6"/>
        <rFont val="Montserrat"/>
      </rPr>
      <t xml:space="preserve">Este proyecto esta enfocado al cumplimiento de la normatividad vigente y compañías de reaseguro que permitan prevenir accidentes o incidentes, garantizando una respuesta rápida y oportuna para la atención a emergencias operativas en las instalaciones del centro de trabajo.
</t>
    </r>
  </si>
  <si>
    <r>
      <rPr>
        <sz val="6"/>
        <rFont val="Montserrat"/>
      </rPr>
      <t>0818T4O0030</t>
    </r>
  </si>
  <si>
    <r>
      <rPr>
        <sz val="6"/>
        <rFont val="Montserrat"/>
      </rPr>
      <t xml:space="preserve">Sostenimiento de la capacidad de producción de derivados del etano III en el Complejo Petroquímico Morelos
</t>
    </r>
  </si>
  <si>
    <r>
      <rPr>
        <sz val="6"/>
        <rFont val="Montserrat"/>
      </rPr>
      <t xml:space="preserve">Este proyecto de sostenimiento de la producción esta conformado por 2 rubros principales: Adquisiciones de equipos y rehabilitación de infraestructura; para las plantas de proceso Asahi, Mitsui, Oxígeno, Óxido de Etileno y Etileno.
</t>
    </r>
  </si>
  <si>
    <r>
      <rPr>
        <sz val="6"/>
        <rFont val="Montserrat"/>
      </rPr>
      <t>0818T4O0042</t>
    </r>
  </si>
  <si>
    <r>
      <rPr>
        <sz val="6"/>
        <rFont val="Montserrat"/>
      </rPr>
      <t xml:space="preserve">Cogeneración en planta de Servicios Auxiliares en C.P. Morelos
</t>
    </r>
  </si>
  <si>
    <r>
      <rPr>
        <sz val="6"/>
        <rFont val="Montserrat"/>
      </rPr>
      <t xml:space="preserve">Adquisición, instalación y puesta en operación de dos turbogeneradores de gas para la generación de la energía eléctrica
</t>
    </r>
  </si>
  <si>
    <r>
      <rPr>
        <sz val="6"/>
        <rFont val="Montserrat"/>
      </rPr>
      <t>0818T4O0047</t>
    </r>
  </si>
  <si>
    <r>
      <rPr>
        <sz val="6"/>
        <rFont val="Montserrat"/>
      </rPr>
      <t xml:space="preserve">Sostenimiento de la capacidad de producción de los servicios auxiliares III en C.P. Cangrejera
</t>
    </r>
  </si>
  <si>
    <r>
      <rPr>
        <sz val="6"/>
        <rFont val="Montserrat"/>
      </rPr>
      <t xml:space="preserve">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t>
    </r>
  </si>
  <si>
    <r>
      <rPr>
        <sz val="6"/>
        <rFont val="Montserrat"/>
      </rPr>
      <t>0818T4O0048</t>
    </r>
  </si>
  <si>
    <r>
      <rPr>
        <sz val="6"/>
        <rFont val="Montserrat"/>
      </rPr>
      <t xml:space="preserve">Cogeneración en los Servicios Auxiliares del C.P. Cangrejera
</t>
    </r>
  </si>
  <si>
    <r>
      <rPr>
        <sz val="6"/>
        <rFont val="Montserrat"/>
      </rPr>
      <t xml:space="preserve">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t>
    </r>
  </si>
  <si>
    <r>
      <rPr>
        <sz val="6"/>
        <rFont val="Montserrat"/>
      </rPr>
      <t>0918T4M0023</t>
    </r>
  </si>
  <si>
    <r>
      <rPr>
        <sz val="6"/>
        <rFont val="Montserrat"/>
      </rPr>
      <t xml:space="preserve">Adecuación del sistema de desfogues e instalación de un quemador elevado en la refinería Francisco I. Madero
</t>
    </r>
  </si>
  <si>
    <r>
      <rPr>
        <sz val="6"/>
        <rFont val="Montserrat"/>
      </rPr>
      <t xml:space="preserve">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
</t>
    </r>
  </si>
  <si>
    <r>
      <rPr>
        <sz val="6"/>
        <rFont val="Montserrat"/>
      </rPr>
      <t>0918T4M0027</t>
    </r>
  </si>
  <si>
    <r>
      <rPr>
        <sz val="6"/>
        <rFont val="Montserrat"/>
      </rPr>
      <t xml:space="preserve">Construcción de una planta tratadora de aguas amargas en la refinería Madero
</t>
    </r>
  </si>
  <si>
    <r>
      <rPr>
        <sz val="6"/>
        <rFont val="Montserrat"/>
      </rPr>
      <t xml:space="preserve">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
</t>
    </r>
  </si>
  <si>
    <r>
      <rPr>
        <sz val="6"/>
        <rFont val="Montserrat"/>
      </rPr>
      <t>0918T4N0002</t>
    </r>
  </si>
  <si>
    <r>
      <rPr>
        <sz val="6"/>
        <rFont val="Montserrat"/>
      </rPr>
      <t xml:space="preserve">Modernización de Sistemas de Medición, Control y Seguridad de CPGs
</t>
    </r>
  </si>
  <si>
    <r>
      <rPr>
        <sz val="6"/>
        <rFont val="Montserrat"/>
      </rPr>
      <t xml:space="preserve">Optimizar las mediciones de las plantas de proceso tendrán como resultado mejorar la eficiencia a través de una reducción en el imbalance másico de cada una de ellas, e impactando directamente en el ahorro de insumos.
</t>
    </r>
  </si>
  <si>
    <r>
      <rPr>
        <sz val="6"/>
        <rFont val="Montserrat"/>
      </rPr>
      <t>0918T4N0003</t>
    </r>
  </si>
  <si>
    <r>
      <rPr>
        <sz val="6"/>
        <rFont val="Montserrat"/>
      </rPr>
      <t xml:space="preserve">Modernización de las áreas de movimiento de productos de CPGs
</t>
    </r>
  </si>
  <si>
    <r>
      <rPr>
        <sz val="6"/>
        <rFont val="Montserrat"/>
      </rPr>
      <t xml:space="preserve">Modernizar las áreas de movimiento de productos de los CPGs Nuevo Pemex, Cactus, Coatzacoalcos, Ciudad Pemex y La Venta, para asegurar su confiabilidad operativa mediante la instalación y acondicionamiento de equipo de mayor eficiencia y que cumpla con la normatividad vigente.
</t>
    </r>
  </si>
  <si>
    <r>
      <rPr>
        <sz val="6"/>
        <rFont val="Montserrat"/>
      </rPr>
      <t>0918T4N0004</t>
    </r>
  </si>
  <si>
    <r>
      <rPr>
        <sz val="6"/>
        <rFont val="Montserrat"/>
      </rPr>
      <t xml:space="preserve">Adecuación de plantas fraccionadoras y reconversión de endulzadora de líquidos en el CPG Nuevo Pemex
</t>
    </r>
  </si>
  <si>
    <r>
      <rPr>
        <sz val="6"/>
        <rFont val="Montserrat"/>
      </rPr>
      <t xml:space="preserve">Operar de manera segura con los estándares de integridad y seguridad exigidos para la última capa de protección de las instalaciones. Restablecer las especificaciones del Etano producto. Ganar flexibilidad operativa al CPG Nuevo Pemex en el manejo del gas amargo.
</t>
    </r>
  </si>
  <si>
    <r>
      <rPr>
        <sz val="6"/>
        <rFont val="Montserrat"/>
      </rPr>
      <t>1018T4N0007</t>
    </r>
  </si>
  <si>
    <r>
      <rPr>
        <sz val="6"/>
        <rFont val="Montserrat"/>
      </rPr>
      <t xml:space="preserve">Requerimiento de seguridad para mejora de la confiabilidad operativa de los CPGs
</t>
    </r>
  </si>
  <si>
    <r>
      <rPr>
        <sz val="6"/>
        <rFont val="Montserrat"/>
      </rPr>
      <t xml:space="preserve">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
</t>
    </r>
  </si>
  <si>
    <r>
      <rPr>
        <sz val="6"/>
        <rFont val="Montserrat"/>
      </rPr>
      <t>1018T4O0004</t>
    </r>
  </si>
  <si>
    <r>
      <rPr>
        <sz val="6"/>
        <rFont val="Montserrat"/>
      </rPr>
      <t xml:space="preserve">Mantenimiento de la capacidad de producción de la planta de Óxido de Etileno del Complejo Petroquímico Cangrejera
</t>
    </r>
  </si>
  <si>
    <r>
      <rPr>
        <sz val="6"/>
        <rFont val="Montserrat"/>
      </rPr>
      <t>1118T4O0013</t>
    </r>
  </si>
  <si>
    <r>
      <rPr>
        <sz val="6"/>
        <rFont val="Montserrat"/>
      </rPr>
      <t xml:space="preserve">Modernización del sistema de red contraincendio del Complejo Petroquimico Cangrejera
</t>
    </r>
  </si>
  <si>
    <r>
      <rPr>
        <sz val="6"/>
        <rFont val="Montserrat"/>
      </rPr>
      <t xml:space="preserve">Rehabilitar y modernizar la red de agua de contraincendio para mantener la integridad de las instalaciones y así dar cumplimiento a aspectos normativos y observaciones del Reaseguro Internacional.
</t>
    </r>
  </si>
  <si>
    <r>
      <rPr>
        <sz val="6"/>
        <rFont val="Montserrat"/>
      </rPr>
      <t>1218T4M0010</t>
    </r>
  </si>
  <si>
    <r>
      <rPr>
        <sz val="6"/>
        <rFont val="Montserrat"/>
      </rPr>
      <t xml:space="preserve">Mantenimiento de la capacidad de producción de la refinería de Cadereyta (2013-2015)
</t>
    </r>
  </si>
  <si>
    <r>
      <rPr>
        <sz val="6"/>
        <rFont val="Montserrat"/>
      </rPr>
      <t xml:space="preserve">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t>
    </r>
  </si>
  <si>
    <r>
      <rPr>
        <sz val="6"/>
        <rFont val="Montserrat"/>
      </rPr>
      <t>1218T4M0011</t>
    </r>
  </si>
  <si>
    <r>
      <rPr>
        <sz val="6"/>
        <rFont val="Montserrat"/>
      </rPr>
      <t xml:space="preserve">Mantenimiento de la capacidad de producción de la refinería de Tula (2013-2017)
</t>
    </r>
  </si>
  <si>
    <r>
      <rPr>
        <sz val="6"/>
        <rFont val="Montserrat"/>
      </rPr>
      <t>1218T4M0012</t>
    </r>
  </si>
  <si>
    <r>
      <rPr>
        <sz val="6"/>
        <rFont val="Montserrat"/>
      </rPr>
      <t xml:space="preserve">Mantenimiento de la capacidad de producción de la refinería de Salina Cruz (2013-2017)
</t>
    </r>
  </si>
  <si>
    <r>
      <rPr>
        <sz val="6"/>
        <rFont val="Montserrat"/>
      </rPr>
      <t xml:space="preserve">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t>
    </r>
  </si>
  <si>
    <r>
      <rPr>
        <sz val="6"/>
        <rFont val="Montserrat"/>
      </rPr>
      <t>1218T4M0013</t>
    </r>
  </si>
  <si>
    <r>
      <rPr>
        <sz val="6"/>
        <rFont val="Montserrat"/>
      </rPr>
      <t xml:space="preserve">Mantenimiento de la capacidad de producción de la refinería de Minatitlán (2013-2017)
</t>
    </r>
  </si>
  <si>
    <r>
      <rPr>
        <sz val="6"/>
        <rFont val="Montserrat"/>
      </rPr>
      <t xml:space="preserve">Mantenimiento correctivo a plantas y/o equipos de proceso, fuerza y servicios auxiliares, sistemas de seguridad y protección ambiental.
</t>
    </r>
  </si>
  <si>
    <r>
      <rPr>
        <sz val="6"/>
        <rFont val="Montserrat"/>
      </rPr>
      <t>1218T4M0025</t>
    </r>
  </si>
  <si>
    <r>
      <rPr>
        <sz val="6"/>
        <rFont val="Montserrat"/>
      </rPr>
      <t xml:space="preserve">Programa de mantenimiento integral y actualización de tecnología de compresores de proceso de la marca Dresser-Rand, Clark e Ingersoll-Rand instalados en la refinería Gral. Lázaro Cárdenas de Minatitlán, Veracruz
</t>
    </r>
  </si>
  <si>
    <r>
      <rPr>
        <sz val="6"/>
        <rFont val="Montserrat"/>
      </rPr>
      <t xml:space="preserve">Mantenimiento integral para incrementar la disponibilidad mecánica y restituir la confiabilidad operativa de los compresores.
</t>
    </r>
  </si>
  <si>
    <r>
      <rPr>
        <sz val="6"/>
        <rFont val="Montserrat"/>
      </rPr>
      <t>1218T4O0018</t>
    </r>
  </si>
  <si>
    <r>
      <rPr>
        <sz val="6"/>
        <rFont val="Montserrat"/>
      </rPr>
      <t xml:space="preserve">Mantenimiento de la capacidad de manejo de productos y efluentes del Complejo Petroquímico Morelos
</t>
    </r>
  </si>
  <si>
    <r>
      <rPr>
        <sz val="6"/>
        <rFont val="Montserrat"/>
      </rPr>
      <t xml:space="preserve">Rehabilitación de las plantas Tratamiento de Efluentes, quemadores y acueducto de aguas Rrsiduales y el área de movimiento de productos: para asegurar la integridad mecánica de sus equipos e instalaciones. Considera 2 unidades de inversión y sus componentes.
</t>
    </r>
  </si>
  <si>
    <r>
      <rPr>
        <sz val="6"/>
        <rFont val="Montserrat"/>
      </rPr>
      <t>1218T4O0020</t>
    </r>
  </si>
  <si>
    <r>
      <rPr>
        <sz val="6"/>
        <rFont val="Montserrat"/>
      </rPr>
      <t xml:space="preserve">Adquisición de equipos para áreas de Mantenimiento III en el Complejo Petroquímico Morelos
</t>
    </r>
  </si>
  <si>
    <r>
      <rPr>
        <sz val="6"/>
        <rFont val="Montserrat"/>
      </rPr>
      <t xml:space="preserve">Adquisición de equipos y herramientas para sustituir los existentes o completar con los que no se cuenta, en las diferentes áreas de la Subgerencia de Mantenimiento, para con esto coadyuvar a la continuidad operativa de las plantas y la seguridad de las personas que trabajan en esta área.
</t>
    </r>
  </si>
  <si>
    <r>
      <rPr>
        <sz val="6"/>
        <rFont val="Montserrat"/>
      </rPr>
      <t>1218T4O0026</t>
    </r>
  </si>
  <si>
    <r>
      <rPr>
        <sz val="6"/>
        <rFont val="Montserrat"/>
      </rPr>
      <t xml:space="preserve">Mantenimiento de la capacidad de produccion de áreas de servicios auxiliares del Complejo Petroquimico Morelos
</t>
    </r>
  </si>
  <si>
    <r>
      <rPr>
        <sz val="6"/>
        <rFont val="Montserrat"/>
      </rPr>
      <t xml:space="preserve">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
</t>
    </r>
  </si>
  <si>
    <r>
      <rPr>
        <sz val="6"/>
        <rFont val="Montserrat"/>
      </rPr>
      <t>1318T4M0001</t>
    </r>
  </si>
  <si>
    <r>
      <rPr>
        <sz val="6"/>
        <rFont val="Montserrat"/>
      </rPr>
      <t xml:space="preserve">Adquisición de equipos de medición para realizar actividades de higiene industrial en Pemex Refinación
</t>
    </r>
  </si>
  <si>
    <r>
      <rPr>
        <sz val="6"/>
        <rFont val="Montserrat"/>
      </rPr>
      <t xml:space="preserve">Equipo de higiene industrial para obtener y analizar información que permita diseñar o establecer medidas de control para disminuir o eliminar agentes presentes en el medio ambiente laboral, que pudieran ocasionar deterioro en la salud de los trabajadores.
</t>
    </r>
  </si>
  <si>
    <r>
      <rPr>
        <sz val="6"/>
        <rFont val="Montserrat"/>
      </rPr>
      <t>1318T4M0002</t>
    </r>
  </si>
  <si>
    <r>
      <rPr>
        <sz val="6"/>
        <rFont val="Montserrat"/>
      </rPr>
      <t xml:space="preserve">Adquisición de equipos de medición de espesores para tuberías, equipos y fondos de tanques de almacenamiento para Pemex Refinación
</t>
    </r>
  </si>
  <si>
    <r>
      <rPr>
        <sz val="6"/>
        <rFont val="Montserrat"/>
      </rPr>
      <t xml:space="preserve">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
</t>
    </r>
  </si>
  <si>
    <r>
      <rPr>
        <sz val="6"/>
        <rFont val="Montserrat"/>
      </rPr>
      <t>1318T4M0005</t>
    </r>
  </si>
  <si>
    <r>
      <rPr>
        <sz val="6"/>
        <rFont val="Montserrat"/>
      </rPr>
      <t xml:space="preserve">Mantenimiento de la capacidad de producción de la Refinería de Madero 2014-2017
</t>
    </r>
  </si>
  <si>
    <r>
      <rPr>
        <sz val="6"/>
        <rFont val="Montserrat"/>
      </rPr>
      <t xml:space="preserve">Mantto correctivo a ptas y/o equipos de proc, fza y servs auxs y sist de seg y protec amb así como hacer reemplazos de aquellos equipos que hayan agotado su vida útil para cumplir con los prog de produc y conserv de la seg y medio amb. y evitar paros.
</t>
    </r>
  </si>
  <si>
    <r>
      <rPr>
        <sz val="6"/>
        <rFont val="Montserrat"/>
      </rPr>
      <t>1318T4M0006</t>
    </r>
  </si>
  <si>
    <r>
      <rPr>
        <sz val="6"/>
        <rFont val="Montserrat"/>
      </rPr>
      <t xml:space="preserve">Mantenimiento de la capacidad producción de la refinería de Salamanca 2014-2018
</t>
    </r>
  </si>
  <si>
    <r>
      <rPr>
        <sz val="6"/>
        <rFont val="Montserrat"/>
      </rPr>
      <t xml:space="preserve">Restablecer las buenas condiciones de operación de las de plantas de proceso y sistemas de la refinería de Salamanca, otorgar mantenimiento a las unidades operativas y de seguridad, rehabilitar los tanques de almacenamiento.
</t>
    </r>
  </si>
  <si>
    <r>
      <rPr>
        <sz val="6"/>
        <rFont val="Montserrat"/>
      </rPr>
      <t>1318T4M0009</t>
    </r>
  </si>
  <si>
    <r>
      <rPr>
        <sz val="6"/>
        <rFont val="Montserrat"/>
      </rPr>
      <t xml:space="preserve">Sustitución por obsolescencia de UDAS I
</t>
    </r>
  </si>
  <si>
    <r>
      <rPr>
        <sz val="6"/>
        <rFont val="Montserrat"/>
      </rPr>
      <t xml:space="preserve">Consiste en diseñar e instalar una planta desmineralizadora de agua para sustituir a la existente con la capacidad de 90 LPS de producción neta continua de agua desmineralizada y con tecnología actualizada, con la calidad propia para alimentar a los generadores de vapor
</t>
    </r>
  </si>
  <si>
    <r>
      <rPr>
        <sz val="6"/>
        <rFont val="Montserrat"/>
      </rPr>
      <t>1318T4M0010</t>
    </r>
  </si>
  <si>
    <r>
      <rPr>
        <sz val="6"/>
        <rFont val="Montserrat"/>
      </rPr>
      <t xml:space="preserve">Programa de mantenimiento integral y actualización de tecnología de compresores de proceso de la Refinería Francisco I. Madero
</t>
    </r>
  </si>
  <si>
    <r>
      <rPr>
        <sz val="6"/>
        <rFont val="Montserrat"/>
      </rPr>
      <t xml:space="preserve">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t>
    </r>
  </si>
  <si>
    <r>
      <rPr>
        <sz val="6"/>
        <rFont val="Montserrat"/>
      </rPr>
      <t>1318T4M0012</t>
    </r>
  </si>
  <si>
    <r>
      <rPr>
        <sz val="6"/>
        <rFont val="Montserrat"/>
      </rPr>
      <t xml:space="preserve">Programa de mantenimiento integral y actualización de tecnología de compresores de proceso en la refinería Ing. Antonio Dovalí Jaime de Salina Cruz Oaxaca
</t>
    </r>
  </si>
  <si>
    <r>
      <rPr>
        <sz val="6"/>
        <rFont val="Montserrat"/>
      </rPr>
      <t xml:space="preserve">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t>
    </r>
  </si>
  <si>
    <r>
      <rPr>
        <sz val="6"/>
        <rFont val="Montserrat"/>
      </rPr>
      <t>1318T4M0013</t>
    </r>
  </si>
  <si>
    <r>
      <rPr>
        <sz val="6"/>
        <rFont val="Montserrat"/>
      </rPr>
      <t xml:space="preserve">Programa de mantenimiento integral y actualización de tecnología de compresores de proceso en la refinería Miguel Hidalgo
</t>
    </r>
  </si>
  <si>
    <r>
      <rPr>
        <sz val="6"/>
        <rFont val="Montserrat"/>
      </rPr>
      <t xml:space="preserve">Contempla actualización de tecnología de compresores de proceso en la refinería Miguel Hidalgo.
</t>
    </r>
  </si>
  <si>
    <r>
      <rPr>
        <sz val="6"/>
        <rFont val="Montserrat"/>
      </rPr>
      <t>1318T4M0027</t>
    </r>
  </si>
  <si>
    <r>
      <rPr>
        <sz val="6"/>
        <rFont val="Montserrat"/>
      </rPr>
      <t xml:space="preserve">Seguridad física de la refinería Ing. Antonio Dovali Jaime segunda Etapa
</t>
    </r>
  </si>
  <si>
    <r>
      <rPr>
        <sz val="6"/>
        <rFont val="Montserrat"/>
      </rPr>
      <t xml:space="preserve">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t>
    </r>
  </si>
  <si>
    <r>
      <rPr>
        <sz val="6"/>
        <rFont val="Montserrat"/>
      </rPr>
      <t>1318T4M0041</t>
    </r>
  </si>
  <si>
    <r>
      <rPr>
        <sz val="6"/>
        <rFont val="Montserrat"/>
      </rPr>
      <t xml:space="preserve">Sustitución del sistema de control y monitoreo de las plantas de proceso U-3, U-5, U-6 e IPA de la Refinería de Salamanca
</t>
    </r>
  </si>
  <si>
    <r>
      <rPr>
        <sz val="6"/>
        <rFont val="Montserrat"/>
      </rPr>
      <t xml:space="preserve">Sustitución de sistema de control y monitoreo por un sistema de control electrónico.
</t>
    </r>
  </si>
  <si>
    <r>
      <rPr>
        <sz val="6"/>
        <rFont val="Montserrat"/>
      </rPr>
      <t>1318T4M0052</t>
    </r>
  </si>
  <si>
    <r>
      <rPr>
        <sz val="6"/>
        <rFont val="Montserrat"/>
      </rPr>
      <t xml:space="preserve">Calidad de los Combustibles fase diésel para las refinerías de Madero, Minatitlán, Salamanca, Salina Cruz y Tula
</t>
    </r>
  </si>
  <si>
    <r>
      <rPr>
        <sz val="6"/>
        <rFont val="Montserrat"/>
      </rPr>
      <t xml:space="preserve">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t>
    </r>
  </si>
  <si>
    <r>
      <rPr>
        <sz val="6"/>
        <rFont val="Montserrat"/>
      </rPr>
      <t>1318T4M0065</t>
    </r>
  </si>
  <si>
    <r>
      <rPr>
        <sz val="6"/>
        <rFont val="Montserrat"/>
      </rPr>
      <t xml:space="preserve">Aprovechamiento de Residuales en la refinería Miguel Hidalgo
</t>
    </r>
  </si>
  <si>
    <r>
      <rPr>
        <sz val="6"/>
        <rFont val="Montserrat"/>
      </rPr>
      <t xml:space="preserve">Con este proyecto se busca incrementar la rentabilidad de la empresa mediante la sustitución de crudo ligero por pesado disponible, así como con la producción de combustibles de alto valor agregado y mayor calidad. El alcance considera cuatro paquetes principales.
</t>
    </r>
  </si>
  <si>
    <r>
      <rPr>
        <sz val="6"/>
        <rFont val="Montserrat"/>
      </rPr>
      <t>1318T4N0006</t>
    </r>
  </si>
  <si>
    <r>
      <rPr>
        <sz val="6"/>
        <rFont val="Montserrat"/>
      </rPr>
      <t xml:space="preserve">Mantenimiento integral de las plantas Endulzadoras de Gas 1, 2, 3 y 12 del CPG Cactus 2013-2016
</t>
    </r>
  </si>
  <si>
    <r>
      <rPr>
        <sz val="6"/>
        <rFont val="Montserrat"/>
      </rPr>
      <t xml:space="preserve">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t>
    </r>
  </si>
  <si>
    <r>
      <rPr>
        <sz val="6"/>
        <rFont val="Montserrat"/>
      </rPr>
      <t>1318T4N0019</t>
    </r>
  </si>
  <si>
    <r>
      <rPr>
        <sz val="6"/>
        <rFont val="Montserrat"/>
      </rPr>
      <t xml:space="preserve">Rehabilitación y modernización de los turbocompresores de gas natural de las plantas Criogénicas del CPG Nuevo Pemex
</t>
    </r>
  </si>
  <si>
    <r>
      <rPr>
        <sz val="6"/>
        <rFont val="Montserrat"/>
      </rPr>
      <t xml:space="preserve">Rehabilitación de los turbocompresores de gas natural de las plantas Criogénicas y sus equipos auxiliares, con el propósito de restituir las condiciones de funcionalidad y operación de acuerdo al diseño original, para mantener la continuidad operativa.
</t>
    </r>
  </si>
  <si>
    <r>
      <rPr>
        <sz val="6"/>
        <rFont val="Montserrat"/>
      </rPr>
      <t>1318T4N0033</t>
    </r>
  </si>
  <si>
    <r>
      <rPr>
        <sz val="6"/>
        <rFont val="Montserrat"/>
      </rPr>
      <t xml:space="preserve">Reparación de planta Endulzadora de Gas No. 2 del Complejo Procesador de Gas Ciudad Pemex
</t>
    </r>
  </si>
  <si>
    <r>
      <rPr>
        <sz val="6"/>
        <rFont val="Montserrat"/>
      </rPr>
      <t xml:space="preserve">Mantenimiento (limpieza y reparación) a equipos mayores de la planta endulzadora de Gas 2, como: torres absorbedoras, torre regeneradora, tanques de balance, intercambiadores de calor, válvulas de seguridad, inspecciones de integridad mecánica , pruebas hidrostáticas.
</t>
    </r>
  </si>
  <si>
    <r>
      <rPr>
        <sz val="6"/>
        <rFont val="Montserrat"/>
      </rPr>
      <t>1318T4N0034</t>
    </r>
  </si>
  <si>
    <r>
      <rPr>
        <sz val="6"/>
        <rFont val="Montserrat"/>
      </rPr>
      <t xml:space="preserve">Adquisición de equipos para la seguridad y respuesta a emergencias del Complejo Procesador de Gas Ciudad Pemex
</t>
    </r>
  </si>
  <si>
    <r>
      <rPr>
        <sz val="6"/>
        <rFont val="Montserrat"/>
      </rPr>
      <t xml:space="preserve">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t>
    </r>
  </si>
  <si>
    <r>
      <rPr>
        <sz val="6"/>
        <rFont val="Montserrat"/>
      </rPr>
      <t>1318T4N0037</t>
    </r>
  </si>
  <si>
    <r>
      <rPr>
        <sz val="6"/>
        <rFont val="Montserrat"/>
      </rPr>
      <t xml:space="preserve">Adquisición de equipos para maniobras, maquinaria para talleres y vehículos para transporte de materiales pesados
</t>
    </r>
  </si>
  <si>
    <r>
      <rPr>
        <sz val="6"/>
        <rFont val="Montserrat"/>
      </rPr>
      <t xml:space="preserve">Adquisición de maquinaria y equipo del Complejo Procesador de Gas Ciudad Pemex.
</t>
    </r>
  </si>
  <si>
    <r>
      <rPr>
        <sz val="6"/>
        <rFont val="Montserrat"/>
      </rPr>
      <t>1318T4N0038</t>
    </r>
  </si>
  <si>
    <r>
      <rPr>
        <sz val="6"/>
        <rFont val="Montserrat"/>
      </rPr>
      <t xml:space="preserve">Actualización y modernización de sistemas y equipos de procesamiento del CPG La Venta
</t>
    </r>
  </si>
  <si>
    <r>
      <rPr>
        <sz val="6"/>
        <rFont val="Montserrat"/>
      </rPr>
      <t xml:space="preserve">Rehabilitación de equipo principal de la planta criogénica y de la planta de servicios principales, necesarios para asegurar la continuidad operativa del CPG La Venta, manteniendo la máxima eficiencia de recuperacion de licuables.
</t>
    </r>
  </si>
  <si>
    <r>
      <rPr>
        <sz val="6"/>
        <rFont val="Montserrat"/>
      </rPr>
      <t>1318T4N0040</t>
    </r>
  </si>
  <si>
    <r>
      <rPr>
        <sz val="6"/>
        <rFont val="Montserrat"/>
      </rPr>
      <t xml:space="preserve">Modernización del tratamiento de agua en el CPG Cactus
</t>
    </r>
  </si>
  <si>
    <r>
      <rPr>
        <sz val="6"/>
        <rFont val="Montserrat"/>
      </rPr>
      <t xml:space="preserve">Consiste en la modernización de la unidad desmineralizadora por medio del sistema de ósmosis inversa, para mantener la confiabilidad y eficiencia del suministro de los servicios de agua.
</t>
    </r>
  </si>
  <si>
    <r>
      <rPr>
        <sz val="6"/>
        <rFont val="Montserrat"/>
      </rPr>
      <t>1318T4O0004</t>
    </r>
  </si>
  <si>
    <r>
      <rPr>
        <sz val="6"/>
        <rFont val="Montserrat"/>
      </rPr>
      <t xml:space="preserve">Mantenimiento de la Planta de Estireno Etilbenceno del Complejo Petroquímico Cangrejera
</t>
    </r>
  </si>
  <si>
    <r>
      <rPr>
        <sz val="6"/>
        <rFont val="Montserrat"/>
      </rPr>
      <t xml:space="preserve">Sostener la capacidad de producción en la planta Estireno-Etilbenceno, eliminando situaciones actuales de riesgo, con la finalidad de aumentar la confiabilidad y disponibilidad de Estireno producto dentro de especificación y cumplir con el programa de operación anual.
</t>
    </r>
  </si>
  <si>
    <r>
      <rPr>
        <sz val="6"/>
        <rFont val="Montserrat"/>
      </rPr>
      <t>1418T4M0004</t>
    </r>
  </si>
  <si>
    <r>
      <rPr>
        <sz val="6"/>
        <rFont val="Montserrat"/>
      </rPr>
      <t xml:space="preserve">Estudios de preinversión para el Aprovechamiento de Residuales en la refinería Ing. Antonio Dovalí Jaime, en Salina Cruz, Oaxaca
</t>
    </r>
  </si>
  <si>
    <r>
      <rPr>
        <sz val="6"/>
        <rFont val="Montserrat"/>
      </rPr>
      <t xml:space="preserve">Estudios de preinversión para el desarrollo del proceso de definición de proyectos (FEL), mediante los cuales se determinará la mejor alternativa, el estimado de costo, el plan, programa de ejecución y la estrategia de contratación para Aprovechamiento de Residuales en la refinería de Salina Cruz.
</t>
    </r>
  </si>
  <si>
    <r>
      <rPr>
        <sz val="6"/>
        <rFont val="Montserrat"/>
      </rPr>
      <t>1418T4M0031</t>
    </r>
  </si>
  <si>
    <r>
      <rPr>
        <sz val="6"/>
        <rFont val="Montserrat"/>
      </rPr>
      <t xml:space="preserve">Adquisición de maquinaria y equipo pesado móvil para la refinería Ing. Antonio Dovalí Jaime
</t>
    </r>
  </si>
  <si>
    <r>
      <rPr>
        <sz val="6"/>
        <rFont val="Montserrat"/>
      </rPr>
      <t xml:space="preserve">Contempla la adquisición de maquinaria y equipo ligero y pesado.
</t>
    </r>
  </si>
  <si>
    <r>
      <rPr>
        <sz val="6"/>
        <rFont val="Montserrat"/>
      </rPr>
      <t>1418T4M0034</t>
    </r>
  </si>
  <si>
    <r>
      <rPr>
        <sz val="6"/>
        <rFont val="Montserrat"/>
      </rPr>
      <t xml:space="preserve">Adquisiciones de resinas de intercambio iónico para la planta de Tratamiento de Agua de la refinería Miguel Hidalgo Tula
</t>
    </r>
  </si>
  <si>
    <r>
      <rPr>
        <sz val="6"/>
        <rFont val="Montserrat"/>
      </rPr>
      <t xml:space="preserve">Programa de inversión de adquisiciones.
</t>
    </r>
  </si>
  <si>
    <r>
      <rPr>
        <sz val="6"/>
        <rFont val="Montserrat"/>
      </rPr>
      <t>1418T4M0035</t>
    </r>
  </si>
  <si>
    <r>
      <rPr>
        <sz val="6"/>
        <rFont val="Montserrat"/>
      </rPr>
      <t xml:space="preserve">Adquisición de catalizadores capitalizables para el proceso de hidrotratamiento en la refinería de Cadereyta (2015-2017)
</t>
    </r>
  </si>
  <si>
    <r>
      <rPr>
        <sz val="6"/>
        <rFont val="Montserrat"/>
      </rPr>
      <t xml:space="preserve">Programa de adquisiciones de catalizadores capitalizables que se emplean en los procesos de hidrotratamiento de naftas y gasóleos de vacío de la refinería Héctor R. Lara Sosa que presentan vida útil terminada.
</t>
    </r>
  </si>
  <si>
    <r>
      <rPr>
        <sz val="6"/>
        <rFont val="Montserrat"/>
      </rPr>
      <t>1418T4M0037</t>
    </r>
  </si>
  <si>
    <r>
      <rPr>
        <sz val="6"/>
        <rFont val="Montserrat"/>
      </rPr>
      <t xml:space="preserve">Adquisición de catalizadores y resinas capitalizables en la refinería de Minatitlán 2015-2016
</t>
    </r>
  </si>
  <si>
    <r>
      <rPr>
        <sz val="6"/>
        <rFont val="Montserrat"/>
      </rPr>
      <t xml:space="preserve">Programa de inversión de adquisiciones
</t>
    </r>
  </si>
  <si>
    <r>
      <rPr>
        <sz val="6"/>
        <rFont val="Montserrat"/>
      </rPr>
      <t>1418T4M0038</t>
    </r>
  </si>
  <si>
    <r>
      <rPr>
        <sz val="6"/>
        <rFont val="Montserrat"/>
      </rPr>
      <t xml:space="preserve">Adquisición de catalizadores y resinas capitalizables en plantas de proceso, refinería de Salina Cruz A.
</t>
    </r>
  </si>
  <si>
    <r>
      <rPr>
        <sz val="6"/>
        <rFont val="Montserrat"/>
      </rPr>
      <t>1418T4M0040</t>
    </r>
  </si>
  <si>
    <r>
      <rPr>
        <sz val="6"/>
        <rFont val="Montserrat"/>
      </rPr>
      <t xml:space="preserve">Adquisición de catalizadores y resinas capitalizables en plantas de proceso, refinería de Salamanca 2
</t>
    </r>
  </si>
  <si>
    <r>
      <rPr>
        <sz val="6"/>
        <rFont val="Montserrat"/>
      </rPr>
      <t xml:space="preserve">El programa de inversión de adquisiciones de catalizadores para plantas de proceso de reformación de naftas, hidrotratamiento de destilados intermedios, tratamiento de gases amargos con recuperación de azufre, así como para la producción de alquilado.
</t>
    </r>
  </si>
  <si>
    <r>
      <rPr>
        <sz val="6"/>
        <rFont val="Montserrat"/>
      </rPr>
      <t>1418T4M0041</t>
    </r>
  </si>
  <si>
    <r>
      <rPr>
        <sz val="6"/>
        <rFont val="Montserrat"/>
      </rPr>
      <t xml:space="preserve">Adquisición de catalizadores capitalizables para el proceso de hidrotratamiento en la refinería de Tula
</t>
    </r>
  </si>
  <si>
    <r>
      <rPr>
        <sz val="6"/>
        <rFont val="Montserrat"/>
      </rPr>
      <t xml:space="preserve">Programa de adquisiciones de catalizadores capitalizables que se emplean en los procesos de hidrotratamiento de naftas, destilados intermedios, gasóleos de vacío y generación de hidrógeno de la refinería Miguel Hidalgo que presentan vida útil terminada.
</t>
    </r>
  </si>
  <si>
    <r>
      <rPr>
        <sz val="6"/>
        <rFont val="Montserrat"/>
      </rPr>
      <t>1418T4M0042</t>
    </r>
  </si>
  <si>
    <r>
      <rPr>
        <sz val="6"/>
        <rFont val="Montserrat"/>
      </rPr>
      <t xml:space="preserve">Adquisición de resinas de intercambio iónico para la planta Tratamiento de Agua de la refinería Ing. Antonio Dovalí Jaime. Salina Cruz
</t>
    </r>
  </si>
  <si>
    <r>
      <rPr>
        <sz val="6"/>
        <rFont val="Montserrat"/>
      </rPr>
      <t>1418T4M0043</t>
    </r>
  </si>
  <si>
    <r>
      <rPr>
        <sz val="6"/>
        <rFont val="Montserrat"/>
      </rPr>
      <t xml:space="preserve">Adquisición de resinas de intercambio iónico para la planta Tratamiento de Agua de la refinería Ing. Antonio M Amor Salamanca
</t>
    </r>
  </si>
  <si>
    <r>
      <rPr>
        <sz val="6"/>
        <rFont val="Montserrat"/>
      </rPr>
      <t>1418T4M0044</t>
    </r>
  </si>
  <si>
    <r>
      <rPr>
        <sz val="6"/>
        <rFont val="Montserrat"/>
      </rPr>
      <t xml:space="preserve">Adquisiciones de equipo pesado y ligero para la refinería Miguel Hidalgo
</t>
    </r>
  </si>
  <si>
    <r>
      <rPr>
        <sz val="6"/>
        <rFont val="Montserrat"/>
      </rPr>
      <t xml:space="preserve">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
</t>
    </r>
  </si>
  <si>
    <r>
      <rPr>
        <sz val="6"/>
        <rFont val="Montserrat"/>
      </rPr>
      <t>1418T4M0054</t>
    </r>
  </si>
  <si>
    <r>
      <rPr>
        <sz val="6"/>
        <rFont val="Montserrat"/>
      </rPr>
      <t xml:space="preserve">Identificación y evaluación de agentes, así como factores de riesgo en las instalaciones del Sistema Nacional de Refinerías, para determinar la inversión capitalizable en la administración de los riesgos detectados
</t>
    </r>
  </si>
  <si>
    <r>
      <rPr>
        <sz val="6"/>
        <rFont val="Montserrat"/>
      </rPr>
      <t xml:space="preserve">Identificar y evaluar los agentes y los factores de riesgo a los que se exponen los trabajadores en las instalaciones del Sistema Nacional de Refinación (SNR).
</t>
    </r>
  </si>
  <si>
    <r>
      <rPr>
        <sz val="6"/>
        <rFont val="Montserrat"/>
      </rPr>
      <t>1418T4M0064</t>
    </r>
  </si>
  <si>
    <r>
      <rPr>
        <sz val="6"/>
        <rFont val="Montserrat"/>
      </rPr>
      <t xml:space="preserve">Estudio de preinversión para la optimización de la reformación de naftas en la Refinería Francisco I. Madero
</t>
    </r>
  </si>
  <si>
    <r>
      <rPr>
        <sz val="6"/>
        <rFont val="Montserrat"/>
      </rPr>
      <t xml:space="preserve">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
</t>
    </r>
  </si>
  <si>
    <r>
      <rPr>
        <sz val="6"/>
        <rFont val="Montserrat"/>
      </rPr>
      <t>1418T4N0003</t>
    </r>
  </si>
  <si>
    <r>
      <rPr>
        <sz val="6"/>
        <rFont val="Montserrat"/>
      </rPr>
      <t xml:space="preserve">Rehabilitación de las torres de enfriamiento CT-2, CT-3 y CT-4 del Complejo Procesador de Gas Cactus.
</t>
    </r>
  </si>
  <si>
    <r>
      <rPr>
        <sz val="6"/>
        <rFont val="Montserrat"/>
      </rPr>
      <t xml:space="preserve">Consiste en mantener la continuidad de operación del servicio de agua de enfriamiento y por ende la operación confiable de las plantas de proceso.
</t>
    </r>
  </si>
  <si>
    <r>
      <rPr>
        <sz val="6"/>
        <rFont val="Montserrat"/>
      </rPr>
      <t>1418T4N0004</t>
    </r>
  </si>
  <si>
    <r>
      <rPr>
        <sz val="6"/>
        <rFont val="Montserrat"/>
      </rPr>
      <t xml:space="preserve">Mantenimiento integral a los sistemas de medición y control de los Complejos Procesadores de Gas
</t>
    </r>
  </si>
  <si>
    <r>
      <rPr>
        <sz val="6"/>
        <rFont val="Montserrat"/>
      </rPr>
      <t xml:space="preserve">El programa consiste en realizar mantenimientos a los sistemas de control distribuido y sistemas de medición y transferencia de custodia para dar confiabilidad y seguridad a las plantas de proceso de los Centros Procesadores de Gas.
</t>
    </r>
  </si>
  <si>
    <r>
      <rPr>
        <sz val="6"/>
        <rFont val="Montserrat"/>
      </rPr>
      <t>1418T4N0009</t>
    </r>
  </si>
  <si>
    <r>
      <rPr>
        <sz val="6"/>
        <rFont val="Montserrat"/>
      </rPr>
      <t xml:space="preserve">Adquisición de equipos y rehabilitación de las plantas de proceso, servicios auxiliares e infraestructura complementaria para la continuidad operativa del CPG Poza Rica
</t>
    </r>
  </si>
  <si>
    <r>
      <rPr>
        <sz val="6"/>
        <rFont val="Montserrat"/>
      </rPr>
      <t xml:space="preserve">Sostener la continuidad operativa de las plantas de proceso, servicios auxiliares e infraestructura complementaria del CPG Poza Rica, mediante la sustitución de equipo y rehabilitación integral de sus componentes.
</t>
    </r>
  </si>
  <si>
    <r>
      <rPr>
        <sz val="6"/>
        <rFont val="Montserrat"/>
      </rPr>
      <t>1418T4N0013</t>
    </r>
  </si>
  <si>
    <r>
      <rPr>
        <sz val="6"/>
        <rFont val="Montserrat"/>
      </rPr>
      <t xml:space="preserve">Adquisición de equipos para talleres y áreas de mantenimiento del CPG Cactus
</t>
    </r>
  </si>
  <si>
    <r>
      <rPr>
        <sz val="6"/>
        <rFont val="Montserrat"/>
      </rPr>
      <t xml:space="preserve">El programa de adquisición consiste en contar con equipos, herramientas y accesorios para los trabajos de mantenimiento y equipos que utiliza el personal de los talleres y otras areas para realizar sus trabajos .
</t>
    </r>
  </si>
  <si>
    <r>
      <rPr>
        <sz val="6"/>
        <rFont val="Montserrat"/>
      </rPr>
      <t>1418T4N0014</t>
    </r>
  </si>
  <si>
    <r>
      <rPr>
        <sz val="6"/>
        <rFont val="Montserrat"/>
      </rPr>
      <t xml:space="preserve">Mantenimiento mayor de las plantas Endulzadora de gas 2, Recuperadora de azufre 2 y Criogénica del CPG Matapionche
</t>
    </r>
  </si>
  <si>
    <r>
      <rPr>
        <sz val="6"/>
        <rFont val="Montserrat"/>
      </rPr>
      <t xml:space="preserve">Consiste en llevar a cabo un mantenimiento mayor de las plantas Endulzadora de gas 2, Recuperadora de azufre 2 y Criogénica del CPG Matapionche.
</t>
    </r>
  </si>
  <si>
    <r>
      <rPr>
        <sz val="6"/>
        <rFont val="Montserrat"/>
      </rPr>
      <t>1418T4N0023</t>
    </r>
  </si>
  <si>
    <r>
      <rPr>
        <sz val="6"/>
        <rFont val="Montserrat"/>
      </rPr>
      <t xml:space="preserve">Acciones para garantizar la operación segura y confiable de las instalaciones y del proceso en el CPG Poza Rica
</t>
    </r>
  </si>
  <si>
    <r>
      <rPr>
        <sz val="6"/>
        <rFont val="Montserrat"/>
      </rPr>
      <t xml:space="preserve">Acciones para fortalecer y garantizar la operación segura y confiable de las instalaciones, dando cumplimiento a la normatividad en el CPG Poza Rica.
</t>
    </r>
  </si>
  <si>
    <r>
      <rPr>
        <sz val="6"/>
        <rFont val="Montserrat"/>
      </rPr>
      <t>1418T4N0024</t>
    </r>
  </si>
  <si>
    <r>
      <rPr>
        <sz val="6"/>
        <rFont val="Montserrat"/>
      </rPr>
      <t xml:space="preserve">Rehabilitar los turbocompresores de la planta Fraccionadora y Criogénicas modulares 4, 5 y 6 del CPG Cactus
</t>
    </r>
  </si>
  <si>
    <r>
      <rPr>
        <sz val="6"/>
        <rFont val="Montserrat"/>
      </rPr>
      <t xml:space="preserve">Rehabilitación de los turbocompresores de la planta Fraccionadora y Criogénicas modulares 4,5 y 6 del CPG Cactus.
</t>
    </r>
  </si>
  <si>
    <r>
      <rPr>
        <sz val="6"/>
        <rFont val="Montserrat"/>
      </rPr>
      <t>1418T4N0025</t>
    </r>
  </si>
  <si>
    <r>
      <rPr>
        <sz val="6"/>
        <rFont val="Montserrat"/>
      </rPr>
      <t xml:space="preserve">Construcción de bienes inmuebles en el CPG Arenque
</t>
    </r>
  </si>
  <si>
    <r>
      <rPr>
        <sz val="6"/>
        <rFont val="Montserrat"/>
      </rPr>
      <t xml:space="preserve">El proyecto consiste en construir un almacén, cuarto de control de vigilancia, camino perimetral y área de distribución de amina en el CPG Arenque.
</t>
    </r>
  </si>
  <si>
    <r>
      <rPr>
        <sz val="6"/>
        <rFont val="Montserrat"/>
      </rPr>
      <t>1418T4O0004</t>
    </r>
  </si>
  <si>
    <r>
      <rPr>
        <sz val="6"/>
        <rFont val="Montserrat"/>
      </rPr>
      <t xml:space="preserve">Mantenimiento de la capacidad de producción de la planta Asahi 2015-2017 del Complejo Petroquímico Morelos
</t>
    </r>
  </si>
  <si>
    <r>
      <rPr>
        <sz val="6"/>
        <rFont val="Montserrat"/>
      </rPr>
      <t xml:space="preserve">Este proyecto considera la continuidad en la rehabilitación, reacondicionamiento y mantenimiento predictivo, preventivo y correctivo planeado de la planta de proceso de Polietileno de Alta Densidad (PEAD) Asahi en sus equipos tanto estáticos como dinámicos.
</t>
    </r>
  </si>
  <si>
    <r>
      <rPr>
        <sz val="6"/>
        <rFont val="Montserrat"/>
      </rPr>
      <t>1418T4O0005</t>
    </r>
  </si>
  <si>
    <r>
      <rPr>
        <sz val="6"/>
        <rFont val="Montserrat"/>
      </rPr>
      <t xml:space="preserve">Mantenimiento de la capacidad de producción de la planta Mitsui 2015-2017 del Complejo Petroquímico Morelos
</t>
    </r>
  </si>
  <si>
    <r>
      <rPr>
        <sz val="6"/>
        <rFont val="Montserrat"/>
      </rPr>
      <t xml:space="preserve">Este proyecto considera la continuidad en la rehabilitación, reacondicionamiento y mantenimiento predictivo, preventivo y correctivo planeado de la planta de proceso de Polietileno de alta densidad (PEAD) Mitsui en sus equipos tanto estáticos como dinámicos.
</t>
    </r>
  </si>
  <si>
    <r>
      <rPr>
        <sz val="6"/>
        <rFont val="Montserrat"/>
      </rPr>
      <t>1418T4O0006</t>
    </r>
  </si>
  <si>
    <r>
      <rPr>
        <sz val="6"/>
        <rFont val="Montserrat"/>
      </rPr>
      <t xml:space="preserve">Mantenimiento de la capacidad de producción de la planta Swing 2015-2017 del Complejo Petroquímico Morelos
</t>
    </r>
  </si>
  <si>
    <r>
      <rPr>
        <sz val="6"/>
        <rFont val="Montserrat"/>
      </rPr>
      <t xml:space="preserve">Este proyecto considera la continuidad en la rehabilitación, reacondicionamiento y mantenimiento predictivo, preventivo y correctivo planeado de la planta de proceso de Polietileno de Alta y Lineal de Baja Densidad (PEAD/PELBD) Swing en sus equipos tanto estáticos como dinámicos.
</t>
    </r>
  </si>
  <si>
    <r>
      <rPr>
        <sz val="6"/>
        <rFont val="Montserrat"/>
      </rPr>
      <t>1418T4O0007</t>
    </r>
  </si>
  <si>
    <r>
      <rPr>
        <sz val="6"/>
        <rFont val="Montserrat"/>
      </rPr>
      <t xml:space="preserve">Programa para reparación de planta de Efluentes y quemadores
</t>
    </r>
  </si>
  <si>
    <r>
      <rPr>
        <sz val="6"/>
        <rFont val="Montserrat"/>
      </rPr>
      <t xml:space="preserve">Sostener la capacidad de operación de la planta Tratamiento de Efluentes y quemadores, así como garantizar la continuidad operativa de las plantas de proceso y servicios auxiliares del C.P. Cangrejera.
</t>
    </r>
  </si>
  <si>
    <r>
      <rPr>
        <sz val="6"/>
        <rFont val="Montserrat"/>
      </rPr>
      <t>1418T4O0009</t>
    </r>
  </si>
  <si>
    <r>
      <rPr>
        <sz val="6"/>
        <rFont val="Montserrat"/>
      </rPr>
      <t xml:space="preserve">Programa de reparación de la planta Fraccionadora y Extractora de Aromáticos
</t>
    </r>
  </si>
  <si>
    <r>
      <rPr>
        <sz val="6"/>
        <rFont val="Montserrat"/>
      </rPr>
      <t xml:space="preserve">Mantener la continuidad operativa de la planta de FEA del Complejo Petroquímico Cangrejera para mantener la producción de los hidrocarburos aromáticos a ventas como benceno, tolueno, xilenos, aromina, aromáticos pesados, hexano, heptano, isopentano de alta pureza, rafinado y CAO
</t>
    </r>
  </si>
  <si>
    <r>
      <rPr>
        <sz val="6"/>
        <rFont val="Montserrat"/>
      </rPr>
      <t>1418T4O0010</t>
    </r>
  </si>
  <si>
    <r>
      <rPr>
        <sz val="6"/>
        <rFont val="Montserrat"/>
      </rPr>
      <t xml:space="preserve">Programa de mantenimiento de la planta Tratamiento de Aguas
</t>
    </r>
  </si>
  <si>
    <r>
      <rPr>
        <sz val="6"/>
        <rFont val="Montserrat"/>
      </rPr>
      <t xml:space="preserve">Consiste básicamente en realizar las actividades necesarias para la adquisición de equipos para sustituir equipos obsoletos o los que cumplieron con su vida útil, así como realizar rehabilitaciones y reacondicionamiento de instalaciones de la planta de Tratamiento de Aguas.
</t>
    </r>
  </si>
  <si>
    <r>
      <rPr>
        <sz val="6"/>
        <rFont val="Montserrat"/>
      </rPr>
      <t>1418T4O0012</t>
    </r>
  </si>
  <si>
    <r>
      <rPr>
        <sz val="6"/>
        <rFont val="Montserrat"/>
      </rPr>
      <t xml:space="preserve">Programa de Adquisiciones de equipo de Separación de la FEA
</t>
    </r>
  </si>
  <si>
    <r>
      <rPr>
        <sz val="6"/>
        <rFont val="Montserrat"/>
      </rPr>
      <t xml:space="preserve">Está conformado por una unidad de inversión, consiste en realizar las actividades necesarias para la adquisición de equipos para sustituir equipos obsoletos de la Pta. de Fraccionadora y Extractora de Aromáticos del C.P. Cangrejera, y alcanzar las condiciones de operación
</t>
    </r>
  </si>
  <si>
    <r>
      <rPr>
        <sz val="6"/>
        <rFont val="Montserrat"/>
      </rPr>
      <t>1418T4O0013</t>
    </r>
  </si>
  <si>
    <r>
      <rPr>
        <sz val="6"/>
        <rFont val="Montserrat"/>
      </rPr>
      <t xml:space="preserve">Programa de mantenimiento de la planta de Generación de Vapor
</t>
    </r>
  </si>
  <si>
    <r>
      <rPr>
        <sz val="6"/>
        <rFont val="Montserrat"/>
      </rPr>
      <t xml:space="preserve">El proyecto contempla el sostenimiento de la capacidad de la planta Generación de Vapor del CP Cangrejera, incluyendo el reacondicionamiento de equipos tanto estáticos, como dinámicos y estructuras, para la generación del vapor.
</t>
    </r>
  </si>
  <si>
    <r>
      <rPr>
        <sz val="6"/>
        <rFont val="Montserrat"/>
      </rPr>
      <t>1418T4O0014</t>
    </r>
  </si>
  <si>
    <r>
      <rPr>
        <sz val="6"/>
        <rFont val="Montserrat"/>
      </rPr>
      <t xml:space="preserve">Programa de mantenimiento de la planta de Generación Eléctrica
</t>
    </r>
  </si>
  <si>
    <r>
      <rPr>
        <sz val="6"/>
        <rFont val="Montserrat"/>
      </rPr>
      <t xml:space="preserve">El proyecto contempla el sostenimiento de la capacidad de la planta Eléctrica del CP Cangrejera, incluyendo el reacondicionamiento de equipos tanto estáticos, como dinámicos y estructuras, para la Generación de energía eléctrica.
</t>
    </r>
  </si>
  <si>
    <r>
      <rPr>
        <sz val="6"/>
        <rFont val="Montserrat"/>
      </rPr>
      <t>1418T4O0016</t>
    </r>
  </si>
  <si>
    <r>
      <rPr>
        <sz val="6"/>
        <rFont val="Montserrat"/>
      </rPr>
      <t xml:space="preserve">Reparación general de la planta Reformadora CCR
</t>
    </r>
  </si>
  <si>
    <r>
      <rPr>
        <sz val="6"/>
        <rFont val="Montserrat"/>
      </rPr>
      <t xml:space="preserve">Sostenimiento de la capacidad de la planta reformadora CCR mediante la rehabilitación, limpieza, adecuación o cambios necesarios en la tecnología del proceso para mantener la producción de diseño y la calidad de los productos.
</t>
    </r>
  </si>
  <si>
    <r>
      <rPr>
        <sz val="6"/>
        <rFont val="Montserrat"/>
      </rPr>
      <t>1418T4O0021</t>
    </r>
  </si>
  <si>
    <r>
      <rPr>
        <sz val="6"/>
        <rFont val="Montserrat"/>
      </rPr>
      <t xml:space="preserve">Sostenimiento de la capacidad de producción de servicios auxiliares del Complejo Petroquímico Independencia
</t>
    </r>
  </si>
  <si>
    <r>
      <rPr>
        <sz val="6"/>
        <rFont val="Montserrat"/>
      </rPr>
      <t xml:space="preserve">Mantener los activos existentes en condiciones adecuadas de operación y confiabilidad operativa, que no implican incremento en la capacidad de producción, mediante la sustitución y mantenimiento a equipos en la Planta de Tratamiento de Aguas, Generación de Vapor y Eléctrica.
</t>
    </r>
  </si>
  <si>
    <r>
      <rPr>
        <sz val="6"/>
        <rFont val="Montserrat"/>
      </rPr>
      <t>1418T4O0024</t>
    </r>
  </si>
  <si>
    <r>
      <rPr>
        <sz val="6"/>
        <rFont val="Montserrat"/>
      </rPr>
      <t xml:space="preserve">Programa de adquisición de equipos de laboratorio del C.P. Cangrejera
</t>
    </r>
  </si>
  <si>
    <r>
      <rPr>
        <sz val="6"/>
        <rFont val="Montserrat"/>
      </rPr>
      <t xml:space="preserve">Se tendrán los recursos de equipo de análisis y equipo periférico para cubrir la demanda actual de las plantas de proceso para análisis de laboratorio.
</t>
    </r>
  </si>
  <si>
    <r>
      <rPr>
        <sz val="6"/>
        <rFont val="Montserrat"/>
      </rPr>
      <t>1418T4O0026</t>
    </r>
  </si>
  <si>
    <r>
      <rPr>
        <sz val="6"/>
        <rFont val="Montserrat"/>
      </rPr>
      <t xml:space="preserve">Programa de reparación de la planta Trasformadora de Aromáticos
</t>
    </r>
  </si>
  <si>
    <r>
      <rPr>
        <sz val="6"/>
        <rFont val="Montserrat"/>
      </rPr>
      <t xml:space="preserve">Consiste básicamente en realizar las actividades necesarias de adquisición de equipos para sustituir equipos obsoletos o los que cumplieron con su vida útil, así como realizar rehabilitaciones y reacondicionamiento de instalaciones.
</t>
    </r>
  </si>
  <si>
    <r>
      <rPr>
        <sz val="6"/>
        <rFont val="Montserrat"/>
      </rPr>
      <t>1418T4O0028</t>
    </r>
  </si>
  <si>
    <r>
      <rPr>
        <sz val="6"/>
        <rFont val="Montserrat"/>
      </rPr>
      <t xml:space="preserve">Sostenimiento de la capacidad operativa del área de movimiento de productos del Complejo Petroquímico Independencia
</t>
    </r>
  </si>
  <si>
    <r>
      <rPr>
        <sz val="6"/>
        <rFont val="Montserrat"/>
      </rPr>
      <t xml:space="preserve">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t>
    </r>
  </si>
  <si>
    <r>
      <rPr>
        <sz val="6"/>
        <rFont val="Montserrat"/>
      </rPr>
      <t>1418T4O0031</t>
    </r>
  </si>
  <si>
    <r>
      <rPr>
        <sz val="6"/>
        <rFont val="Montserrat"/>
      </rPr>
      <t xml:space="preserve">Mantenimiento de la capacidad de producción de la planta de Óxido de Etileno 2015-2017 del Complejo Petroquímico Morelos
</t>
    </r>
  </si>
  <si>
    <r>
      <rPr>
        <sz val="6"/>
        <rFont val="Montserrat"/>
      </rPr>
      <t xml:space="preserve">Este proyecto considera la continuidad en la rehabilitación, reacondicionamiento y mantenimiento predictivo, preventivo y correctivo planeado de la planta de proceso de Óxido de Etileno en sus equipos tanto estáticos como dinámicos.
</t>
    </r>
  </si>
  <si>
    <r>
      <rPr>
        <b/>
        <sz val="8"/>
        <color rgb="FFFFFFFF"/>
        <rFont val="Montserrat"/>
      </rPr>
      <t>T9N   Pemex Corporativo</t>
    </r>
  </si>
  <si>
    <r>
      <rPr>
        <b/>
        <sz val="6"/>
        <rFont val="Montserrat"/>
      </rPr>
      <t>81.07</t>
    </r>
  </si>
  <si>
    <r>
      <rPr>
        <sz val="6"/>
        <rFont val="Montserrat"/>
      </rPr>
      <t>00000049738</t>
    </r>
  </si>
  <si>
    <r>
      <rPr>
        <sz val="6"/>
        <rFont val="Montserrat"/>
      </rPr>
      <t xml:space="preserve">Equipamiento médico y mobiliario para unidades médicas 2016-2018
</t>
    </r>
  </si>
  <si>
    <r>
      <rPr>
        <sz val="6"/>
        <rFont val="Montserrat"/>
      </rPr>
      <t xml:space="preserve">Sustituir 3,084 bienes del equipamiento médico con que cuentan 53 Unidades Médicas pertenecientes a los tres niveles de atención que se encuentran en todo el territorio nacional.
</t>
    </r>
  </si>
  <si>
    <r>
      <rPr>
        <sz val="6"/>
        <rFont val="Montserrat"/>
      </rPr>
      <t>00000049739</t>
    </r>
  </si>
  <si>
    <r>
      <rPr>
        <sz val="6"/>
        <rFont val="Montserrat"/>
      </rPr>
      <t xml:space="preserve">Renovación de instalaciones y equipos electromecánicos en Unidades Médicas 2016-2017
</t>
    </r>
  </si>
  <si>
    <r>
      <rPr>
        <sz val="6"/>
        <rFont val="Montserrat"/>
      </rPr>
      <t xml:space="preserve">Rehabilitar y sustituir equipos electromecánicos de 35 Unidades Médicas que forman parte del Sistema de Salud de Petróleos Mexicanos en sus tres niveles de atención.
</t>
    </r>
  </si>
  <si>
    <r>
      <rPr>
        <sz val="6"/>
        <rFont val="Montserrat"/>
      </rPr>
      <t>00000052759</t>
    </r>
  </si>
  <si>
    <r>
      <rPr>
        <sz val="6"/>
        <rFont val="Montserrat"/>
      </rPr>
      <t xml:space="preserve">Reubicación/Construcción de la Clínica Hospital Coatzacoalcos
</t>
    </r>
  </si>
  <si>
    <r>
      <rPr>
        <sz val="6"/>
        <rFont val="Montserrat"/>
      </rPr>
      <t xml:space="preserve">Desarrollo de estudios topográficos, de mecánica de suelos, impacto ambiental, vial, protección civil, proyecto arquitectónico y proyecto de ingenierías así como la reubicación/construcción de la Clínica Hospital Coatzacoalcos
</t>
    </r>
  </si>
  <si>
    <r>
      <rPr>
        <sz val="6"/>
        <rFont val="Montserrat"/>
      </rPr>
      <t>00000053235</t>
    </r>
  </si>
  <si>
    <r>
      <rPr>
        <sz val="6"/>
        <rFont val="Montserrat"/>
      </rPr>
      <t xml:space="preserve">Suministro e instalación de separador de fluidos y coladeras para el Helipuerto de la Torre Ejecutiva de Petróleos Mexicanos
</t>
    </r>
  </si>
  <si>
    <r>
      <rPr>
        <sz val="6"/>
        <rFont val="Montserrat"/>
      </rPr>
      <t xml:space="preserve">Adquisición de equipamiento para la separación de fluídos, red de aguas pluviales, balizamiento e instalaciones requeridas
</t>
    </r>
  </si>
  <si>
    <r>
      <rPr>
        <sz val="6"/>
        <rFont val="Montserrat"/>
      </rPr>
      <t>00000053835</t>
    </r>
  </si>
  <si>
    <r>
      <rPr>
        <sz val="6"/>
        <rFont val="Montserrat"/>
      </rPr>
      <t xml:space="preserve">Rehabilitación integral del Edificio B2 del CAP (Pisos 2 al 13)
</t>
    </r>
  </si>
  <si>
    <r>
      <rPr>
        <sz val="6"/>
        <rFont val="Montserrat"/>
      </rPr>
      <t xml:space="preserve">Rehabilitación integral de los pisos 2 al 13 del edificio B2 (incluye instalaciones eléctricas, hidrosanitarias, de aire acondicionado y servicios auxiliares así como la rehabilitación de espacios de oficinas y mobiliario).
</t>
    </r>
  </si>
  <si>
    <r>
      <rPr>
        <sz val="6"/>
        <rFont val="Montserrat"/>
      </rPr>
      <t>00000054044</t>
    </r>
  </si>
  <si>
    <r>
      <rPr>
        <sz val="6"/>
        <rFont val="Montserrat"/>
      </rPr>
      <t xml:space="preserve">Rehabilitación y modernización del Helipuerto Verónica (HVE)
</t>
    </r>
  </si>
  <si>
    <r>
      <rPr>
        <sz val="6"/>
        <rFont val="Montserrat"/>
      </rPr>
      <t xml:space="preserve">Mantenimiento de 1 plataforma de abordaje, sistema contraincendio, instalación eléctrica y balizamiento.
</t>
    </r>
  </si>
  <si>
    <r>
      <rPr>
        <sz val="6"/>
        <rFont val="Montserrat"/>
      </rPr>
      <t>00000057263</t>
    </r>
  </si>
  <si>
    <r>
      <rPr>
        <sz val="6"/>
        <rFont val="Montserrat"/>
      </rPr>
      <t xml:space="preserve">Integración de espacios de la Dirección Corporativa de Tecnologías de Información (Edificio B-1, Piso 12)
</t>
    </r>
  </si>
  <si>
    <r>
      <rPr>
        <sz val="6"/>
        <rFont val="Montserrat"/>
      </rPr>
      <t xml:space="preserve">Rehabilitar el piso 12 del Edificio B1 para maximizar su área habitable
</t>
    </r>
  </si>
  <si>
    <r>
      <rPr>
        <sz val="6"/>
        <rFont val="Montserrat"/>
      </rPr>
      <t>00000057591</t>
    </r>
  </si>
  <si>
    <r>
      <rPr>
        <sz val="6"/>
        <rFont val="Montserrat"/>
      </rPr>
      <t xml:space="preserve">Reparación de daños en inmuebles administrativos y de servicios derivado de los sismos ocurridos en 2017
</t>
    </r>
  </si>
  <si>
    <r>
      <rPr>
        <sz val="6"/>
        <rFont val="Montserrat"/>
      </rPr>
      <t xml:space="preserve">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
</t>
    </r>
  </si>
  <si>
    <r>
      <rPr>
        <sz val="6"/>
        <rFont val="Montserrat"/>
      </rPr>
      <t>1218T4I0016</t>
    </r>
  </si>
  <si>
    <r>
      <rPr>
        <sz val="6"/>
        <rFont val="Montserrat"/>
      </rPr>
      <t xml:space="preserve">Adq. de Eq. Elec para el Sist. electrico TE y CAP y plataforma electrohidraulica para trabajos de altura
</t>
    </r>
  </si>
  <si>
    <r>
      <rPr>
        <sz val="6"/>
        <rFont val="Montserrat"/>
      </rPr>
      <t xml:space="preserve">Adquisición de Equipos Eléctricos para el sistema eléctrico de alta y baja tensión de la Torre Ejecutiva Pemex y Centro Administrativo Pemex y una plataforma electrohidráulica
</t>
    </r>
  </si>
  <si>
    <r>
      <rPr>
        <sz val="6"/>
        <rFont val="Montserrat"/>
      </rPr>
      <t>1218T4I0019</t>
    </r>
  </si>
  <si>
    <r>
      <rPr>
        <sz val="6"/>
        <rFont val="Montserrat"/>
      </rPr>
      <t xml:space="preserve">Evolución Estratégica de la Red y Servicios de Telecomunicaciones
</t>
    </r>
  </si>
  <si>
    <r>
      <rPr>
        <sz val="6"/>
        <rFont val="Montserrat"/>
      </rPr>
      <t xml:space="preserve">Establecer una arquitectura de red con un crecimiento armónico de la plataforma tecnológica e inversiones, homologar las iniciativas ysoluciones de telecomunicaciones, aprovechar la oferta del mercado. El programa consolida las redes de voz, datos y video en unasola plataforma.
</t>
    </r>
  </si>
  <si>
    <r>
      <rPr>
        <sz val="6"/>
        <rFont val="Montserrat"/>
      </rPr>
      <t>1318T4I0011</t>
    </r>
  </si>
  <si>
    <r>
      <rPr>
        <sz val="6"/>
        <rFont val="Montserrat"/>
      </rPr>
      <t xml:space="preserve">Actualización y Modernización de los Equipos de Control RTU
</t>
    </r>
  </si>
  <si>
    <r>
      <rPr>
        <sz val="6"/>
        <rFont val="Montserrat"/>
      </rPr>
      <t xml:space="preserve">Realizar la adquisición de equipos de control conocidos como Unidades Terminales Remotas (RTU) para la actualización y modernización de la base instalada en instalaciones superficiales.
</t>
    </r>
  </si>
  <si>
    <r>
      <rPr>
        <sz val="6"/>
        <rFont val="Montserrat"/>
      </rPr>
      <t>1318T4I0028</t>
    </r>
  </si>
  <si>
    <r>
      <rPr>
        <sz val="6"/>
        <rFont val="Montserrat"/>
      </rPr>
      <t xml:space="preserve">Sistema de Detección de Atmósferas y de Extracción Ventilación para seguridad en el CAP
</t>
    </r>
  </si>
  <si>
    <r>
      <rPr>
        <sz val="6"/>
        <rFont val="Montserrat"/>
      </rPr>
      <t xml:space="preserve">Ingeniería, procura, instalación y puesta en operación de un Sistema de Detección y Monitoreo automático de Atmósferas y un Sistema de Extracción y Ventilación de las mismas.
</t>
    </r>
  </si>
  <si>
    <r>
      <rPr>
        <sz val="6"/>
        <rFont val="Montserrat"/>
      </rPr>
      <t>1418T4I0003</t>
    </r>
  </si>
  <si>
    <r>
      <rPr>
        <sz val="6"/>
        <rFont val="Montserrat"/>
      </rPr>
      <t xml:space="preserve">Programa de adquisición y actualización de paquetes y programas de informática para soportar las operaciones de los procesos productivos de PEMEX
</t>
    </r>
  </si>
  <si>
    <r>
      <rPr>
        <sz val="6"/>
        <rFont val="Montserrat"/>
      </rPr>
      <t xml:space="preserve">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
</t>
    </r>
  </si>
  <si>
    <r>
      <rPr>
        <sz val="6"/>
        <rFont val="Montserrat"/>
      </rPr>
      <t>1418T4I0004</t>
    </r>
  </si>
  <si>
    <r>
      <rPr>
        <sz val="6"/>
        <rFont val="Montserrat"/>
      </rPr>
      <t xml:space="preserve">Aprovisionamiento de equipo de cómputo y periféricos para Petróleos Mexicanos y Organismos Subsidiarios 2014-2016
</t>
    </r>
  </si>
  <si>
    <r>
      <rPr>
        <sz val="6"/>
        <rFont val="Montserrat"/>
      </rPr>
      <t xml:space="preserve">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
</t>
    </r>
  </si>
  <si>
    <r>
      <rPr>
        <sz val="6"/>
        <rFont val="Montserrat"/>
      </rPr>
      <t>1418T4I0006</t>
    </r>
  </si>
  <si>
    <r>
      <rPr>
        <sz val="6"/>
        <rFont val="Montserrat"/>
      </rPr>
      <t xml:space="preserve">Adquisición de infraesrtructura de procesamiento para Centros de Cómputo de la DCTIPN
</t>
    </r>
  </si>
  <si>
    <r>
      <rPr>
        <sz val="6"/>
        <rFont val="Montserrat"/>
      </rPr>
      <t xml:space="preserve">Adquisición de infraestructura de cómputo y sus componentes asociados para atender la situación actual de obsolescencia, la demanda de crecimiento en la capacidad de procesamiento y atender las nuevas necesidades del negocio.
</t>
    </r>
  </si>
  <si>
    <r>
      <rPr>
        <b/>
        <sz val="8"/>
        <color rgb="FFFFFFFF"/>
        <rFont val="Montserrat"/>
      </rPr>
      <t>Ramo 53   Comisión Federal de Electricidad</t>
    </r>
  </si>
  <si>
    <r>
      <rPr>
        <b/>
        <sz val="8"/>
        <color rgb="FFFFFFFF"/>
        <rFont val="Montserrat"/>
      </rPr>
      <t>TVV   CFE Consolidado</t>
    </r>
  </si>
  <si>
    <r>
      <rPr>
        <b/>
        <sz val="6"/>
        <rFont val="Montserrat"/>
      </rPr>
      <t>46.39</t>
    </r>
  </si>
  <si>
    <r>
      <rPr>
        <sz val="6"/>
        <rFont val="Montserrat"/>
      </rPr>
      <t>000 97 999</t>
    </r>
  </si>
  <si>
    <r>
      <rPr>
        <sz val="6"/>
        <rFont val="Montserrat"/>
      </rPr>
      <t xml:space="preserve">Samalayuca II
</t>
    </r>
  </si>
  <si>
    <r>
      <rPr>
        <sz val="6"/>
        <rFont val="Montserrat"/>
      </rPr>
      <t xml:space="preserve">Construcción de una Central denominada Samalayuca II que incluye el Diseño, ingenieria, construcción, equipamiento y puesta en marcha de la de la planta de generación de energía eléctricade ciclo combinado de 700 MW, en Samalayuca, Chihuahua.
</t>
    </r>
  </si>
  <si>
    <r>
      <rPr>
        <sz val="6"/>
        <rFont val="Montserrat"/>
      </rPr>
      <t>Proyecto de Infraestructura PIDIREGAS</t>
    </r>
  </si>
  <si>
    <r>
      <rPr>
        <sz val="6"/>
        <rFont val="Montserrat"/>
      </rPr>
      <t xml:space="preserve">K-044-Proyectos de infraestructura económica de electricidad (Pidiregas)
</t>
    </r>
  </si>
  <si>
    <r>
      <rPr>
        <sz val="6"/>
        <rFont val="Montserrat"/>
      </rPr>
      <t>00000049706</t>
    </r>
  </si>
  <si>
    <r>
      <rPr>
        <sz val="6"/>
        <rFont val="Montserrat"/>
      </rPr>
      <t xml:space="preserve">PERMISO DE SITIO PARA LA AMPLIACIÓN DE CAPACIDAD DE LA CNLV 2015-2016
</t>
    </r>
  </si>
  <si>
    <r>
      <rPr>
        <sz val="6"/>
        <rFont val="Montserrat"/>
      </rPr>
      <t xml:space="preserve">Permiso de Sitio: Consiste en integración del Reporte Ambiental, Plan de Emergencia, Informe del Análisis Seguridad e Ingeniería Básica del Sitio; para demostrar que las características del sitio son factibles para la construcción de nuevas centrales Nucleoeléctricas.
</t>
    </r>
  </si>
  <si>
    <r>
      <rPr>
        <sz val="6"/>
        <rFont val="Montserrat"/>
      </rPr>
      <t>00000050444</t>
    </r>
  </si>
  <si>
    <r>
      <rPr>
        <sz val="6"/>
        <rFont val="Montserrat"/>
      </rPr>
      <t xml:space="preserve">Proyectos y Soluciones de Eficiencia Energética 2016
</t>
    </r>
  </si>
  <si>
    <r>
      <rPr>
        <sz val="6"/>
        <rFont val="Montserrat"/>
      </rPr>
      <t xml:space="preserve">Proyecto que contribuirá a un consumo eficiente de energía eléctrica en los inmuebles y procesos productivos de la Empresa, mediante proyectos de ahorro de energía.
</t>
    </r>
  </si>
  <si>
    <r>
      <rPr>
        <sz val="6"/>
        <rFont val="Montserrat"/>
      </rPr>
      <t>00000050459</t>
    </r>
  </si>
  <si>
    <r>
      <rPr>
        <sz val="6"/>
        <rFont val="Montserrat"/>
      </rPr>
      <t xml:space="preserve">SUSTITUCIÓN DE ESTATORES CH BELISARIO DOMINGUEZ (ANGOSTURA) UNIDADES 1 A 5 2016-2018
</t>
    </r>
  </si>
  <si>
    <r>
      <rPr>
        <sz val="6"/>
        <rFont val="Montserrat"/>
      </rPr>
      <t xml:space="preserve">Los generadores de la CH Angostura Unidades 1 a 5 serán sometidos a un proceso de rehabilitación y modernización principalmente los estatores, paquete magnético, sistema de excitación.
</t>
    </r>
  </si>
  <si>
    <r>
      <rPr>
        <sz val="6"/>
        <rFont val="Montserrat"/>
      </rPr>
      <t>00000050589</t>
    </r>
  </si>
  <si>
    <r>
      <rPr>
        <sz val="6"/>
        <rFont val="Montserrat"/>
      </rPr>
      <t xml:space="preserve">Equipo de cómputo y Periféricos
</t>
    </r>
  </si>
  <si>
    <r>
      <rPr>
        <sz val="6"/>
        <rFont val="Montserrat"/>
      </rPr>
      <t xml:space="preserve">Equipo de cómputo personal escritorio, portatiles y de alto desempeño, y de equipos perifericos de ultima generación para el reemplazo de equipos obsoletos.
</t>
    </r>
  </si>
  <si>
    <r>
      <rPr>
        <sz val="6"/>
        <rFont val="Montserrat"/>
      </rPr>
      <t>00000050828</t>
    </r>
  </si>
  <si>
    <r>
      <rPr>
        <sz val="6"/>
        <rFont val="Montserrat"/>
      </rPr>
      <t xml:space="preserve">PROYECTO PILOTO PARA MEJORAR LA PERCEPCIÓN DEL USUARIO HACIA LA EMPRESA POR MEDIO DE LA INSTALACIÓN DE OPTIMIZADORES DE TENSIÓN
</t>
    </r>
  </si>
  <si>
    <r>
      <rPr>
        <sz val="6"/>
        <rFont val="Montserrat"/>
      </rPr>
      <t xml:space="preserve">Este proyecto busca mejorar la percepción del usuario hacia la empresa mediante la reducción de inconformidades en las Divisiones Golfo Norte, Noroeste, Baja California y Sureste. Implicando la instalación de equipos optimizadores de tensión.
</t>
    </r>
  </si>
  <si>
    <r>
      <rPr>
        <sz val="6"/>
        <rFont val="Montserrat"/>
      </rPr>
      <t>00000050851</t>
    </r>
  </si>
  <si>
    <r>
      <rPr>
        <sz val="6"/>
        <rFont val="Montserrat"/>
      </rPr>
      <t xml:space="preserve">MANTENIMIENTO DE LÍNEAS DE TRANSMISIÓN DE LA SUBDIRECCIÓN DE TRANSMISIÓN 2016 -2021 (1ERA ETAPA)
</t>
    </r>
  </si>
  <si>
    <r>
      <rPr>
        <sz val="6"/>
        <rFont val="Montserrat"/>
      </rPr>
      <t xml:space="preserve">Programa para la sustitución, instalación y/o construcción de componentes de Líneas de Transmisión originado por la pérdida de propiedades electromecánicas, dieléctricas, dañados o bien la inexistencia de los mismos; ya que representan un riesgo de falla para la infraestructura.
</t>
    </r>
  </si>
  <si>
    <r>
      <rPr>
        <sz val="6"/>
        <rFont val="Montserrat"/>
      </rPr>
      <t>00000050852</t>
    </r>
  </si>
  <si>
    <r>
      <rPr>
        <sz val="6"/>
        <rFont val="Montserrat"/>
      </rPr>
      <t xml:space="preserve">MANTENIMIENTO DE LÍNEAS DE TRANSMISIÓN 2017-2018 DE LA EMPRESA PRODUCTIVA SUBSIDIARIA CFE TRANSMISIÓN
</t>
    </r>
  </si>
  <si>
    <r>
      <rPr>
        <sz val="6"/>
        <rFont val="Montserrat"/>
      </rPr>
      <t xml:space="preserve">Sustitución, instalación o construcción de componentes en mal estado físico o inexistentes de líneas de transmisión de las 9 Gcias Regionales de Transmisión, para aumento y conservación de la confiabilidad y disponibilidad de la infraestructura de LTs
</t>
    </r>
  </si>
  <si>
    <r>
      <rPr>
        <sz val="6"/>
        <rFont val="Montserrat"/>
      </rPr>
      <t>00000050853</t>
    </r>
  </si>
  <si>
    <r>
      <rPr>
        <sz val="6"/>
        <rFont val="Montserrat"/>
      </rPr>
      <t xml:space="preserve">MANTENIMIENTO DE SUBESTACIONES DE POTENCIA 2017 DE LA EMPRESA PRODUCTIVA SUBSIDIARIA CFE TRANSMISIÓN
</t>
    </r>
  </si>
  <si>
    <r>
      <rPr>
        <sz val="6"/>
        <rFont val="Montserrat"/>
      </rPr>
      <t xml:space="preserve">Sustitución, instalación o construcción de componentes en mal estado físico o inexistentes de subestaciones de potencia de las Gerencias Regionales de Transmisión; ya que ello representa un riesgo de falla para la infraestructura de la Red Nacional de Transmisión
</t>
    </r>
  </si>
  <si>
    <r>
      <rPr>
        <sz val="6"/>
        <rFont val="Montserrat"/>
      </rPr>
      <t>00000050977</t>
    </r>
  </si>
  <si>
    <r>
      <rPr>
        <sz val="6"/>
        <rFont val="Montserrat"/>
      </rPr>
      <t xml:space="preserve">Programa de adquisiciones para la reconfiguración del Sistema Institucional de Información SII para la operación de la CFE como Empresa Productiva del Estado
</t>
    </r>
  </si>
  <si>
    <r>
      <rPr>
        <sz val="6"/>
        <rFont val="Montserrat"/>
      </rPr>
      <t xml:space="preserve">Adquisición de bienes para realizar las adecuaciones que requiere el Sistema Intitucional de Información para la operación de CFE como Empresa Producvtiva del Estado
</t>
    </r>
  </si>
  <si>
    <r>
      <rPr>
        <sz val="6"/>
        <rFont val="Montserrat"/>
      </rPr>
      <t>00000051147</t>
    </r>
  </si>
  <si>
    <r>
      <rPr>
        <sz val="6"/>
        <rFont val="Montserrat"/>
      </rPr>
      <t xml:space="preserve">ADQUISICIÓN DE EQUIPO DIVERSO DE CFE TRANSMISIÓN 2018-2022
</t>
    </r>
  </si>
  <si>
    <r>
      <rPr>
        <sz val="6"/>
        <rFont val="Montserrat"/>
      </rPr>
      <t xml:space="preserve">Dotar de Equipo Diverso eficiente y adecuado para efectuar trabajos preventivos y/o correctivos de mantenimiento y atención de fallas en las SEs, LTs y Plantas Regeneradoras de Aceite en el ámbito de CFE Transmisión
</t>
    </r>
  </si>
  <si>
    <r>
      <rPr>
        <sz val="6"/>
        <rFont val="Montserrat"/>
      </rPr>
      <t>00000051148</t>
    </r>
  </si>
  <si>
    <r>
      <rPr>
        <sz val="6"/>
        <rFont val="Montserrat"/>
      </rPr>
      <t xml:space="preserve">ADQUISICIÓN DE EQUIPO PARA LABORATORIOS SECUNDARIOS DE METROLOGÍA DE TRANSMISIÓN 2018 - 2019
</t>
    </r>
  </si>
  <si>
    <r>
      <rPr>
        <sz val="6"/>
        <rFont val="Montserrat"/>
      </rPr>
      <t xml:space="preserve">Adquirir equipo de laboratorio adecuado para efectuar pruebas y medición de los equipos eléctricos primarios y secundario de las especialidades técnicas como: control, comunicaciones, protecciones, subestaciones y líneas de Transmisión.
</t>
    </r>
  </si>
  <si>
    <r>
      <rPr>
        <sz val="6"/>
        <rFont val="Montserrat"/>
      </rPr>
      <t>00000051151</t>
    </r>
  </si>
  <si>
    <r>
      <rPr>
        <sz val="6"/>
        <rFont val="Montserrat"/>
      </rPr>
      <t xml:space="preserve">ADQUISICIÓN DE EQUIPO OPERATIVO DE LA DIRECCIÓN DE TRANSMISIÓN 2018 - 2021
</t>
    </r>
  </si>
  <si>
    <r>
      <rPr>
        <sz val="6"/>
        <rFont val="Montserrat"/>
      </rPr>
      <t xml:space="preserve">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t>
    </r>
  </si>
  <si>
    <r>
      <rPr>
        <sz val="6"/>
        <rFont val="Montserrat"/>
      </rPr>
      <t>00000051152</t>
    </r>
  </si>
  <si>
    <r>
      <rPr>
        <sz val="6"/>
        <rFont val="Montserrat"/>
      </rPr>
      <t xml:space="preserve">ADQUISICIÓN DE EQUIPO TODO TERRENO DE CFE TRANSMISIÓN 2018 - 2020
</t>
    </r>
  </si>
  <si>
    <r>
      <rPr>
        <sz val="6"/>
        <rFont val="Montserrat"/>
      </rPr>
      <t xml:space="preserve">Adquisición de equipo todo terreno para el personal que lleva a cabo labores de mantenimiento preventivo, correctivo y atención a emergencias por contingencias.
</t>
    </r>
  </si>
  <si>
    <r>
      <rPr>
        <sz val="6"/>
        <rFont val="Montserrat"/>
      </rPr>
      <t>00000051153</t>
    </r>
  </si>
  <si>
    <r>
      <rPr>
        <sz val="6"/>
        <rFont val="Montserrat"/>
      </rPr>
      <t xml:space="preserve">ADQUISICIÓN DE MOBILIARIO Y EQUIPO DE OFICINA 2018-2020
</t>
    </r>
  </si>
  <si>
    <r>
      <rPr>
        <sz val="6"/>
        <rFont val="Montserrat"/>
      </rPr>
      <t xml:space="preserve">Adquisición de Mobiliario y Equipo de Oficina para adecuar los espacios técnicos administrativos, que incluyen centros de capacitación, almacenes, laboratorios, talleres, centros de reparación y acopio, entre otros
</t>
    </r>
  </si>
  <si>
    <r>
      <rPr>
        <sz val="6"/>
        <rFont val="Montserrat"/>
      </rPr>
      <t>00000051155</t>
    </r>
  </si>
  <si>
    <r>
      <rPr>
        <sz val="6"/>
        <rFont val="Montserrat"/>
      </rPr>
      <t xml:space="preserve">ADQUISICIONES PARA LA ACTUALIZACIÓN TECNOLÓGICA DE EQUIPO DE CÓMPUTO DE CFE TRANSMISIÓN 2018 - 2022
</t>
    </r>
  </si>
  <si>
    <r>
      <rPr>
        <sz val="6"/>
        <rFont val="Montserrat"/>
      </rPr>
      <t xml:space="preserve">Sustitución de equipo informático obsoleto para estar en condiciones de soportar la ejecución del software corporativo y no corporativo, necesario para el desarrollo cotidiano de actividades por parte del personal de CFE Transmisión.
</t>
    </r>
  </si>
  <si>
    <r>
      <rPr>
        <sz val="6"/>
        <rFont val="Montserrat"/>
      </rPr>
      <t>00000051156</t>
    </r>
  </si>
  <si>
    <r>
      <rPr>
        <sz val="6"/>
        <rFont val="Montserrat"/>
      </rPr>
      <t xml:space="preserve">LICENCIAMIENTO DE SOFTWARE CORPORATIVO Y NO CORPORATIVO DE CFE TRANSMISIÓN 2018-2022
</t>
    </r>
  </si>
  <si>
    <r>
      <rPr>
        <sz val="6"/>
        <rFont val="Montserrat"/>
      </rPr>
      <t xml:space="preserve">Mantener la cantidad correcta y el licenciamiento actualizado de Software al mejor costo y oportunidad.
</t>
    </r>
  </si>
  <si>
    <r>
      <rPr>
        <sz val="6"/>
        <rFont val="Montserrat"/>
      </rPr>
      <t>00000051158</t>
    </r>
  </si>
  <si>
    <r>
      <rPr>
        <sz val="6"/>
        <rFont val="Montserrat"/>
      </rPr>
      <t xml:space="preserve">IMPLEMENTACION DE SISTEMAS DE MEDICION PARA EL MERCADO ELECTRICO MAYORISTA DE CFE TRANSMISION 2018-2020
</t>
    </r>
  </si>
  <si>
    <r>
      <rPr>
        <sz val="6"/>
        <rFont val="Montserrat"/>
      </rPr>
      <t xml:space="preserve">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t>
    </r>
  </si>
  <si>
    <r>
      <rPr>
        <sz val="6"/>
        <rFont val="Montserrat"/>
      </rPr>
      <t>00000051389</t>
    </r>
  </si>
  <si>
    <r>
      <rPr>
        <sz val="6"/>
        <rFont val="Montserrat"/>
      </rPr>
      <t xml:space="preserve">Construcción del Nuevo Túnel Vertedor y modificación de un túnel vertedor existente de la Central Hidroeléctrica Adolfo López Mateos (Infiernillo)
</t>
    </r>
  </si>
  <si>
    <r>
      <rPr>
        <sz val="6"/>
        <rFont val="Montserrat"/>
      </rPr>
      <t xml:space="preserve">La obra está compuesta por un túnel a presión de 380 m de longitud y sección portal de 16 x 18 m, el cual descargará en un canal a cielo abierto de 250 m de longitud y con un ancho variable de 16 a 30 m.
</t>
    </r>
  </si>
  <si>
    <r>
      <rPr>
        <sz val="6"/>
        <rFont val="Montserrat"/>
      </rPr>
      <t>00000052120</t>
    </r>
  </si>
  <si>
    <r>
      <rPr>
        <sz val="6"/>
        <rFont val="Montserrat"/>
      </rPr>
      <t xml:space="preserve">Adquisición nuevo software SICOM, SIRH, DOCUMENTUM y Especializado SEC
</t>
    </r>
  </si>
  <si>
    <r>
      <rPr>
        <sz val="6"/>
        <rFont val="Montserrat"/>
      </rPr>
      <t xml:space="preserve">Adquisición de nuevo software 37,450 licencias perpetuas SICOM 15,500 licencias SIRH 1,950 licencias DOCUMENTUM 10,000 licencias ESPECIALIZADO 10,000 licencias de las áreas para los proximos 3 años
</t>
    </r>
  </si>
  <si>
    <r>
      <rPr>
        <sz val="6"/>
        <rFont val="Montserrat"/>
      </rPr>
      <t>00000052666</t>
    </r>
  </si>
  <si>
    <r>
      <rPr>
        <sz val="6"/>
        <rFont val="Montserrat"/>
      </rPr>
      <t xml:space="preserve">CONSTRUCCIÓN Y REHABILITACIÓN DE EDIFICIOS DE LAS GERENCIAS REGIONALES DE TRANSMISIÓN DE LA EPS CFE TRANSMISIÓN 2018 - 2021
</t>
    </r>
  </si>
  <si>
    <r>
      <rPr>
        <sz val="6"/>
        <rFont val="Montserrat"/>
      </rPr>
      <t xml:space="preserve">Construcción y rehabilitación de edificios de oficinas para el personal técnico - administrativo, bodegas de líneas de transmisión, talleres, laboratorios, repetidores, salas de operación y aulas de capacitación a nivel nacional
</t>
    </r>
  </si>
  <si>
    <r>
      <rPr>
        <sz val="6"/>
        <rFont val="Montserrat"/>
      </rPr>
      <t>00000052667</t>
    </r>
  </si>
  <si>
    <r>
      <rPr>
        <sz val="6"/>
        <rFont val="Montserrat"/>
      </rPr>
      <t xml:space="preserve">ADQUISICIÓN DE EQUIPO DE MANIOBRA DE CFE TRANSMISIÓN 2018 -2022
</t>
    </r>
  </si>
  <si>
    <r>
      <rPr>
        <sz val="6"/>
        <rFont val="Montserrat"/>
      </rPr>
      <t xml:space="preserve">Adquisición de equipo de maniobra para los trabajos de mantenimiento, modernización y atención a emergencias causadas por desastres naturales como huracanes y terremotos entre otros que afecten a las Subestaciones y Líneas de Transmisión en el ámbito nacional.
</t>
    </r>
  </si>
  <si>
    <r>
      <rPr>
        <sz val="6"/>
        <rFont val="Montserrat"/>
      </rPr>
      <t>00000052670</t>
    </r>
  </si>
  <si>
    <r>
      <rPr>
        <sz val="6"/>
        <rFont val="Montserrat"/>
      </rPr>
      <t xml:space="preserve">RED ELÉCTRICA INTELIGENTE CFE TRANSMISIÓN 2018-2021
</t>
    </r>
  </si>
  <si>
    <r>
      <rPr>
        <sz val="6"/>
        <rFont val="Montserrat"/>
      </rPr>
      <t xml:space="preserve">Adquisición de infraestructura y tecnologías para la implementación de una Red de Datos Operativa y de comunicación, Sistema de Control Supervisorio de las subestaciones de Subtrasmision y los Centros de Control
</t>
    </r>
  </si>
  <si>
    <r>
      <rPr>
        <sz val="6"/>
        <rFont val="Montserrat"/>
      </rPr>
      <t>00000052671</t>
    </r>
  </si>
  <si>
    <r>
      <rPr>
        <sz val="6"/>
        <rFont val="Montserrat"/>
      </rPr>
      <t xml:space="preserve">MANTENIMIENTO DE SUBESTACIONES DE POTENCIA DE CFE TRANSMISIÓN 2018.
</t>
    </r>
  </si>
  <si>
    <r>
      <rPr>
        <sz val="6"/>
        <rFont val="Montserrat"/>
      </rPr>
      <t xml:space="preserve">Sustituir equipo de las especialidades de Subestaciones, Protecciones, Comunicaciones y Control que integra a las subestaciones de la Red Nacional de Transmisión (RNT), que por su estado y características de operación pongan en riesgo el suministro de energía eléctrica.
</t>
    </r>
  </si>
  <si>
    <r>
      <rPr>
        <sz val="6"/>
        <rFont val="Montserrat"/>
      </rPr>
      <t>00000053702</t>
    </r>
  </si>
  <si>
    <r>
      <rPr>
        <sz val="6"/>
        <rFont val="Montserrat"/>
      </rPr>
      <t xml:space="preserve">Compensación Capacitiva Baja California - Baja California Sur - Noroeste
</t>
    </r>
  </si>
  <si>
    <r>
      <rPr>
        <sz val="6"/>
        <rFont val="Montserrat"/>
      </rPr>
      <t xml:space="preserve">Instalación de 8 capacitores en los niveles de tensión de 69 kv, 115 kv y 161 kv para un total de 124 MVAr, instalados en diferentes subestaciones en los estados de Baja California, Baja California Sur y Sonora.
</t>
    </r>
  </si>
  <si>
    <r>
      <rPr>
        <sz val="6"/>
        <rFont val="Montserrat"/>
      </rPr>
      <t>00000053705</t>
    </r>
  </si>
  <si>
    <r>
      <rPr>
        <sz val="6"/>
        <rFont val="Montserrat"/>
      </rPr>
      <t xml:space="preserve">Enlace Asíncrono Back to Back de 150 MW en Nogales, Sonora - Arizona, EUA
</t>
    </r>
  </si>
  <si>
    <r>
      <rPr>
        <sz val="6"/>
        <rFont val="Montserrat"/>
      </rPr>
      <t xml:space="preserve">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
</t>
    </r>
  </si>
  <si>
    <r>
      <rPr>
        <sz val="6"/>
        <rFont val="Montserrat"/>
      </rPr>
      <t>00000053706</t>
    </r>
  </si>
  <si>
    <r>
      <rPr>
        <sz val="6"/>
        <rFont val="Montserrat"/>
      </rPr>
      <t xml:space="preserve">Compensación Capacitiva Occidente
</t>
    </r>
  </si>
  <si>
    <r>
      <rPr>
        <sz val="6"/>
        <rFont val="Montserrat"/>
      </rPr>
      <t xml:space="preserve">Instalación de 8 capacitores en 115 KV para un total de 160.0 MVAr instalados en diferentes subestaciones de la República Mexicana
</t>
    </r>
  </si>
  <si>
    <r>
      <rPr>
        <sz val="6"/>
        <rFont val="Montserrat"/>
      </rPr>
      <t>00000053707</t>
    </r>
  </si>
  <si>
    <r>
      <rPr>
        <sz val="6"/>
        <rFont val="Montserrat"/>
      </rPr>
      <t xml:space="preserve">GUADALAJARA INDUSTRIAL
</t>
    </r>
  </si>
  <si>
    <r>
      <rPr>
        <sz val="6"/>
        <rFont val="Montserrat"/>
      </rPr>
      <t xml:space="preserve">Instalación de 4 autotransformadores de 75 MVA cada uno con relación de 230 69 kv; así mismo considera una línea de transmisión de 4.5 km-c en 230 kv y 20 km-c en 69 kv a ubicarse en el estado de Jalisco
</t>
    </r>
  </si>
  <si>
    <r>
      <rPr>
        <sz val="6"/>
        <rFont val="Montserrat"/>
      </rPr>
      <t>00000054181</t>
    </r>
  </si>
  <si>
    <r>
      <rPr>
        <sz val="6"/>
        <rFont val="Montserrat"/>
      </rPr>
      <t xml:space="preserve">POTRERILLOS BANCO 4
</t>
    </r>
  </si>
  <si>
    <r>
      <rPr>
        <sz val="6"/>
        <rFont val="Montserrat"/>
      </rPr>
      <t xml:space="preserve">Sustitución de dos autotransformadores de 100 MVA cada uno (230/115 kV) de la SE Potrerillos por un banco de transformación de mayor capacidad (375 MVA mas reserva de 400/115 kV), que alimente la red de 115 kV de la zona León directamente desde la red de 400 kV.
</t>
    </r>
  </si>
  <si>
    <r>
      <rPr>
        <sz val="6"/>
        <rFont val="Montserrat"/>
      </rPr>
      <t>00000054182</t>
    </r>
  </si>
  <si>
    <r>
      <rPr>
        <sz val="6"/>
        <rFont val="Montserrat"/>
      </rPr>
      <t xml:space="preserve">CHICHÍ SUÁREZ BANCO 1
</t>
    </r>
  </si>
  <si>
    <r>
      <rPr>
        <sz val="6"/>
        <rFont val="Montserrat"/>
      </rPr>
      <t xml:space="preserve">Garantizar el servicio de energía eléctrica bajo condiciones operativas de continuidad y confiabilidad mediante la instalación de capacidad adicional de transformación, para atender las necesidades de oferta y demanda de Energía Eléctrica en el Estado de Yucatán.
</t>
    </r>
  </si>
  <si>
    <r>
      <rPr>
        <sz val="6"/>
        <rFont val="Montserrat"/>
      </rPr>
      <t>00000054183</t>
    </r>
  </si>
  <si>
    <r>
      <rPr>
        <sz val="6"/>
        <rFont val="Montserrat"/>
      </rPr>
      <t xml:space="preserve">COMPENSACIÓN REACTIVA INDUCTIVA EN SERI
</t>
    </r>
  </si>
  <si>
    <r>
      <rPr>
        <sz val="6"/>
        <rFont val="Montserrat"/>
      </rPr>
      <t xml:space="preserve">Instalación de dos reactores de barra con capacidad de 50 MVAr cada uno, que se ubicarán en bahías independientes de la subestación Seri, en la zona Hermosillo, en el nivel de tensión de 400 kV.
</t>
    </r>
  </si>
  <si>
    <r>
      <rPr>
        <sz val="6"/>
        <rFont val="Montserrat"/>
      </rPr>
      <t>00000054184</t>
    </r>
  </si>
  <si>
    <r>
      <rPr>
        <sz val="6"/>
        <rFont val="Montserrat"/>
      </rPr>
      <t xml:space="preserve">INTERCONEXIÓN BAJA CALIFORNIA IMPERIAL IRRIGATION DISTRICT
</t>
    </r>
  </si>
  <si>
    <r>
      <rPr>
        <sz val="6"/>
        <rFont val="Montserrat"/>
      </rPr>
      <t xml:space="preserve">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
</t>
    </r>
  </si>
  <si>
    <r>
      <rPr>
        <sz val="6"/>
        <rFont val="Montserrat"/>
      </rPr>
      <t>00000054185</t>
    </r>
  </si>
  <si>
    <r>
      <rPr>
        <sz val="6"/>
        <rFont val="Montserrat"/>
      </rPr>
      <t xml:space="preserve">QUERÉTARO BANCO 1 (SUSTITUCIÓN)
</t>
    </r>
  </si>
  <si>
    <r>
      <rPr>
        <sz val="6"/>
        <rFont val="Montserrat"/>
      </rPr>
      <t xml:space="preserve">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t>
    </r>
  </si>
  <si>
    <r>
      <rPr>
        <sz val="6"/>
        <rFont val="Montserrat"/>
      </rPr>
      <t>00000054186</t>
    </r>
  </si>
  <si>
    <r>
      <rPr>
        <sz val="6"/>
        <rFont val="Montserrat"/>
      </rPr>
      <t xml:space="preserve">ASCENSIÓN II BANCO 2
</t>
    </r>
  </si>
  <si>
    <r>
      <rPr>
        <sz val="6"/>
        <rFont val="Montserrat"/>
      </rPr>
      <t xml:space="preserve">Brindar confiabilidad al suministro de la Zona Casas Grandes, Chihuahua, con el traslado de un Autotransformador de la Subestación Moctezuma a la Subestación Ascencio II.
</t>
    </r>
  </si>
  <si>
    <r>
      <rPr>
        <sz val="6"/>
        <rFont val="Montserrat"/>
      </rPr>
      <t>00000054187</t>
    </r>
  </si>
  <si>
    <r>
      <rPr>
        <sz val="6"/>
        <rFont val="Montserrat"/>
      </rPr>
      <t xml:space="preserve">KILÓMETRO 110 - TULANCINGO
</t>
    </r>
  </si>
  <si>
    <r>
      <rPr>
        <sz val="6"/>
        <rFont val="Montserrat"/>
      </rPr>
      <t xml:space="preserve">Brindar confiabilidad a la Zona Tulancingo en Hidalgo, al incrementar la capacidad de transmisión con la construcción Línea de Transmisión de 4.2 km-c en 85 kV para completar la LT existente Kilómetro 110 - Valle Tulancingo.
</t>
    </r>
  </si>
  <si>
    <r>
      <rPr>
        <sz val="6"/>
        <rFont val="Montserrat"/>
      </rPr>
      <t>00000054188</t>
    </r>
  </si>
  <si>
    <r>
      <rPr>
        <sz val="6"/>
        <rFont val="Montserrat"/>
      </rPr>
      <t xml:space="preserve">TABASCO POTENCIA MVAR (TRASALADO)
</t>
    </r>
  </si>
  <si>
    <r>
      <rPr>
        <sz val="6"/>
        <rFont val="Montserrat"/>
      </rPr>
      <t xml:space="preserve">Brindar confiabilidad a las zonas Villahermosa, Los Ríos y Chontalpa, en Tabasco y la región Peninsular ante contingencias sencillas en la Red Troncal de 400 kV, con el Traslado e instalación de un Reactor trifásico R9 de 400 kV y 63.5 MVAr en la Subestación Tabasco Potencia.
</t>
    </r>
  </si>
  <si>
    <r>
      <rPr>
        <sz val="6"/>
        <rFont val="Montserrat"/>
      </rPr>
      <t>00000054190</t>
    </r>
  </si>
  <si>
    <r>
      <rPr>
        <sz val="6"/>
        <rFont val="Montserrat"/>
      </rPr>
      <t xml:space="preserve">MANEADERO ENTRONQUE CIPRES - CAÑON
</t>
    </r>
  </si>
  <si>
    <r>
      <rPr>
        <sz val="6"/>
        <rFont val="Montserrat"/>
      </rPr>
      <t xml:space="preserve">Brindar confiabilidad a las poblaciones al sur de Ensenada, BC al permitir descargar el flujo a través de la LT San Vicente - Cañón, con la construcción Línea de Transmisión Maneadero entronque Ciprés - Cañón.
</t>
    </r>
  </si>
  <si>
    <r>
      <rPr>
        <sz val="6"/>
        <rFont val="Montserrat"/>
      </rPr>
      <t>00000054191</t>
    </r>
  </si>
  <si>
    <r>
      <rPr>
        <sz val="6"/>
        <rFont val="Montserrat"/>
      </rPr>
      <t xml:space="preserve">DONATO GUERRA MVAR (TRASLADADO)
</t>
    </r>
  </si>
  <si>
    <r>
      <rPr>
        <sz val="6"/>
        <rFont val="Montserrat"/>
      </rPr>
      <t xml:space="preserve">Brindar confiabilidad a la Red Troncal de 400 kV del Valle de México, con el traslado e instalación de los reactores R1 y R2 de 400 kV de compensación reactiva inductiva de 63.5 MVAR de la Subestación Temazcal II para instalarse en la Subestación Donato Guerra.
</t>
    </r>
  </si>
  <si>
    <r>
      <rPr>
        <sz val="6"/>
        <rFont val="Montserrat"/>
      </rPr>
      <t>00000054192</t>
    </r>
  </si>
  <si>
    <r>
      <rPr>
        <sz val="6"/>
        <rFont val="Montserrat"/>
      </rPr>
      <t xml:space="preserve">EL HABAL BANCO 2 (TRASLADADO)
</t>
    </r>
  </si>
  <si>
    <r>
      <rPr>
        <sz val="6"/>
        <rFont val="Montserrat"/>
      </rPr>
      <t xml:space="preserve">Brindar confiabilidad al suministro de la Ciudad de Mazatlán, con el traslado de dos Autotransformadores de la Subestación la Higuera a la Subestación El Habal.
</t>
    </r>
  </si>
  <si>
    <r>
      <rPr>
        <sz val="6"/>
        <rFont val="Montserrat"/>
      </rPr>
      <t>00000054193</t>
    </r>
  </si>
  <si>
    <r>
      <rPr>
        <sz val="6"/>
        <rFont val="Montserrat"/>
      </rPr>
      <t xml:space="preserve">AMOZOC Y ACATZINGO MVAR
</t>
    </r>
  </si>
  <si>
    <r>
      <rPr>
        <sz val="6"/>
        <rFont val="Montserrat"/>
      </rPr>
      <t xml:space="preserve">Brindar confiabilidad hacia la zona Puebla evitando problemas de voltaje y falta de suministro energía eléctrica, con la instalación de tres Capacitores de 115 kV y 15 MVAr en la Subestaciones Acatzingo, Amozoc y la Esperanza.
</t>
    </r>
  </si>
  <si>
    <r>
      <rPr>
        <sz val="6"/>
        <rFont val="Montserrat"/>
      </rPr>
      <t>00000054194</t>
    </r>
  </si>
  <si>
    <r>
      <rPr>
        <sz val="6"/>
        <rFont val="Montserrat"/>
      </rPr>
      <t xml:space="preserve">ALVARADO II Y SAN ANDRÉS II MVAR
</t>
    </r>
  </si>
  <si>
    <r>
      <rPr>
        <sz val="6"/>
        <rFont val="Montserrat"/>
      </rPr>
      <t xml:space="preserve">Brindar confiabilidad a la zona de Los Tuxtlas en el estado de Veracruz, con la instalación de dos equipos Capacitores de 115 kV y 15 MVAr.
</t>
    </r>
  </si>
  <si>
    <r>
      <rPr>
        <sz val="6"/>
        <rFont val="Montserrat"/>
      </rPr>
      <t>00000054195</t>
    </r>
  </si>
  <si>
    <r>
      <rPr>
        <sz val="6"/>
        <rFont val="Montserrat"/>
      </rPr>
      <t xml:space="preserve">COMPENSACIÓN REACTIVA INDUCTIVA EN ESPERANZA
</t>
    </r>
  </si>
  <si>
    <r>
      <rPr>
        <sz val="6"/>
        <rFont val="Montserrat"/>
      </rPr>
      <t xml:space="preserve">Brindar confiabilidad a la zona de la Costa de Hermosillo, Sonora, con la instalación de un equipo de compensación reactiva de 13.8 kV y 21 MVAr.
</t>
    </r>
  </si>
  <si>
    <r>
      <rPr>
        <sz val="6"/>
        <rFont val="Montserrat"/>
      </rPr>
      <t>00000054196</t>
    </r>
  </si>
  <si>
    <r>
      <rPr>
        <sz val="6"/>
        <rFont val="Montserrat"/>
      </rPr>
      <t xml:space="preserve">ESFUERZO MVAR
</t>
    </r>
  </si>
  <si>
    <r>
      <rPr>
        <sz val="6"/>
        <rFont val="Montserrat"/>
      </rPr>
      <t xml:space="preserve">Brindar confiabilidad a la zona Poza Rica evitando problemas de suministro de energía eléctrica, con la instalación de un equipo Capacitor de 115 kV y 15 MVAr en la Subestación Esfuerzo.
</t>
    </r>
  </si>
  <si>
    <r>
      <rPr>
        <sz val="6"/>
        <rFont val="Montserrat"/>
      </rPr>
      <t>00000054197</t>
    </r>
  </si>
  <si>
    <r>
      <rPr>
        <sz val="6"/>
        <rFont val="Montserrat"/>
      </rPr>
      <t xml:space="preserve">IZÚCAR DE MATAMOROS MVAR
</t>
    </r>
  </si>
  <si>
    <r>
      <rPr>
        <sz val="6"/>
        <rFont val="Montserrat"/>
      </rPr>
      <t xml:space="preserve">Brindar confiabilidad a la zona de Izúcar de Matamoros, Puebla y Huahuapan de León, Oaxaca, con la instalación de un equipo Capacitor de 115 kV y 12.5 MVAr.
</t>
    </r>
  </si>
  <si>
    <r>
      <rPr>
        <sz val="6"/>
        <rFont val="Montserrat"/>
      </rPr>
      <t>00000054198</t>
    </r>
  </si>
  <si>
    <r>
      <rPr>
        <sz val="6"/>
        <rFont val="Montserrat"/>
      </rPr>
      <t xml:space="preserve">FRONTERA COMALAPA MVAR
</t>
    </r>
  </si>
  <si>
    <r>
      <rPr>
        <sz val="6"/>
        <rFont val="Montserrat"/>
      </rPr>
      <t xml:space="preserve">Brindar confiabilidad a la zona de San Cristóbal, Chiapas, evitando problemas de suministro de energía eléctrica, con la instalación de un equipo Capacitor de 115 kV y 7.5 MVAr en la Subestación Frontera Comalapa.
</t>
    </r>
  </si>
  <si>
    <r>
      <rPr>
        <sz val="6"/>
        <rFont val="Montserrat"/>
      </rPr>
      <t>00000054199</t>
    </r>
  </si>
  <si>
    <r>
      <rPr>
        <sz val="6"/>
        <rFont val="Montserrat"/>
      </rPr>
      <t xml:space="preserve">EL CARRIZO MVAR (TRASLADADO)
</t>
    </r>
  </si>
  <si>
    <r>
      <rPr>
        <sz val="6"/>
        <rFont val="Montserrat"/>
      </rPr>
      <t xml:space="preserve">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
</t>
    </r>
  </si>
  <si>
    <r>
      <rPr>
        <sz val="6"/>
        <rFont val="Montserrat"/>
      </rPr>
      <t>00000057184</t>
    </r>
  </si>
  <si>
    <r>
      <rPr>
        <sz val="6"/>
        <rFont val="Montserrat"/>
      </rPr>
      <t xml:space="preserve">EL ARRAJAL BANCO 1 Y RED ASOCIADA
</t>
    </r>
  </si>
  <si>
    <r>
      <rPr>
        <sz val="6"/>
        <rFont val="Montserrat"/>
      </rPr>
      <t xml:space="preserve">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t>
    </r>
  </si>
  <si>
    <r>
      <rPr>
        <sz val="6"/>
        <rFont val="Montserrat"/>
      </rPr>
      <t>00000057189</t>
    </r>
  </si>
  <si>
    <r>
      <rPr>
        <sz val="6"/>
        <rFont val="Montserrat"/>
      </rPr>
      <t xml:space="preserve">INCREMENTO DE CAPACIDAD DE TRANSMISIÓN ENTRE LAS REGIONES PUEBLA-TEMASCAL, TEMASCAL-COATZACOALCOS, TEMASCAL-GRIJALVA, GRIJALVA-TABASCO Y TEMASCAL-IXTEPEC
</t>
    </r>
  </si>
  <si>
    <r>
      <rPr>
        <sz val="6"/>
        <rFont val="Montserrat"/>
      </rPr>
      <t xml:space="preserve">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t>
    </r>
  </si>
  <si>
    <r>
      <rPr>
        <sz val="6"/>
        <rFont val="Montserrat"/>
      </rPr>
      <t>00000057410</t>
    </r>
  </si>
  <si>
    <r>
      <rPr>
        <sz val="6"/>
        <rFont val="Montserrat"/>
      </rPr>
      <t xml:space="preserve">Aprovechamiento de Infraestructura aplicable a Telecomunicaciones para terceros, etapa 1
</t>
    </r>
  </si>
  <si>
    <r>
      <rPr>
        <sz val="6"/>
        <rFont val="Montserrat"/>
      </rPr>
      <t xml:space="preserve">Aprovechamiento de Infraestructura aplicable a Telecomunicaciones para terceros, etapa 1, consiste en aprovechar el nicho de oportunidad que existe en el mercado de las telecomunicaciones, ya que no existen muchos operadores que comercialicen infraestructura pasiva de este tipo
</t>
    </r>
  </si>
  <si>
    <r>
      <rPr>
        <sz val="6"/>
        <rFont val="Montserrat"/>
      </rPr>
      <t>00000057423</t>
    </r>
  </si>
  <si>
    <r>
      <rPr>
        <sz val="6"/>
        <rFont val="Montserrat"/>
      </rPr>
      <t xml:space="preserve">Aprovechamiento de Infraestructura Aplicable a Telecomunicaciones para Interempresas, Etapa I.
</t>
    </r>
  </si>
  <si>
    <r>
      <rPr>
        <sz val="6"/>
        <rFont val="Montserrat"/>
      </rPr>
      <t xml:space="preserve">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t>
    </r>
  </si>
  <si>
    <r>
      <rPr>
        <sz val="6"/>
        <rFont val="Montserrat"/>
      </rPr>
      <t>00000057958</t>
    </r>
  </si>
  <si>
    <r>
      <rPr>
        <sz val="6"/>
        <rFont val="Montserrat"/>
      </rPr>
      <t xml:space="preserve">Adquisición de Acometidas y Medidores de Distribución
</t>
    </r>
  </si>
  <si>
    <r>
      <rPr>
        <sz val="6"/>
        <rFont val="Montserrat"/>
      </rPr>
      <t xml:space="preserve">Contar con equipo para la medición del servicio público de energía eléctrica
</t>
    </r>
  </si>
  <si>
    <r>
      <rPr>
        <sz val="6"/>
        <rFont val="Montserrat"/>
      </rPr>
      <t xml:space="preserve">K-029-Programa de Inversión de Adquisiciones
</t>
    </r>
  </si>
  <si>
    <r>
      <rPr>
        <sz val="6"/>
        <rFont val="Montserrat"/>
      </rPr>
      <t>00000058016</t>
    </r>
  </si>
  <si>
    <r>
      <rPr>
        <sz val="6"/>
        <rFont val="Montserrat"/>
      </rPr>
      <t xml:space="preserve">Mantenimiento a unidades generadoras Turbogas convencional, Móviles y Ciclo Combinado de la EPS Generación 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</si>
  <si>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
</t>
    </r>
  </si>
  <si>
    <r>
      <rPr>
        <sz val="6"/>
        <rFont val="Montserrat"/>
      </rPr>
      <t>00000058020</t>
    </r>
  </si>
  <si>
    <r>
      <rPr>
        <sz val="6"/>
        <rFont val="Montserrat"/>
      </rPr>
      <t xml:space="preserve">Mantenimiento a unidades generadoras Turbogas convencional, Móviles y Ciclo Combinado de la EPS Generación II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</si>
  <si>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II
</t>
    </r>
  </si>
  <si>
    <r>
      <rPr>
        <sz val="6"/>
        <rFont val="Montserrat"/>
      </rPr>
      <t>00000058028</t>
    </r>
  </si>
  <si>
    <r>
      <rPr>
        <sz val="6"/>
        <rFont val="Montserrat"/>
      </rPr>
      <t xml:space="preserve">Mantenimiento a unidades generadoras Turbogas convencional, Móviles y Ciclo Combinado de la EPS Generación III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</si>
  <si>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III
</t>
    </r>
  </si>
  <si>
    <r>
      <rPr>
        <sz val="6"/>
        <rFont val="Montserrat"/>
      </rPr>
      <t>00000058031</t>
    </r>
  </si>
  <si>
    <r>
      <rPr>
        <sz val="6"/>
        <rFont val="Montserrat"/>
      </rPr>
      <t xml:space="preserve">Mantenimiento a unidades generadoras Turbogas convencional, Móviles y Ciclo Combinado de la EPS Generación IV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</si>
  <si>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IV
</t>
    </r>
  </si>
  <si>
    <r>
      <rPr>
        <sz val="6"/>
        <rFont val="Montserrat"/>
      </rPr>
      <t>00000058032</t>
    </r>
  </si>
  <si>
    <r>
      <rPr>
        <sz val="6"/>
        <rFont val="Montserrat"/>
      </rPr>
      <t xml:space="preserve">Mantenimiento a unidades generadoras Turbogas convencional, Móviles y Ciclo Combinado de la EPS Generación VI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</si>
  <si>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VI
</t>
    </r>
  </si>
  <si>
    <r>
      <rPr>
        <sz val="6"/>
        <rFont val="Montserrat"/>
      </rPr>
      <t>00000058034</t>
    </r>
  </si>
  <si>
    <r>
      <rPr>
        <sz val="6"/>
        <rFont val="Montserrat"/>
      </rPr>
      <t xml:space="preserve">Mantenimiento a unidades generadoras Carboeléctricas de la EPS Generación II
</t>
    </r>
  </si>
  <si>
    <r>
      <rPr>
        <sz val="6"/>
        <rFont val="Montserrat"/>
      </rPr>
      <t xml:space="preserve">Mantenimiento a Unidades Generadoras Termoeléctricas de Carbón con la finalidad de conservar la capacidad, disponibilidad y la eficiencia térmica del parque de la EPS II
</t>
    </r>
  </si>
  <si>
    <r>
      <rPr>
        <sz val="6"/>
        <rFont val="Montserrat"/>
      </rPr>
      <t>00000058035</t>
    </r>
  </si>
  <si>
    <r>
      <rPr>
        <sz val="6"/>
        <rFont val="Montserrat"/>
      </rPr>
      <t xml:space="preserve">Mantenimiento a unidades generadoras Carboeléctricas de la EPS Generación IV
</t>
    </r>
  </si>
  <si>
    <r>
      <rPr>
        <sz val="6"/>
        <rFont val="Montserrat"/>
      </rPr>
      <t xml:space="preserve">Mantenimiento a Unidades Generadoras Termoeléctricas de Carbón con la finalidad de conservar la capacidad, disponibilidad y la eficiencia térmica del parque de la EPS IV
</t>
    </r>
  </si>
  <si>
    <r>
      <rPr>
        <sz val="6"/>
        <rFont val="Montserrat"/>
      </rPr>
      <t>00000058036</t>
    </r>
  </si>
  <si>
    <r>
      <rPr>
        <sz val="6"/>
        <rFont val="Montserrat"/>
      </rPr>
      <t xml:space="preserve">Mantenimiento a unidades generadoras Carboeléctricas de la EPS Generación VI
</t>
    </r>
  </si>
  <si>
    <r>
      <rPr>
        <sz val="6"/>
        <rFont val="Montserrat"/>
      </rPr>
      <t xml:space="preserve">Mantenimiento a Unidades Generadoras Termoeléctricas de Carbón con la finalidad de conservar la capacidad, disponibilidad y la eficiencia térmica del parque de la EPS VI
</t>
    </r>
  </si>
  <si>
    <r>
      <rPr>
        <sz val="6"/>
        <rFont val="Montserrat"/>
      </rPr>
      <t>00000058042</t>
    </r>
  </si>
  <si>
    <r>
      <rPr>
        <sz val="6"/>
        <rFont val="Montserrat"/>
      </rPr>
      <t xml:space="preserve">Mantenimiento a unidades generadoras de Vapor Convencional y Combustión Interna de la EPS Generación I
</t>
    </r>
  </si>
  <si>
    <r>
      <rPr>
        <sz val="6"/>
        <rFont val="Montserrat"/>
      </rPr>
      <t xml:space="preserve">Mantenimiento a Unidades Generadoras Termoeléctricas de Vapor Convencional y Combustión Interna con la finalidad de conservar la capacidad, disponibilidad y la eficiencia térmica del parque de la EPS I
</t>
    </r>
  </si>
  <si>
    <r>
      <rPr>
        <sz val="6"/>
        <rFont val="Montserrat"/>
      </rPr>
      <t>00000058043</t>
    </r>
  </si>
  <si>
    <r>
      <rPr>
        <sz val="6"/>
        <rFont val="Montserrat"/>
      </rPr>
      <t xml:space="preserve">Mantenimiento a unidades generadoras de Vapor Convencional y Combustión Interna de la EPS Generación II
</t>
    </r>
  </si>
  <si>
    <r>
      <rPr>
        <sz val="6"/>
        <rFont val="Montserrat"/>
      </rPr>
      <t xml:space="preserve">Mantenimiento a Unidades Generadoras Termoeléctricas de Vapor Convencional y Combustión Interna con la finalidad de conservar la capacidad, disponibilidad y la eficiencia térmica del parque de la EPS II
</t>
    </r>
  </si>
  <si>
    <r>
      <rPr>
        <sz val="6"/>
        <rFont val="Montserrat"/>
      </rPr>
      <t>00000058044</t>
    </r>
  </si>
  <si>
    <r>
      <rPr>
        <sz val="6"/>
        <rFont val="Montserrat"/>
      </rPr>
      <t xml:space="preserve">Mantenimiento a unidades generadoras de Vapor Convencional y Combustión Interna de la EPS Generación III
</t>
    </r>
  </si>
  <si>
    <r>
      <rPr>
        <sz val="6"/>
        <rFont val="Montserrat"/>
      </rPr>
      <t xml:space="preserve">Mantenimiento a Unidades Generadoras Termoeléctricas de Vapor Convencional y Combustión Interna con la finalidad de conservar la capacidad, disponibilidad y la eficiencia térmica del parque de la EPS Generación III
</t>
    </r>
  </si>
  <si>
    <r>
      <rPr>
        <sz val="6"/>
        <rFont val="Montserrat"/>
      </rPr>
      <t>00000058047</t>
    </r>
  </si>
  <si>
    <r>
      <rPr>
        <sz val="6"/>
        <rFont val="Montserrat"/>
      </rPr>
      <t xml:space="preserve">Mantenimiento a unidades generadoras de Vapor Convencional y Combustión Interna de la EPS Generación IV
</t>
    </r>
  </si>
  <si>
    <r>
      <rPr>
        <sz val="6"/>
        <rFont val="Montserrat"/>
      </rPr>
      <t xml:space="preserve">Mantenimiento a Unidades Generadoras Termoeléctricas de Vapor Convencional y Combustión Interna con la finalidad de conservar la capacidad, disponibilidad y la eficiencia térmica del parque de la EPS IV
</t>
    </r>
  </si>
  <si>
    <r>
      <rPr>
        <sz val="6"/>
        <rFont val="Montserrat"/>
      </rPr>
      <t>00000058050</t>
    </r>
  </si>
  <si>
    <r>
      <rPr>
        <sz val="6"/>
        <rFont val="Montserrat"/>
      </rPr>
      <t xml:space="preserve">Mantenimiento a unidades generadoras de Vapor Convencional y Combustión Interna de la EPS Generación VI
</t>
    </r>
  </si>
  <si>
    <r>
      <rPr>
        <sz val="6"/>
        <rFont val="Montserrat"/>
      </rPr>
      <t xml:space="preserve">Mantenimiento a Unidades Generadoras Termoeléctricas de Vapor Convencional y Combustión Interna con la finalidad de conservar la capacidad, disponibilidad y la eficiencia térmica del parque de la EPS VI
</t>
    </r>
  </si>
  <si>
    <r>
      <rPr>
        <sz val="6"/>
        <rFont val="Montserrat"/>
      </rPr>
      <t>00000058052</t>
    </r>
  </si>
  <si>
    <r>
      <rPr>
        <sz val="6"/>
        <rFont val="Montserrat"/>
      </rPr>
      <t xml:space="preserve">Mantenimiento a unidades Geotermoeléctricas de la EPS Generación VI
</t>
    </r>
  </si>
  <si>
    <r>
      <rPr>
        <sz val="6"/>
        <rFont val="Montserrat"/>
      </rPr>
      <t xml:space="preserve">Mantenimiento a Unidades Generadoras Geotermoeléctricas con la finalidad de conservar la capacidad, disponibilidad y la eficiencia térmica del parque de la EPS Generación VI
</t>
    </r>
  </si>
  <si>
    <r>
      <rPr>
        <sz val="6"/>
        <rFont val="Montserrat"/>
      </rPr>
      <t>00000061098</t>
    </r>
  </si>
  <si>
    <r>
      <rPr>
        <sz val="6"/>
        <rFont val="Montserrat"/>
      </rPr>
      <t xml:space="preserve">Reducción de Pérdidas Técnicas
</t>
    </r>
  </si>
  <si>
    <r>
      <rPr>
        <sz val="6"/>
        <rFont val="Montserrat"/>
      </rPr>
      <t xml:space="preserve">Reducción de pérdidas técnicas de energía eléctrica para cumplir con lo indicado en el Anexo D del Acuerdo CRE No. A/074/2015
</t>
    </r>
  </si>
  <si>
    <r>
      <rPr>
        <sz val="6"/>
        <rFont val="Montserrat"/>
      </rPr>
      <t>Chis., Hgo., Oax.</t>
    </r>
  </si>
  <si>
    <r>
      <rPr>
        <sz val="6"/>
        <rFont val="Montserrat"/>
      </rPr>
      <t>00000061105</t>
    </r>
  </si>
  <si>
    <r>
      <rPr>
        <sz val="6"/>
        <rFont val="Montserrat"/>
      </rPr>
      <t xml:space="preserve">Reemplazo del cable submarino de Isla Mujeres
</t>
    </r>
  </si>
  <si>
    <r>
      <rPr>
        <sz val="6"/>
        <rFont val="Montserrat"/>
      </rPr>
      <t xml:space="preserve">Reemplazo del cable submarino de Isla Mujeres por daño y obsolescencia
</t>
    </r>
  </si>
  <si>
    <r>
      <rPr>
        <sz val="6"/>
        <rFont val="Montserrat"/>
      </rPr>
      <t>00000061107</t>
    </r>
  </si>
  <si>
    <r>
      <rPr>
        <sz val="6"/>
        <rFont val="Montserrat"/>
      </rPr>
      <t xml:space="preserve">Conexión de la Isla de Holbox
</t>
    </r>
  </si>
  <si>
    <r>
      <rPr>
        <sz val="6"/>
        <rFont val="Montserrat"/>
      </rPr>
      <t xml:space="preserve">Construcción de una subestación de energía eléctrica para sustituir la generación en la isla de Holbox y conectarla a la península
</t>
    </r>
  </si>
  <si>
    <r>
      <rPr>
        <sz val="6"/>
        <rFont val="Montserrat"/>
      </rPr>
      <t>00000061113</t>
    </r>
  </si>
  <si>
    <r>
      <rPr>
        <sz val="6"/>
        <rFont val="Montserrat"/>
      </rPr>
      <t xml:space="preserve">Modernización de Subestaciones de Distribución
</t>
    </r>
  </si>
  <si>
    <r>
      <rPr>
        <sz val="6"/>
        <rFont val="Montserrat"/>
      </rPr>
      <t xml:space="preserve">Adquisición e instalación de equipo para la confiabilidad de las RGD
</t>
    </r>
  </si>
  <si>
    <r>
      <rPr>
        <sz val="6"/>
        <rFont val="Montserrat"/>
      </rPr>
      <t>BC., BCS., Camp., Coah., Col., Chis., Chih., CDMX., Gto., Gro., Hgo., Jal., Mex., Mich., NL., Oax., Pue., Qro., SLP., Sin., Son., Tab., Tamps., Ver., Ver., Yuc., Zac.</t>
    </r>
  </si>
  <si>
    <r>
      <rPr>
        <sz val="6"/>
        <rFont val="Montserrat"/>
      </rPr>
      <t>00000061129</t>
    </r>
  </si>
  <si>
    <r>
      <rPr>
        <sz val="6"/>
        <rFont val="Montserrat"/>
      </rPr>
      <t xml:space="preserve">Operación Remota y Automatismo en Redes de Distribución
</t>
    </r>
  </si>
  <si>
    <r>
      <rPr>
        <sz val="6"/>
        <rFont val="Montserrat"/>
      </rPr>
      <t xml:space="preserve">Mejorar la confiabilidad para la operación y atención inmediata del suministro de energía eléctrica
</t>
    </r>
  </si>
  <si>
    <r>
      <rPr>
        <sz val="6"/>
        <rFont val="Montserrat"/>
      </rPr>
      <t>CDMX., Jal., NL., Qro.</t>
    </r>
  </si>
  <si>
    <r>
      <rPr>
        <sz val="6"/>
        <rFont val="Montserrat"/>
      </rPr>
      <t>00000062037</t>
    </r>
  </si>
  <si>
    <r>
      <rPr>
        <sz val="6"/>
        <rFont val="Montserrat"/>
      </rPr>
      <t xml:space="preserve">Mantenimiento de líneas de Transmisión de la EPS CFE Transmisión 2019
</t>
    </r>
  </si>
  <si>
    <r>
      <rPr>
        <sz val="6"/>
        <rFont val="Montserrat"/>
      </rPr>
      <t xml:space="preserve">Mantener y aumentar los niveles de confiabilidad y eficiencia en el servicio de transmisión de energía eléctrica
</t>
    </r>
  </si>
  <si>
    <r>
      <rPr>
        <sz val="6"/>
        <rFont val="Montserrat"/>
      </rPr>
      <t>CDMX., Jal., NL.</t>
    </r>
  </si>
  <si>
    <r>
      <rPr>
        <sz val="6"/>
        <rFont val="Montserrat"/>
      </rPr>
      <t xml:space="preserve">K-027- Programa de Inversión de Mantenimiento
</t>
    </r>
  </si>
  <si>
    <r>
      <rPr>
        <sz val="6"/>
        <rFont val="Montserrat"/>
      </rPr>
      <t>002 03 002</t>
    </r>
  </si>
  <si>
    <r>
      <rPr>
        <sz val="6"/>
        <rFont val="Montserrat"/>
      </rPr>
      <t xml:space="preserve">La Venta II
</t>
    </r>
  </si>
  <si>
    <r>
      <rPr>
        <sz val="6"/>
        <rFont val="Montserrat"/>
      </rPr>
      <t xml:space="preserve">Construcción de una central eoloeléctrica de 83.3 MW netos.
</t>
    </r>
  </si>
  <si>
    <r>
      <rPr>
        <sz val="6"/>
        <rFont val="Montserrat"/>
      </rPr>
      <t>004 02 004</t>
    </r>
  </si>
  <si>
    <r>
      <rPr>
        <sz val="6"/>
        <rFont val="Montserrat"/>
      </rPr>
      <t xml:space="preserve">Altamira
</t>
    </r>
  </si>
  <si>
    <r>
      <rPr>
        <sz val="6"/>
        <rFont val="Montserrat"/>
      </rPr>
      <t xml:space="preserve">Rehabilitación y Modernización de las Unidades No. 3 y 4.
</t>
    </r>
  </si>
  <si>
    <r>
      <rPr>
        <sz val="6"/>
        <rFont val="Montserrat"/>
      </rPr>
      <t>009 03 009</t>
    </r>
  </si>
  <si>
    <r>
      <rPr>
        <sz val="6"/>
        <rFont val="Montserrat"/>
      </rPr>
      <t xml:space="preserve">912 División Oriente
</t>
    </r>
  </si>
  <si>
    <r>
      <rPr>
        <sz val="6"/>
        <rFont val="Montserrat"/>
      </rPr>
      <t xml:space="preserve">Instalación de 4.4 km de línea de alta tensión, 20 MVA en capacidad de subestaciones de distribución y 173.7 MVAR de capacidad de compensación reactiva en subestaciones de distribución
</t>
    </r>
  </si>
  <si>
    <r>
      <rPr>
        <sz val="6"/>
        <rFont val="Montserrat"/>
      </rPr>
      <t>010 03 010</t>
    </r>
  </si>
  <si>
    <r>
      <rPr>
        <sz val="6"/>
        <rFont val="Montserrat"/>
      </rPr>
      <t xml:space="preserve">914 División Centro Sur
</t>
    </r>
  </si>
  <si>
    <r>
      <rPr>
        <sz val="6"/>
        <rFont val="Montserrat"/>
      </rPr>
      <t xml:space="preserve">Instalación de 90 km de línea de alta tensión y 50 MVA en capacidad de subestaciones de distribución.
</t>
    </r>
  </si>
  <si>
    <r>
      <rPr>
        <sz val="6"/>
        <rFont val="Montserrat"/>
      </rPr>
      <t>029 02 029</t>
    </r>
  </si>
  <si>
    <r>
      <rPr>
        <sz val="6"/>
        <rFont val="Montserrat"/>
      </rPr>
      <t xml:space="preserve">Pacífico
</t>
    </r>
  </si>
  <si>
    <r>
      <rPr>
        <sz val="6"/>
        <rFont val="Montserrat"/>
      </rPr>
      <t xml:space="preserve">Central carboélectrica con una capacidad neta de 651.16 MW e incluye obras para adecuación del recibo y manejo del carbón.
</t>
    </r>
  </si>
  <si>
    <r>
      <rPr>
        <sz val="6"/>
        <rFont val="Montserrat"/>
      </rPr>
      <t>030 02 030</t>
    </r>
  </si>
  <si>
    <r>
      <rPr>
        <sz val="6"/>
        <rFont val="Montserrat"/>
      </rPr>
      <t xml:space="preserve">El Cajón
</t>
    </r>
  </si>
  <si>
    <r>
      <rPr>
        <sz val="6"/>
        <rFont val="Montserrat"/>
      </rPr>
      <t xml:space="preserve">Central hidroeléctrica con una capacidad de 750 MW.
</t>
    </r>
  </si>
  <si>
    <r>
      <rPr>
        <sz val="6"/>
        <rFont val="Montserrat"/>
      </rPr>
      <t>0318TOQ0203</t>
    </r>
  </si>
  <si>
    <r>
      <rPr>
        <sz val="6"/>
        <rFont val="Montserrat"/>
      </rPr>
      <t xml:space="preserve">Red de Fibra Optica Proyecto Norte
</t>
    </r>
  </si>
  <si>
    <r>
      <rPr>
        <sz val="6"/>
        <rFont val="Montserrat"/>
      </rPr>
      <t xml:space="preserve">SUMINISTRO, INSTALACION Y PUESTA EN SERVICIO DE CABLE DE GUARDA CON FIBRA OPTICA INTEGRADA.
</t>
    </r>
  </si>
  <si>
    <r>
      <rPr>
        <sz val="6"/>
        <rFont val="Montserrat"/>
      </rPr>
      <t>0318TOQ0204</t>
    </r>
  </si>
  <si>
    <r>
      <rPr>
        <sz val="6"/>
        <rFont val="Montserrat"/>
      </rPr>
      <t xml:space="preserve">Red de Fibra Optica Proyecto Sur
</t>
    </r>
  </si>
  <si>
    <r>
      <rPr>
        <sz val="6"/>
        <rFont val="Montserrat"/>
      </rPr>
      <t xml:space="preserve">SUMINISTRO, INSTALACION Y PUESTA EN SERVICIO DE CABLE DE GUARDA CON FIBRAS OPTICAS INTEGRADAS Y EQUIPO ELECTRONICO ASOCIADO
</t>
    </r>
  </si>
  <si>
    <r>
      <rPr>
        <sz val="6"/>
        <rFont val="Montserrat"/>
      </rPr>
      <t>034 02 034</t>
    </r>
  </si>
  <si>
    <r>
      <rPr>
        <sz val="6"/>
        <rFont val="Montserrat"/>
      </rPr>
      <t xml:space="preserve">Red de Transmisión Asociada a el Pacífico
</t>
    </r>
  </si>
  <si>
    <r>
      <rPr>
        <sz val="6"/>
        <rFont val="Montserrat"/>
      </rPr>
      <t xml:space="preserve">Construcción de 2 líneas de transmisión con 282.3 km-c y 5 subestaciones de transformación, con una capacidad conjunta de 990.5 MVAR.
</t>
    </r>
  </si>
  <si>
    <r>
      <rPr>
        <sz val="6"/>
        <rFont val="Montserrat"/>
      </rPr>
      <t>0418TOQ0060</t>
    </r>
  </si>
  <si>
    <r>
      <rPr>
        <sz val="6"/>
        <rFont val="Montserrat"/>
      </rPr>
      <t xml:space="preserve">San Lorenzo Conversión de TG a CC
</t>
    </r>
  </si>
  <si>
    <r>
      <rPr>
        <sz val="6"/>
        <rFont val="Montserrat"/>
      </rPr>
      <t xml:space="preserve">Conversión de la Turbogás a Ciclo Combinado, con una capacidad neta garantizada de 116.12 MW.
</t>
    </r>
  </si>
  <si>
    <r>
      <rPr>
        <sz val="6"/>
        <rFont val="Montserrat"/>
      </rPr>
      <t>0418TOQ0063</t>
    </r>
  </si>
  <si>
    <r>
      <rPr>
        <sz val="6"/>
        <rFont val="Montserrat"/>
      </rPr>
      <t xml:space="preserve">1005 Noroeste
</t>
    </r>
  </si>
  <si>
    <r>
      <rPr>
        <sz val="6"/>
        <rFont val="Montserrat"/>
      </rPr>
      <t xml:space="preserve">Considera la construcción de 5 subestaciones para un total de 140 MVA, 9 líneas de transmisión para un total de 97.36 km-c, en 115 KV, también se incluyen 8.4 MVAR.
</t>
    </r>
  </si>
  <si>
    <r>
      <rPr>
        <sz val="6"/>
        <rFont val="Montserrat"/>
      </rPr>
      <t>0418TOQ0083</t>
    </r>
  </si>
  <si>
    <r>
      <rPr>
        <sz val="6"/>
        <rFont val="Montserrat"/>
      </rPr>
      <t xml:space="preserve">Infiernillo
</t>
    </r>
  </si>
  <si>
    <r>
      <rPr>
        <sz val="6"/>
        <rFont val="Montserrat"/>
      </rPr>
      <t xml:space="preserve">MODERNIZACION DEL RODETE Y REHABILITACION DE TURBINA
</t>
    </r>
  </si>
  <si>
    <r>
      <rPr>
        <sz val="6"/>
        <rFont val="Montserrat"/>
      </rPr>
      <t>0418TOQ0084</t>
    </r>
  </si>
  <si>
    <r>
      <rPr>
        <sz val="6"/>
        <rFont val="Montserrat"/>
      </rPr>
      <t xml:space="preserve">CT Francisco Pérez Ríos Unidades 1 y 2
</t>
    </r>
  </si>
  <si>
    <r>
      <rPr>
        <sz val="6"/>
        <rFont val="Montserrat"/>
      </rPr>
      <t xml:space="preserve">REHABILITACION Y MODERNIZACION DE: GENERADOR DE VAPOR, TURBINAS, CONDENSADOR PRINCIPAL, TORRE DE ENFRIAMIENTO, SISTEMAS DE AGUA DE CIRCULACION Y ENFRIAMIENTO AUXILIAR.
</t>
    </r>
  </si>
  <si>
    <r>
      <rPr>
        <sz val="6"/>
        <rFont val="Montserrat"/>
      </rPr>
      <t>0418TOQ0087</t>
    </r>
  </si>
  <si>
    <r>
      <rPr>
        <sz val="6"/>
        <rFont val="Montserrat"/>
      </rPr>
      <t xml:space="preserve">1006 Central----Sur
</t>
    </r>
  </si>
  <si>
    <r>
      <rPr>
        <sz val="6"/>
        <rFont val="Montserrat"/>
      </rPr>
      <t xml:space="preserve">Construcción de 70 MVA, 4,2 MVAr y 23 km-c de línea de alta tensión 115 kV
</t>
    </r>
  </si>
  <si>
    <r>
      <rPr>
        <sz val="6"/>
        <rFont val="Montserrat"/>
      </rPr>
      <t>0418TOQ0090</t>
    </r>
  </si>
  <si>
    <r>
      <rPr>
        <sz val="6"/>
        <rFont val="Montserrat"/>
      </rPr>
      <t xml:space="preserve">1003 Subestaciones Eléctricas de Occidente
</t>
    </r>
  </si>
  <si>
    <r>
      <rPr>
        <sz val="6"/>
        <rFont val="Montserrat"/>
      </rPr>
      <t xml:space="preserve">Considera la construcción de dos subestaciones para un total de 633.32MVA, de las cuales una subestación es nueva en 230/115 kV y una ampliación en 400/69 kV, así como siete líneas de transmisión para un total de 52.70 km-c, en 230 kV, 115 kV y 69 kV.
</t>
    </r>
  </si>
  <si>
    <r>
      <rPr>
        <sz val="6"/>
        <rFont val="Montserrat"/>
      </rPr>
      <t>0418TOQ0092</t>
    </r>
  </si>
  <si>
    <r>
      <rPr>
        <sz val="6"/>
        <rFont val="Montserrat"/>
      </rPr>
      <t xml:space="preserve">1002 Compensación y Transmisión Noreste - Sureste
</t>
    </r>
  </si>
  <si>
    <r>
      <rPr>
        <sz val="6"/>
        <rFont val="Montserrat"/>
      </rPr>
      <t xml:space="preserve">Construcción de 2 líneas de transmisión con una longitud de 102.5 km-c y 7 subestaciones con 1,150 MVAR y 4 alimentadores.
</t>
    </r>
  </si>
  <si>
    <r>
      <rPr>
        <sz val="6"/>
        <rFont val="Montserrat"/>
      </rPr>
      <t>0418TOQ0138</t>
    </r>
  </si>
  <si>
    <r>
      <rPr>
        <sz val="6"/>
        <rFont val="Montserrat"/>
      </rPr>
      <t xml:space="preserve">Baja California
</t>
    </r>
  </si>
  <si>
    <r>
      <rPr>
        <sz val="6"/>
        <rFont val="Montserrat"/>
      </rPr>
      <t xml:space="preserve">Central de Ciclo Combinado con una capacidad neta garantizada de 271.99 MW
</t>
    </r>
  </si>
  <si>
    <r>
      <rPr>
        <sz val="6"/>
        <rFont val="Montserrat"/>
      </rPr>
      <t>0418TOQ0140</t>
    </r>
  </si>
  <si>
    <r>
      <rPr>
        <sz val="6"/>
        <rFont val="Montserrat"/>
      </rPr>
      <t xml:space="preserve">La Yesca
</t>
    </r>
  </si>
  <si>
    <r>
      <rPr>
        <sz val="6"/>
        <rFont val="Montserrat"/>
      </rPr>
      <t xml:space="preserve">Central Hidroeléctrica con una capacidad neta demostrada de 750 MW
</t>
    </r>
  </si>
  <si>
    <r>
      <rPr>
        <sz val="6"/>
        <rFont val="Montserrat"/>
      </rPr>
      <t>0418TOQ0141</t>
    </r>
  </si>
  <si>
    <r>
      <rPr>
        <sz val="6"/>
        <rFont val="Montserrat"/>
      </rPr>
      <t xml:space="preserve">Red de Transmisión Asociada a la CH La Yesca
</t>
    </r>
  </si>
  <si>
    <r>
      <rPr>
        <sz val="6"/>
        <rFont val="Montserrat"/>
      </rPr>
      <t xml:space="preserve">Construcción de 220.10 km-C y 116.9 MVAR ubicada en el estado de Nayarit.
</t>
    </r>
  </si>
  <si>
    <r>
      <rPr>
        <sz val="6"/>
        <rFont val="Montserrat"/>
      </rPr>
      <t>043 02 043</t>
    </r>
  </si>
  <si>
    <r>
      <rPr>
        <sz val="6"/>
        <rFont val="Montserrat"/>
      </rPr>
      <t xml:space="preserve">702 Sureste-Peninsular
</t>
    </r>
  </si>
  <si>
    <r>
      <rPr>
        <sz val="6"/>
        <rFont val="Montserrat"/>
      </rPr>
      <t xml:space="preserve">Instalación de línea de alta tensión y capacidad en subestaciones de distribución.
</t>
    </r>
  </si>
  <si>
    <r>
      <rPr>
        <sz val="6"/>
        <rFont val="Montserrat"/>
      </rPr>
      <t>046 02 046</t>
    </r>
  </si>
  <si>
    <r>
      <rPr>
        <sz val="6"/>
        <rFont val="Montserrat"/>
      </rPr>
      <t xml:space="preserve">706 Sistemas Norte
</t>
    </r>
  </si>
  <si>
    <r>
      <rPr>
        <sz val="6"/>
        <rFont val="Montserrat"/>
      </rPr>
      <t xml:space="preserve">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t>
    </r>
  </si>
  <si>
    <r>
      <rPr>
        <sz val="6"/>
        <rFont val="Montserrat"/>
      </rPr>
      <t>0518TOQ0028</t>
    </r>
  </si>
  <si>
    <r>
      <rPr>
        <sz val="6"/>
        <rFont val="Montserrat"/>
      </rPr>
      <t xml:space="preserve">1125 Distribución
</t>
    </r>
  </si>
  <si>
    <r>
      <rPr>
        <sz val="6"/>
        <rFont val="Montserrat"/>
      </rPr>
      <t xml:space="preserve">Construcción de subestaciones de distribución con 99,4 MVA, 5.4 MVAR Y 395.7km-c
</t>
    </r>
  </si>
  <si>
    <r>
      <rPr>
        <sz val="6"/>
        <rFont val="Montserrat"/>
      </rPr>
      <t>0518TOQ0029</t>
    </r>
  </si>
  <si>
    <r>
      <rPr>
        <sz val="6"/>
        <rFont val="Montserrat"/>
      </rPr>
      <t xml:space="preserve">1124 Bajío Centro
</t>
    </r>
  </si>
  <si>
    <r>
      <rPr>
        <sz val="6"/>
        <rFont val="Montserrat"/>
      </rPr>
      <t xml:space="preserve">Construcción de subestaciones de distribución con 60 MVA, 3.6 MVAR Y 106.4 km-c
</t>
    </r>
  </si>
  <si>
    <r>
      <rPr>
        <sz val="6"/>
        <rFont val="Montserrat"/>
      </rPr>
      <t>0518TOQ0030</t>
    </r>
  </si>
  <si>
    <r>
      <rPr>
        <sz val="6"/>
        <rFont val="Montserrat"/>
      </rPr>
      <t xml:space="preserve">1128 Centro Sur
</t>
    </r>
  </si>
  <si>
    <r>
      <rPr>
        <sz val="6"/>
        <rFont val="Montserrat"/>
      </rPr>
      <t xml:space="preserve">Construcción de subestaciones de distribución con 250 MVA, 15 MVAR Y 45 km-c
</t>
    </r>
  </si>
  <si>
    <r>
      <rPr>
        <sz val="6"/>
        <rFont val="Montserrat"/>
      </rPr>
      <t>0518TOQ0031</t>
    </r>
  </si>
  <si>
    <r>
      <rPr>
        <sz val="6"/>
        <rFont val="Montserrat"/>
      </rPr>
      <t xml:space="preserve">1123 Norte
</t>
    </r>
  </si>
  <si>
    <r>
      <rPr>
        <sz val="6"/>
        <rFont val="Montserrat"/>
      </rPr>
      <t xml:space="preserve">Construcción de subestaciones de distribución con 60 MVA, 3.6 MVAR Y 9 km-c
</t>
    </r>
  </si>
  <si>
    <r>
      <rPr>
        <sz val="6"/>
        <rFont val="Montserrat"/>
      </rPr>
      <t>0518TOQ0032</t>
    </r>
  </si>
  <si>
    <r>
      <rPr>
        <sz val="6"/>
        <rFont val="Montserrat"/>
      </rPr>
      <t xml:space="preserve">1122 Golfo Norte
</t>
    </r>
  </si>
  <si>
    <r>
      <rPr>
        <sz val="6"/>
        <rFont val="Montserrat"/>
      </rPr>
      <t xml:space="preserve">Construcción de subestaciones de distribución con 210 MVA, 12.6 MVAR Y 77.5 km-c
</t>
    </r>
  </si>
  <si>
    <r>
      <rPr>
        <sz val="6"/>
        <rFont val="Montserrat"/>
      </rPr>
      <t>0518TOQ0033</t>
    </r>
  </si>
  <si>
    <r>
      <rPr>
        <sz val="6"/>
        <rFont val="Montserrat"/>
      </rPr>
      <t xml:space="preserve">1127 Sureste
</t>
    </r>
  </si>
  <si>
    <r>
      <rPr>
        <sz val="6"/>
        <rFont val="Montserrat"/>
      </rPr>
      <t xml:space="preserve">Construcción de subestaciones de distribución con 50 MVA, 3,0 MVAR Y 6,3 km-c
</t>
    </r>
  </si>
  <si>
    <r>
      <rPr>
        <sz val="6"/>
        <rFont val="Montserrat"/>
      </rPr>
      <t>0518TOQ0034</t>
    </r>
  </si>
  <si>
    <r>
      <rPr>
        <sz val="6"/>
        <rFont val="Montserrat"/>
      </rPr>
      <t xml:space="preserve">1121 Baja California
</t>
    </r>
  </si>
  <si>
    <r>
      <rPr>
        <sz val="6"/>
        <rFont val="Montserrat"/>
      </rPr>
      <t xml:space="preserve">Construcción de subestaciones de distribución con 60 MVA, 3.6 MVAR
</t>
    </r>
  </si>
  <si>
    <r>
      <rPr>
        <sz val="6"/>
        <rFont val="Montserrat"/>
      </rPr>
      <t>0518TOQ0035</t>
    </r>
  </si>
  <si>
    <r>
      <rPr>
        <sz val="6"/>
        <rFont val="Montserrat"/>
      </rPr>
      <t xml:space="preserve">1120 Noroeste
</t>
    </r>
  </si>
  <si>
    <r>
      <rPr>
        <sz val="6"/>
        <rFont val="Montserrat"/>
      </rPr>
      <t xml:space="preserve">Construcción de Subestaciones de Distribución con 270 MVA, 16.2 MVAr Y 71.7 km-c
</t>
    </r>
  </si>
  <si>
    <r>
      <rPr>
        <sz val="6"/>
        <rFont val="Montserrat"/>
      </rPr>
      <t>0518TOQ0037</t>
    </r>
  </si>
  <si>
    <r>
      <rPr>
        <sz val="6"/>
        <rFont val="Montserrat"/>
      </rPr>
      <t xml:space="preserve">1129 Compensación redes
</t>
    </r>
  </si>
  <si>
    <r>
      <rPr>
        <sz val="6"/>
        <rFont val="Montserrat"/>
      </rPr>
      <t xml:space="preserve">Construcción de subestaciones de distribución con 13.9 MVA Y 200.1 MVAR
</t>
    </r>
  </si>
  <si>
    <r>
      <rPr>
        <sz val="6"/>
        <rFont val="Montserrat"/>
      </rPr>
      <t>0518TOQ0038</t>
    </r>
  </si>
  <si>
    <r>
      <rPr>
        <sz val="6"/>
        <rFont val="Montserrat"/>
      </rPr>
      <t xml:space="preserve">Suministro de 970 T/h a las Centrales de Cerro Prieto
</t>
    </r>
  </si>
  <si>
    <r>
      <rPr>
        <sz val="6"/>
        <rFont val="Montserrat"/>
      </rPr>
      <t xml:space="preserve">Construcción de 20 pozos productores de vapor y su equipamiento
</t>
    </r>
  </si>
  <si>
    <r>
      <rPr>
        <sz val="6"/>
        <rFont val="Montserrat"/>
      </rPr>
      <t>0518TOQ0043</t>
    </r>
  </si>
  <si>
    <r>
      <rPr>
        <sz val="6"/>
        <rFont val="Montserrat"/>
      </rPr>
      <t xml:space="preserve">CN Laguna Verde
</t>
    </r>
  </si>
  <si>
    <r>
      <rPr>
        <sz val="6"/>
        <rFont val="Montserrat"/>
      </rPr>
      <t xml:space="preserve">Rehabilitación y Modernización de la Central Nucleoeléctrica Laguna Verde Unidades 1 y 2, incrementando su capacidad en 268.7 MW.
</t>
    </r>
  </si>
  <si>
    <r>
      <rPr>
        <sz val="6"/>
        <rFont val="Montserrat"/>
      </rPr>
      <t>0518TOQ0047</t>
    </r>
  </si>
  <si>
    <r>
      <rPr>
        <sz val="6"/>
        <rFont val="Montserrat"/>
      </rPr>
      <t xml:space="preserve">Agua Prieta II (con campo solar)
</t>
    </r>
  </si>
  <si>
    <r>
      <rPr>
        <sz val="6"/>
        <rFont val="Montserrat"/>
      </rPr>
      <t xml:space="preserve">Central generadora de ciclo combinado con una capacidad neta garantizada de 394.10 MW y 14.0 MW del Campo Solar.
</t>
    </r>
  </si>
  <si>
    <r>
      <rPr>
        <sz val="6"/>
        <rFont val="Montserrat"/>
      </rPr>
      <t>0518TOQ0048</t>
    </r>
  </si>
  <si>
    <r>
      <rPr>
        <sz val="6"/>
        <rFont val="Montserrat"/>
      </rPr>
      <t xml:space="preserve">Red de transmisión asociada a la CC Agua Prieta II
</t>
    </r>
  </si>
  <si>
    <r>
      <rPr>
        <sz val="6"/>
        <rFont val="Montserrat"/>
      </rPr>
      <t xml:space="preserve">El proyecto LT red de transmisión asociada a la CC Agua Prieta II (con campo solar) permitirá incorporar al área Noroeste de CFE la energía generada por el proyecto de ciclo combinado CCC Agua Prieta II (con campo solar).
</t>
    </r>
  </si>
  <si>
    <r>
      <rPr>
        <sz val="6"/>
        <rFont val="Montserrat"/>
      </rPr>
      <t>0518TOQ0054</t>
    </r>
  </si>
  <si>
    <r>
      <rPr>
        <sz val="6"/>
        <rFont val="Montserrat"/>
      </rPr>
      <t xml:space="preserve">1110 Compensación Capacitiva del Norte
</t>
    </r>
  </si>
  <si>
    <r>
      <rPr>
        <sz val="6"/>
        <rFont val="Montserrat"/>
      </rPr>
      <t xml:space="preserve">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t>
    </r>
  </si>
  <si>
    <r>
      <rPr>
        <sz val="6"/>
        <rFont val="Montserrat"/>
      </rPr>
      <t>0518TOQ0055</t>
    </r>
  </si>
  <si>
    <r>
      <rPr>
        <sz val="6"/>
        <rFont val="Montserrat"/>
      </rPr>
      <t xml:space="preserve">1111 Transmisión y Transformación del Central - Occidental
</t>
    </r>
  </si>
  <si>
    <r>
      <rPr>
        <sz val="6"/>
        <rFont val="Montserrat"/>
      </rPr>
      <t xml:space="preserve">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t>
    </r>
  </si>
  <si>
    <r>
      <rPr>
        <sz val="6"/>
        <rFont val="Montserrat"/>
      </rPr>
      <t>0518TOQ0056</t>
    </r>
  </si>
  <si>
    <r>
      <rPr>
        <sz val="6"/>
        <rFont val="Montserrat"/>
      </rPr>
      <t xml:space="preserve">1112 Transmisión y Transformación del Noroeste
</t>
    </r>
  </si>
  <si>
    <r>
      <rPr>
        <sz val="6"/>
        <rFont val="Montserrat"/>
      </rPr>
      <t xml:space="preserve">Construcción de una subestación en 230/115 kV para un total de 300 MVA; compensación capacitiva de 28.0 MVAR, cuatro líneas de transmisión para un total de 227.5 km-c, en las tensiones de 230 kV y 115 kV, con calibres 1113 KCM y 795 KCM tipo ACSR y 8 alimentadores
</t>
    </r>
  </si>
  <si>
    <r>
      <rPr>
        <sz val="6"/>
        <rFont val="Montserrat"/>
      </rPr>
      <t>0518TOQ0058</t>
    </r>
  </si>
  <si>
    <r>
      <rPr>
        <sz val="6"/>
        <rFont val="Montserrat"/>
      </rPr>
      <t xml:space="preserve">1114 Transmisión y Transformación del Oriental
</t>
    </r>
  </si>
  <si>
    <r>
      <rPr>
        <sz val="6"/>
        <rFont val="Montserrat"/>
      </rPr>
      <t xml:space="preserve">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t>
    </r>
  </si>
  <si>
    <r>
      <rPr>
        <sz val="6"/>
        <rFont val="Montserrat"/>
      </rPr>
      <t>0518TOQ0060</t>
    </r>
  </si>
  <si>
    <r>
      <rPr>
        <sz val="6"/>
        <rFont val="Montserrat"/>
      </rPr>
      <t xml:space="preserve">1116 Transformación del Noreste
</t>
    </r>
  </si>
  <si>
    <r>
      <rPr>
        <sz val="6"/>
        <rFont val="Montserrat"/>
      </rPr>
      <t xml:space="preserve">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t>
    </r>
  </si>
  <si>
    <r>
      <rPr>
        <sz val="6"/>
        <rFont val="Montserrat"/>
      </rPr>
      <t>0518TOQ0061</t>
    </r>
  </si>
  <si>
    <r>
      <rPr>
        <sz val="6"/>
        <rFont val="Montserrat"/>
      </rPr>
      <t xml:space="preserve">1117 Transformación de Guaymas
</t>
    </r>
  </si>
  <si>
    <r>
      <rPr>
        <sz val="6"/>
        <rFont val="Montserrat"/>
      </rPr>
      <t xml:space="preserve">Considera la construcción de una subestación para un total de 133.3 MVA, en 230/115 kV, así como cuatro líneas de transmisión para un total de 14.3 km-c, en 230 kV y 115 kV, 6 alimentadores, de los cuales dos se ubican en el nivel de tensión de 230 kV y cuatro en 115 kV
</t>
    </r>
  </si>
  <si>
    <r>
      <rPr>
        <sz val="6"/>
        <rFont val="Montserrat"/>
      </rPr>
      <t>0518TOQ0062</t>
    </r>
  </si>
  <si>
    <r>
      <rPr>
        <sz val="6"/>
        <rFont val="Montserrat"/>
      </rPr>
      <t xml:space="preserve">1118 Transmisión y Transformación del Norte
</t>
    </r>
  </si>
  <si>
    <r>
      <rPr>
        <sz val="6"/>
        <rFont val="Montserrat"/>
      </rPr>
      <t xml:space="preserve">Construcción de 6 líneas con 258.1 km-c y 3 subestaciones con 133.32 MVA y 11 alimentadores.
</t>
    </r>
  </si>
  <si>
    <r>
      <rPr>
        <sz val="6"/>
        <rFont val="Montserrat"/>
      </rPr>
      <t>0518TOQ0063</t>
    </r>
  </si>
  <si>
    <r>
      <rPr>
        <sz val="6"/>
        <rFont val="Montserrat"/>
      </rPr>
      <t xml:space="preserve">1119 Transmisión y Transformación del Sureste
</t>
    </r>
  </si>
  <si>
    <r>
      <rPr>
        <sz val="6"/>
        <rFont val="Montserrat"/>
      </rPr>
      <t xml:space="preserve">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t>
    </r>
  </si>
  <si>
    <r>
      <rPr>
        <sz val="6"/>
        <rFont val="Montserrat"/>
      </rPr>
      <t>0518TOQ0064</t>
    </r>
  </si>
  <si>
    <r>
      <rPr>
        <sz val="6"/>
        <rFont val="Montserrat"/>
      </rPr>
      <t xml:space="preserve">Red de Transmisión Asociada a la CE La Venta III
</t>
    </r>
  </si>
  <si>
    <r>
      <rPr>
        <sz val="6"/>
        <rFont val="Montserrat"/>
      </rPr>
      <t xml:space="preserve">Construcción de una línea de transmisión de 17.8 km-circuito de doble circuito en 230 kV (tendido del segundo circuito) y dos alimentadores en 230 kV.
</t>
    </r>
  </si>
  <si>
    <r>
      <rPr>
        <sz val="6"/>
        <rFont val="Montserrat"/>
      </rPr>
      <t>059 02 059</t>
    </r>
  </si>
  <si>
    <r>
      <rPr>
        <sz val="6"/>
        <rFont val="Montserrat"/>
      </rPr>
      <t xml:space="preserve">CGT Cerro Prieto (U5)
</t>
    </r>
  </si>
  <si>
    <r>
      <rPr>
        <sz val="6"/>
        <rFont val="Montserrat"/>
      </rPr>
      <t xml:space="preserve">REHABILITACIÓN Y MODERNIZACIÓN DE LA UNIDAD 5
</t>
    </r>
  </si>
  <si>
    <r>
      <rPr>
        <sz val="6"/>
        <rFont val="Montserrat"/>
      </rPr>
      <t>0618TOQ0028</t>
    </r>
  </si>
  <si>
    <r>
      <rPr>
        <sz val="6"/>
        <rFont val="Montserrat"/>
      </rPr>
      <t xml:space="preserve">1206 Conversión a 400 kV de la LT Mazatlan II - La Higuera
</t>
    </r>
  </si>
  <si>
    <r>
      <rPr>
        <sz val="6"/>
        <rFont val="Montserrat"/>
      </rPr>
      <t xml:space="preserve">Construir 2 líneas con 2.6 km-c y 2 subestaciones con 875 MVA y 175 MVAR.
</t>
    </r>
  </si>
  <si>
    <r>
      <rPr>
        <sz val="6"/>
        <rFont val="Montserrat"/>
      </rPr>
      <t>0618TOQ0029</t>
    </r>
  </si>
  <si>
    <r>
      <rPr>
        <sz val="6"/>
        <rFont val="Montserrat"/>
      </rPr>
      <t xml:space="preserve">1213 COMPENSACION DE REDES
</t>
    </r>
  </si>
  <si>
    <r>
      <rPr>
        <sz val="6"/>
        <rFont val="Montserrat"/>
      </rPr>
      <t xml:space="preserve">CONSTRUCCIÓN DE REDES DE DISTRIBUCIÓN DE MEDIA TENSIÓN Y COMPENSACIÓN DE REDES DE DISTRIBUCIÓN CON 25 MVA, 292.7 MVAR
</t>
    </r>
  </si>
  <si>
    <r>
      <rPr>
        <sz val="6"/>
        <rFont val="Montserrat"/>
      </rPr>
      <t>0618TOQ0030</t>
    </r>
  </si>
  <si>
    <r>
      <rPr>
        <sz val="6"/>
        <rFont val="Montserrat"/>
      </rPr>
      <t xml:space="preserve">1205 Compensación Oriental - Peninsular
</t>
    </r>
  </si>
  <si>
    <r>
      <rPr>
        <sz val="6"/>
        <rFont val="Montserrat"/>
      </rPr>
      <t xml:space="preserve">Considera la instalación de 195 MVAR de compensación capacitiva en 9 subestaciones en el nivel de 115 kV
</t>
    </r>
  </si>
  <si>
    <r>
      <rPr>
        <sz val="6"/>
        <rFont val="Montserrat"/>
      </rPr>
      <t>0618TOQ0031</t>
    </r>
  </si>
  <si>
    <r>
      <rPr>
        <sz val="6"/>
        <rFont val="Montserrat"/>
      </rPr>
      <t xml:space="preserve">1212 SUR - PENINSULAR
</t>
    </r>
  </si>
  <si>
    <r>
      <rPr>
        <sz val="6"/>
        <rFont val="Montserrat"/>
      </rPr>
      <t xml:space="preserve">CONSTRUCCIÓN DE SUBESTACIONES DE DISTRIBUCIÓN CON 368.8 MVA, 82.2 MVAR Y 134 KM-C
</t>
    </r>
  </si>
  <si>
    <r>
      <rPr>
        <sz val="6"/>
        <rFont val="Montserrat"/>
      </rPr>
      <t>0618TOQ0032</t>
    </r>
  </si>
  <si>
    <r>
      <rPr>
        <sz val="6"/>
        <rFont val="Montserrat"/>
      </rPr>
      <t xml:space="preserve">1204 Conversión a 400 kV del Área Peninsular
</t>
    </r>
  </si>
  <si>
    <r>
      <rPr>
        <sz val="6"/>
        <rFont val="Montserrat"/>
      </rPr>
      <t xml:space="preserve">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t>
    </r>
  </si>
  <si>
    <r>
      <rPr>
        <sz val="6"/>
        <rFont val="Montserrat"/>
      </rPr>
      <t>0618TOQ0033</t>
    </r>
  </si>
  <si>
    <r>
      <rPr>
        <sz val="6"/>
        <rFont val="Montserrat"/>
      </rPr>
      <t xml:space="preserve">1203 Transmisión y Transformación Oriental - Sureste
</t>
    </r>
  </si>
  <si>
    <r>
      <rPr>
        <sz val="6"/>
        <rFont val="Montserrat"/>
      </rPr>
      <t xml:space="preserve">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t>
    </r>
  </si>
  <si>
    <r>
      <rPr>
        <sz val="6"/>
        <rFont val="Montserrat"/>
      </rPr>
      <t>0618TOQ0034</t>
    </r>
  </si>
  <si>
    <r>
      <rPr>
        <sz val="6"/>
        <rFont val="Montserrat"/>
      </rPr>
      <t xml:space="preserve">1202 Suministro de Energía a la Zona Manzanillo
</t>
    </r>
  </si>
  <si>
    <r>
      <rPr>
        <sz val="6"/>
        <rFont val="Montserrat"/>
      </rPr>
      <t xml:space="preserve">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t>
    </r>
  </si>
  <si>
    <r>
      <rPr>
        <sz val="6"/>
        <rFont val="Montserrat"/>
      </rPr>
      <t>0618TOQ0035</t>
    </r>
  </si>
  <si>
    <r>
      <rPr>
        <sz val="6"/>
        <rFont val="Montserrat"/>
      </rPr>
      <t xml:space="preserve">1211 NORESTE - CENTRAL
</t>
    </r>
  </si>
  <si>
    <r>
      <rPr>
        <sz val="6"/>
        <rFont val="Montserrat"/>
      </rPr>
      <t xml:space="preserve">CONSTRUCCIÓN DE SUBESTACIONES DE DISTRIBUCIÓN CON 230 MVA, 14.4 MVAR Y 203.7 KM-C
</t>
    </r>
  </si>
  <si>
    <r>
      <rPr>
        <sz val="6"/>
        <rFont val="Montserrat"/>
      </rPr>
      <t>0618TOQ0036</t>
    </r>
  </si>
  <si>
    <r>
      <rPr>
        <sz val="6"/>
        <rFont val="Montserrat"/>
      </rPr>
      <t xml:space="preserve">1210 NORTE - NOROESTE
</t>
    </r>
  </si>
  <si>
    <r>
      <rPr>
        <sz val="6"/>
        <rFont val="Montserrat"/>
      </rPr>
      <t xml:space="preserve">CONSTRUCCIÓN DE SUBESTACIONES DE DISTRIBUCIÓN CON 580 MVA, 42.3 MVAR Y 354.5 KM-C
</t>
    </r>
  </si>
  <si>
    <r>
      <rPr>
        <sz val="6"/>
        <rFont val="Montserrat"/>
      </rPr>
      <t>0618TOQ0037</t>
    </r>
  </si>
  <si>
    <r>
      <rPr>
        <sz val="6"/>
        <rFont val="Montserrat"/>
      </rPr>
      <t xml:space="preserve">1201 Transmisión y Transformación de Baja California
</t>
    </r>
  </si>
  <si>
    <r>
      <rPr>
        <sz val="6"/>
        <rFont val="Montserrat"/>
      </rPr>
      <t xml:space="preserve">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t>
    </r>
  </si>
  <si>
    <r>
      <rPr>
        <sz val="6"/>
        <rFont val="Montserrat"/>
      </rPr>
      <t>0618TOQ0038</t>
    </r>
  </si>
  <si>
    <r>
      <rPr>
        <sz val="6"/>
        <rFont val="Montserrat"/>
      </rPr>
      <t xml:space="preserve">CCC Poza Rica
</t>
    </r>
  </si>
  <si>
    <r>
      <rPr>
        <sz val="6"/>
        <rFont val="Montserrat"/>
      </rPr>
      <t xml:space="preserve">Reubicación de la Unidad Turbogas existente en la C.T. Pdte. Adolfo López Mateos y Rehabilitación y Modernización de los Turbogeneradores, Equipos Auxiliares y Subestación Eléctrica de la C.T. Poza Rica
</t>
    </r>
  </si>
  <si>
    <r>
      <rPr>
        <sz val="6"/>
        <rFont val="Montserrat"/>
      </rPr>
      <t>0618TOQ0039</t>
    </r>
  </si>
  <si>
    <r>
      <rPr>
        <sz val="6"/>
        <rFont val="Montserrat"/>
      </rPr>
      <t xml:space="preserve">CCC El Sauz Paquete 1
</t>
    </r>
  </si>
  <si>
    <r>
      <rPr>
        <sz val="6"/>
        <rFont val="Montserrat"/>
      </rPr>
      <t xml:space="preserve">Modernización y Rehabilitación del CCC Paquete 1
</t>
    </r>
  </si>
  <si>
    <r>
      <rPr>
        <sz val="6"/>
        <rFont val="Montserrat"/>
      </rPr>
      <t>0618TOQ0042</t>
    </r>
  </si>
  <si>
    <r>
      <rPr>
        <sz val="6"/>
        <rFont val="Montserrat"/>
      </rPr>
      <t xml:space="preserve">Red de Trans Asoc al proy de temp abierta y Oax. II, III, IV
</t>
    </r>
  </si>
  <si>
    <r>
      <rPr>
        <sz val="6"/>
        <rFont val="Montserrat"/>
      </rPr>
      <t xml:space="preserve">Red de transmisión asociada al proyecto de temporada abierta y a los proyectos eólicos Oaxaca II, III y IV con 424.2 Km-c, 2,125 MVA y 675 MVAR
</t>
    </r>
  </si>
  <si>
    <r>
      <rPr>
        <sz val="6"/>
        <rFont val="Montserrat"/>
      </rPr>
      <t>0618TOQ0046</t>
    </r>
  </si>
  <si>
    <r>
      <rPr>
        <sz val="6"/>
        <rFont val="Montserrat"/>
      </rPr>
      <t xml:space="preserve">Red de transmisión asociada a la CG Los Humeros II
</t>
    </r>
  </si>
  <si>
    <r>
      <rPr>
        <sz val="6"/>
        <rFont val="Montserrat"/>
      </rPr>
      <t xml:space="preserve">Esta red permitirá transmitir la energía generada por la central Los Humeros II, que corresponde a una capacidad nominal de 50.91 MW.
</t>
    </r>
  </si>
  <si>
    <r>
      <rPr>
        <sz val="6"/>
        <rFont val="Montserrat"/>
      </rPr>
      <t>0618TOQ0048</t>
    </r>
  </si>
  <si>
    <r>
      <rPr>
        <sz val="6"/>
        <rFont val="Montserrat"/>
      </rPr>
      <t xml:space="preserve">Red de transmisión asociada a la CI Guerrero Negro III
</t>
    </r>
  </si>
  <si>
    <r>
      <rPr>
        <sz val="6"/>
        <rFont val="Montserrat"/>
      </rPr>
      <t xml:space="preserve">La red de transmisión asociada consiste en 5.65 km-c de calibre 477 de Benito Juárez Maniobras a Guerrero Negro de 34.5 kV, 2 capacitores de 1.2 MVAR (2.4 MVAR en total) , y 2 alimentadores de 34.5 kV.
</t>
    </r>
  </si>
  <si>
    <r>
      <rPr>
        <sz val="6"/>
        <rFont val="Montserrat"/>
      </rPr>
      <t>0618TOQ0049</t>
    </r>
  </si>
  <si>
    <r>
      <rPr>
        <sz val="6"/>
        <rFont val="Montserrat"/>
      </rPr>
      <t xml:space="preserve">CI Guerrero Negro III
</t>
    </r>
  </si>
  <si>
    <r>
      <rPr>
        <sz val="6"/>
        <rFont val="Montserrat"/>
      </rPr>
      <t xml:space="preserve">La central generadora tendrá una capacidad neta garantizada de 11.04 MW
</t>
    </r>
  </si>
  <si>
    <r>
      <rPr>
        <sz val="6"/>
        <rFont val="Montserrat"/>
      </rPr>
      <t>0618TOQ0050</t>
    </r>
  </si>
  <si>
    <r>
      <rPr>
        <sz val="6"/>
        <rFont val="Montserrat"/>
      </rPr>
      <t xml:space="preserve">CC Repotenciación CT Manzanillo I U-1 y 2
</t>
    </r>
  </si>
  <si>
    <r>
      <rPr>
        <sz val="6"/>
        <rFont val="Montserrat"/>
      </rPr>
      <t xml:space="preserve">Conversión a Ciclo Combinado de las Unidades 1 y 2 de la termoeléctrica convencional Manzanillo I, con una capacidad neta garantizada de al menos 706.7 MW por Módulo.
</t>
    </r>
  </si>
  <si>
    <r>
      <rPr>
        <sz val="6"/>
        <rFont val="Montserrat"/>
      </rPr>
      <t>0618TOQ0051</t>
    </r>
  </si>
  <si>
    <r>
      <rPr>
        <sz val="6"/>
        <rFont val="Montserrat"/>
      </rPr>
      <t xml:space="preserve">Los Humeros II
</t>
    </r>
  </si>
  <si>
    <r>
      <rPr>
        <sz val="6"/>
        <rFont val="Montserrat"/>
      </rPr>
      <t xml:space="preserve">Desarrollar, diseñar y construir una central geotermoeléctrica con una capacidad neta garantizada de 50 MW.
</t>
    </r>
  </si>
  <si>
    <r>
      <rPr>
        <sz val="6"/>
        <rFont val="Montserrat"/>
      </rPr>
      <t>0618TOQ0052</t>
    </r>
  </si>
  <si>
    <r>
      <rPr>
        <sz val="6"/>
        <rFont val="Montserrat"/>
      </rPr>
      <t xml:space="preserve">Red de transmisión asociada a la CCC Norte II
</t>
    </r>
  </si>
  <si>
    <r>
      <rPr>
        <sz val="6"/>
        <rFont val="Montserrat"/>
      </rPr>
      <t xml:space="preserve">La Red de Transmisión Asociada consiste de 41.76 km-circuito de líneas de transmisión de 230 kV y 10 alimentadores en 230 kV.
</t>
    </r>
  </si>
  <si>
    <r>
      <rPr>
        <sz val="6"/>
        <rFont val="Montserrat"/>
      </rPr>
      <t>0618TOQ0053</t>
    </r>
  </si>
  <si>
    <r>
      <rPr>
        <sz val="6"/>
        <rFont val="Montserrat"/>
      </rPr>
      <t xml:space="preserve">TG Baja California II
</t>
    </r>
  </si>
  <si>
    <r>
      <rPr>
        <sz val="6"/>
        <rFont val="Montserrat"/>
      </rPr>
      <t xml:space="preserve">La Fase I del proyecto de generación consistió de una capacidad neta garantizada de 134.547 MW (en condiciones de verano). Para la Fase II se pretende instalar una capacidad neta en condiciones de verano de 64.200 MW (65.515 MW brutos). En total asciende a 198.747 MW netos.
</t>
    </r>
  </si>
  <si>
    <r>
      <rPr>
        <sz val="6"/>
        <rFont val="Montserrat"/>
      </rPr>
      <t>0618TOQ0054</t>
    </r>
  </si>
  <si>
    <r>
      <rPr>
        <sz val="6"/>
        <rFont val="Montserrat"/>
      </rPr>
      <t xml:space="preserve">Red de Transmisión Asociada a Manzanillo I U-1 y 2
</t>
    </r>
  </si>
  <si>
    <r>
      <rPr>
        <sz val="6"/>
        <rFont val="Montserrat"/>
      </rPr>
      <t xml:space="preserve">Consiste en una subestación encapsulada en SF6, integrada por 14 alimentadores en 400 kV y 3 alimentadores en 230 kV.
</t>
    </r>
  </si>
  <si>
    <r>
      <rPr>
        <sz val="6"/>
        <rFont val="Montserrat"/>
      </rPr>
      <t>0718TOQ0022</t>
    </r>
  </si>
  <si>
    <r>
      <rPr>
        <sz val="6"/>
        <rFont val="Montserrat"/>
      </rPr>
      <t xml:space="preserve">Baja California Sur IV
</t>
    </r>
  </si>
  <si>
    <r>
      <rPr>
        <sz val="6"/>
        <rFont val="Montserrat"/>
      </rPr>
      <t xml:space="preserve">Central de combustión interna de 42.31 MW en condiciones ISO, a base de combustóleo
</t>
    </r>
  </si>
  <si>
    <r>
      <rPr>
        <sz val="6"/>
        <rFont val="Montserrat"/>
      </rPr>
      <t>0718TOQ0023</t>
    </r>
  </si>
  <si>
    <r>
      <rPr>
        <sz val="6"/>
        <rFont val="Montserrat"/>
      </rPr>
      <t xml:space="preserve">Baja California Sur III
</t>
    </r>
  </si>
  <si>
    <r>
      <rPr>
        <sz val="6"/>
        <rFont val="Montserrat"/>
      </rPr>
      <t xml:space="preserve">Central de combustión interna de 42.30 MW a base de combustoleo.
</t>
    </r>
  </si>
  <si>
    <r>
      <rPr>
        <sz val="6"/>
        <rFont val="Montserrat"/>
      </rPr>
      <t>0718TOQ0027</t>
    </r>
  </si>
  <si>
    <r>
      <rPr>
        <sz val="6"/>
        <rFont val="Montserrat"/>
      </rPr>
      <t xml:space="preserve">1313 Red de Transmisión Asociada al CC Baja California III
</t>
    </r>
  </si>
  <si>
    <r>
      <rPr>
        <sz val="6"/>
        <rFont val="Montserrat"/>
      </rPr>
      <t xml:space="preserve">Construcción de 26 km - circuito en 230 kV y 4 alimentadores en 230 kV. LT La Jovita-Entronque Pte Juárez-Ciprés, 230 kV - 4C - 13 km - 1113 ACSR (tendido del 1er y 2do circuito), 2 alimentadores en 230 kV en la SE La Jovita y 2 interruptores en 230 kV en la SE La Jovita para el PIE
</t>
    </r>
  </si>
  <si>
    <r>
      <rPr>
        <sz val="6"/>
        <rFont val="Montserrat"/>
      </rPr>
      <t>0718TOQ0032</t>
    </r>
  </si>
  <si>
    <r>
      <rPr>
        <sz val="6"/>
        <rFont val="Montserrat"/>
      </rPr>
      <t xml:space="preserve">1321 DISTRIBUCION NORESTE
</t>
    </r>
  </si>
  <si>
    <r>
      <rPr>
        <sz val="6"/>
        <rFont val="Montserrat"/>
      </rPr>
      <t xml:space="preserve">Construcción de subestaciones de distribución con 210.0 MVA, 57.6 MVAr y 183.8 km-C.
</t>
    </r>
  </si>
  <si>
    <r>
      <rPr>
        <sz val="6"/>
        <rFont val="Montserrat"/>
      </rPr>
      <t>0718TOQ0033</t>
    </r>
  </si>
  <si>
    <r>
      <rPr>
        <sz val="6"/>
        <rFont val="Montserrat"/>
      </rPr>
      <t xml:space="preserve">1320 DISTRIBUCION NOROESTE
</t>
    </r>
  </si>
  <si>
    <r>
      <rPr>
        <sz val="6"/>
        <rFont val="Montserrat"/>
      </rPr>
      <t xml:space="preserve">CONSTRUCCIÓN DE SUBESTACIONES, CONSTRUCCIÓN DE REDES DE MEDIA TENSIÓN Y COMPENSACIÓN DE REDES DE DISTRIBUCIÓN 216.2 MVA, 75.6 MVAR, 105.6 Km-C
</t>
    </r>
  </si>
  <si>
    <r>
      <rPr>
        <sz val="6"/>
        <rFont val="Montserrat"/>
      </rPr>
      <t>0718TOQ0034</t>
    </r>
  </si>
  <si>
    <r>
      <rPr>
        <sz val="6"/>
        <rFont val="Montserrat"/>
      </rPr>
      <t xml:space="preserve">1302 Transformación del Noreste
</t>
    </r>
  </si>
  <si>
    <r>
      <rPr>
        <sz val="6"/>
        <rFont val="Montserrat"/>
      </rPr>
      <t xml:space="preserve">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t>
    </r>
  </si>
  <si>
    <r>
      <rPr>
        <sz val="6"/>
        <rFont val="Montserrat"/>
      </rPr>
      <t>0718TOQ0035</t>
    </r>
  </si>
  <si>
    <r>
      <rPr>
        <sz val="6"/>
        <rFont val="Montserrat"/>
      </rPr>
      <t xml:space="preserve">1303 Transmisión y Transformación Baja - Noroeste
</t>
    </r>
  </si>
  <si>
    <r>
      <rPr>
        <sz val="6"/>
        <rFont val="Montserrat"/>
      </rPr>
      <t xml:space="preserve">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t>
    </r>
  </si>
  <si>
    <r>
      <rPr>
        <sz val="6"/>
        <rFont val="Montserrat"/>
      </rPr>
      <t>0718TOQ0036</t>
    </r>
  </si>
  <si>
    <r>
      <rPr>
        <sz val="6"/>
        <rFont val="Montserrat"/>
      </rPr>
      <t xml:space="preserve">1304 Transmisión y Transformación del Oriental
</t>
    </r>
  </si>
  <si>
    <r>
      <rPr>
        <sz val="6"/>
        <rFont val="Montserrat"/>
      </rPr>
      <t xml:space="preserve">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t>
    </r>
  </si>
  <si>
    <r>
      <rPr>
        <sz val="6"/>
        <rFont val="Montserrat"/>
      </rPr>
      <t>0718TOQ0037</t>
    </r>
  </si>
  <si>
    <r>
      <rPr>
        <sz val="6"/>
        <rFont val="Montserrat"/>
      </rPr>
      <t xml:space="preserve">1323 DISTRIBUCION SUR
</t>
    </r>
  </si>
  <si>
    <r>
      <rPr>
        <sz val="6"/>
        <rFont val="Montserrat"/>
      </rPr>
      <t xml:space="preserve">CONSTRUCCION DE SUBESTACIONES, LINEAS DE ALTA TENSION Y COMPENSACION EN REDES, CON 160 MVA, 23 MVAR Y 11 KM-C
</t>
    </r>
  </si>
  <si>
    <r>
      <rPr>
        <sz val="6"/>
        <rFont val="Montserrat"/>
      </rPr>
      <t>0718TOQ0038</t>
    </r>
  </si>
  <si>
    <r>
      <rPr>
        <sz val="6"/>
        <rFont val="Montserrat"/>
      </rPr>
      <t xml:space="preserve">1322 DISTRIBUCION CENTRO
</t>
    </r>
  </si>
  <si>
    <r>
      <rPr>
        <sz val="6"/>
        <rFont val="Montserrat"/>
      </rPr>
      <t xml:space="preserve">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t>
    </r>
  </si>
  <si>
    <r>
      <rPr>
        <sz val="6"/>
        <rFont val="Montserrat"/>
      </rPr>
      <t>072 02 072</t>
    </r>
  </si>
  <si>
    <r>
      <rPr>
        <sz val="6"/>
        <rFont val="Montserrat"/>
      </rPr>
      <t xml:space="preserve">806 Bajío
</t>
    </r>
  </si>
  <si>
    <r>
      <rPr>
        <sz val="6"/>
        <rFont val="Montserrat"/>
      </rPr>
      <t xml:space="preserve">Construir 8 líneas de transmisión con una capacidad de 385.96 km-c y 9 subestaciones con 800 MVA y 506.70 MVAR.
</t>
    </r>
  </si>
  <si>
    <r>
      <rPr>
        <sz val="6"/>
        <rFont val="Montserrat"/>
      </rPr>
      <t>0818TOQ0069</t>
    </r>
  </si>
  <si>
    <r>
      <rPr>
        <sz val="6"/>
        <rFont val="Montserrat"/>
      </rPr>
      <t xml:space="preserve">1402 Cambio de Tensión de la LT Culiacán - Los Mochis
</t>
    </r>
  </si>
  <si>
    <r>
      <rPr>
        <sz val="6"/>
        <rFont val="Montserrat"/>
      </rPr>
      <t xml:space="preserve">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t>
    </r>
  </si>
  <si>
    <r>
      <rPr>
        <sz val="6"/>
        <rFont val="Montserrat"/>
      </rPr>
      <t>0818TOQ0070</t>
    </r>
  </si>
  <si>
    <r>
      <rPr>
        <sz val="6"/>
        <rFont val="Montserrat"/>
      </rPr>
      <t xml:space="preserve">1403 Compensación Capacitiva de las Áreas Noroeste - Norte
</t>
    </r>
  </si>
  <si>
    <r>
      <rPr>
        <sz val="6"/>
        <rFont val="Montserrat"/>
      </rPr>
      <t xml:space="preserve">Considera la instalación de 352.5 MVAR de compensación capacitiva en el nivel de tensión de 115 kV, de los cuales 247.5 MVAR se ubican en el área Noroeste y 105.0 MVAR en el área Norte
</t>
    </r>
  </si>
  <si>
    <r>
      <rPr>
        <sz val="6"/>
        <rFont val="Montserrat"/>
      </rPr>
      <t>0818TOQ0071</t>
    </r>
  </si>
  <si>
    <r>
      <rPr>
        <sz val="6"/>
        <rFont val="Montserrat"/>
      </rPr>
      <t xml:space="preserve">SLT 1404 Subestaciones del Oriente
</t>
    </r>
  </si>
  <si>
    <r>
      <rPr>
        <sz val="6"/>
        <rFont val="Montserrat"/>
      </rPr>
      <t xml:space="preserve">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t>
    </r>
  </si>
  <si>
    <r>
      <rPr>
        <sz val="6"/>
        <rFont val="Montserrat"/>
      </rPr>
      <t>0818TOQ0072</t>
    </r>
  </si>
  <si>
    <r>
      <rPr>
        <sz val="6"/>
        <rFont val="Montserrat"/>
      </rPr>
      <t xml:space="preserve">1405 Subest y Líneas de Transmisión de las Áreas Sureste
</t>
    </r>
  </si>
  <si>
    <r>
      <rPr>
        <sz val="6"/>
        <rFont val="Montserrat"/>
      </rPr>
      <t xml:space="preserve">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t>
    </r>
  </si>
  <si>
    <r>
      <rPr>
        <sz val="6"/>
        <rFont val="Montserrat"/>
      </rPr>
      <t>0818TOQ0073</t>
    </r>
  </si>
  <si>
    <r>
      <rPr>
        <sz val="6"/>
        <rFont val="Montserrat"/>
      </rPr>
      <t xml:space="preserve">1421 DISTRIBUCIÓN SUR
</t>
    </r>
  </si>
  <si>
    <r>
      <rPr>
        <sz val="6"/>
        <rFont val="Montserrat"/>
      </rPr>
      <t xml:space="preserve">Construcción de Subestaciones de Distribución con 160 MVA, 9,6 MVAr y 21 km-c
</t>
    </r>
  </si>
  <si>
    <r>
      <rPr>
        <sz val="6"/>
        <rFont val="Montserrat"/>
      </rPr>
      <t>0818TOQ0074</t>
    </r>
  </si>
  <si>
    <r>
      <rPr>
        <sz val="6"/>
        <rFont val="Montserrat"/>
      </rPr>
      <t xml:space="preserve">1420 DISTRIBUCIÓN NORTE
</t>
    </r>
  </si>
  <si>
    <r>
      <rPr>
        <sz val="6"/>
        <rFont val="Montserrat"/>
      </rPr>
      <t xml:space="preserve">Construcción de Subestaciones de Distribución con 342,9 MVA; 20,4 MVAr; 19 km-c
</t>
    </r>
  </si>
  <si>
    <r>
      <rPr>
        <sz val="6"/>
        <rFont val="Montserrat"/>
      </rPr>
      <t>0818TOQ0076</t>
    </r>
  </si>
  <si>
    <r>
      <rPr>
        <sz val="6"/>
        <rFont val="Montserrat"/>
      </rPr>
      <t xml:space="preserve">CT Altamira Unidades 1 y 2
</t>
    </r>
  </si>
  <si>
    <r>
      <rPr>
        <sz val="6"/>
        <rFont val="Montserrat"/>
      </rPr>
      <t xml:space="preserve">Rehabilitación, Modernización y Conversión a Coque de Petróleo de las Unidades 1 y 2.
</t>
    </r>
  </si>
  <si>
    <r>
      <rPr>
        <sz val="6"/>
        <rFont val="Montserrat"/>
      </rPr>
      <t>0818TOQ0093</t>
    </r>
  </si>
  <si>
    <r>
      <rPr>
        <sz val="6"/>
        <rFont val="Montserrat"/>
      </rPr>
      <t xml:space="preserve">1401 SEs y LTs de las Áreas Baja California y Noroeste
</t>
    </r>
  </si>
  <si>
    <r>
      <rPr>
        <sz val="6"/>
        <rFont val="Montserrat"/>
      </rPr>
      <t xml:space="preserve">Considera la construcción de cuatro subestaciones para un total de 605.0 MVA, 58.8 MVAr de compensación capacitiva, así como siete líneas de transmisión para un total de 184.44 km-c, en 230 kV, 161, y 115 kV y 28 alimentadores
</t>
    </r>
  </si>
  <si>
    <r>
      <rPr>
        <sz val="6"/>
        <rFont val="Montserrat"/>
      </rPr>
      <t>0918TOQ0018</t>
    </r>
  </si>
  <si>
    <r>
      <rPr>
        <sz val="6"/>
        <rFont val="Montserrat"/>
      </rPr>
      <t xml:space="preserve">SE 1521 DISTRIBUCIÓN SUR
</t>
    </r>
  </si>
  <si>
    <r>
      <rPr>
        <sz val="6"/>
        <rFont val="Montserrat"/>
      </rPr>
      <t xml:space="preserve">El Proyecto SE 1521 Distribución Sur, considera la construcción de subestaciones, compensación capacitiva, líneas de alta y media tensión en el área de Distribución
</t>
    </r>
  </si>
  <si>
    <r>
      <rPr>
        <sz val="6"/>
        <rFont val="Montserrat"/>
      </rPr>
      <t>0918TOQ0019</t>
    </r>
  </si>
  <si>
    <r>
      <rPr>
        <sz val="6"/>
        <rFont val="Montserrat"/>
      </rPr>
      <t xml:space="preserve">SE 1520 DISTRIBUCION NORTE
</t>
    </r>
  </si>
  <si>
    <r>
      <rPr>
        <sz val="6"/>
        <rFont val="Montserrat"/>
      </rPr>
      <t xml:space="preserve">El Proyecto SE 1520 Distribución Norte, considera la construcción de subestaciones, compensación capacitiva, líneas de alta y media tensión en el área de Distribución
</t>
    </r>
  </si>
  <si>
    <r>
      <rPr>
        <sz val="6"/>
        <rFont val="Montserrat"/>
      </rPr>
      <t>0918TOQ0020</t>
    </r>
  </si>
  <si>
    <r>
      <rPr>
        <sz val="6"/>
        <rFont val="Montserrat"/>
      </rPr>
      <t xml:space="preserve">Cogeneración Salamanca Fase I
</t>
    </r>
  </si>
  <si>
    <r>
      <rPr>
        <sz val="6"/>
        <rFont val="Montserrat"/>
      </rPr>
      <t xml:space="preserve">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t>
    </r>
  </si>
  <si>
    <r>
      <rPr>
        <sz val="6"/>
        <rFont val="Montserrat"/>
      </rPr>
      <t>1018TOQ0037</t>
    </r>
  </si>
  <si>
    <r>
      <rPr>
        <sz val="6"/>
        <rFont val="Montserrat"/>
      </rPr>
      <t xml:space="preserve">Los Azufres III (Fase I)
</t>
    </r>
  </si>
  <si>
    <r>
      <rPr>
        <sz val="6"/>
        <rFont val="Montserrat"/>
      </rPr>
      <t xml:space="preserve">Instalar 50 MW netos para incrementar la capacidad instalada del campo geotérmico.
</t>
    </r>
  </si>
  <si>
    <r>
      <rPr>
        <sz val="6"/>
        <rFont val="Montserrat"/>
      </rPr>
      <t>1018TOQ0038</t>
    </r>
  </si>
  <si>
    <r>
      <rPr>
        <sz val="6"/>
        <rFont val="Montserrat"/>
      </rPr>
      <t xml:space="preserve">1601 Transmisión y Transformación Noroeste - Norte
</t>
    </r>
  </si>
  <si>
    <r>
      <rPr>
        <sz val="6"/>
        <rFont val="Montserrat"/>
      </rPr>
      <t xml:space="preserve">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t>
    </r>
  </si>
  <si>
    <r>
      <rPr>
        <sz val="6"/>
        <rFont val="Montserrat"/>
      </rPr>
      <t>1018TOQ0039</t>
    </r>
  </si>
  <si>
    <r>
      <rPr>
        <sz val="6"/>
        <rFont val="Montserrat"/>
      </rPr>
      <t xml:space="preserve">1620 Distribución Valle de México
</t>
    </r>
  </si>
  <si>
    <r>
      <rPr>
        <sz val="6"/>
        <rFont val="Montserrat"/>
      </rPr>
      <t xml:space="preserve">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t>
    </r>
  </si>
  <si>
    <r>
      <rPr>
        <sz val="6"/>
        <rFont val="Montserrat"/>
      </rPr>
      <t>1018TOQ0040</t>
    </r>
  </si>
  <si>
    <r>
      <rPr>
        <sz val="6"/>
        <rFont val="Montserrat"/>
      </rPr>
      <t xml:space="preserve">1603 Subestación Lago
</t>
    </r>
  </si>
  <si>
    <r>
      <rPr>
        <sz val="6"/>
        <rFont val="Montserrat"/>
      </rPr>
      <t xml:space="preserve">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t>
    </r>
  </si>
  <si>
    <r>
      <rPr>
        <sz val="6"/>
        <rFont val="Montserrat"/>
      </rPr>
      <t>1018TOQ0043</t>
    </r>
  </si>
  <si>
    <r>
      <rPr>
        <sz val="6"/>
        <rFont val="Montserrat"/>
      </rPr>
      <t xml:space="preserve">1604 Transmisión Ayotla-Chalco
</t>
    </r>
  </si>
  <si>
    <r>
      <rPr>
        <sz val="6"/>
        <rFont val="Montserrat"/>
      </rPr>
      <t xml:space="preserve">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t>
    </r>
  </si>
  <si>
    <r>
      <rPr>
        <sz val="6"/>
        <rFont val="Montserrat"/>
      </rPr>
      <t>1018TOQ0046</t>
    </r>
  </si>
  <si>
    <r>
      <rPr>
        <sz val="6"/>
        <rFont val="Montserrat"/>
      </rPr>
      <t xml:space="preserve">Guerrero Negro IV
</t>
    </r>
  </si>
  <si>
    <r>
      <rPr>
        <sz val="6"/>
        <rFont val="Montserrat"/>
      </rPr>
      <t xml:space="preserve">Instalación de dos unidades de combustión interna con capacidad de 3.6 MW brutos (3.27 MW netos) cada una y nivel de tensión de 34.5 kV.
</t>
    </r>
  </si>
  <si>
    <r>
      <rPr>
        <sz val="6"/>
        <rFont val="Montserrat"/>
      </rPr>
      <t>1018TOQ0048</t>
    </r>
  </si>
  <si>
    <r>
      <rPr>
        <sz val="6"/>
        <rFont val="Montserrat"/>
      </rPr>
      <t xml:space="preserve">1621 Distribución Norte-Sur
</t>
    </r>
  </si>
  <si>
    <r>
      <rPr>
        <sz val="6"/>
        <rFont val="Montserrat"/>
      </rPr>
      <t xml:space="preserve">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t>
    </r>
  </si>
  <si>
    <r>
      <rPr>
        <sz val="6"/>
        <rFont val="Montserrat"/>
      </rPr>
      <t>1018TOQ0050</t>
    </r>
  </si>
  <si>
    <r>
      <rPr>
        <sz val="6"/>
        <rFont val="Montserrat"/>
      </rPr>
      <t xml:space="preserve">Centro
</t>
    </r>
  </si>
  <si>
    <r>
      <rPr>
        <sz val="6"/>
        <rFont val="Montserrat"/>
      </rPr>
      <t xml:space="preserve">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t>
    </r>
  </si>
  <si>
    <r>
      <rPr>
        <sz val="6"/>
        <rFont val="Montserrat"/>
      </rPr>
      <t>1018TOQ0056</t>
    </r>
  </si>
  <si>
    <r>
      <rPr>
        <sz val="6"/>
        <rFont val="Montserrat"/>
      </rPr>
      <t xml:space="preserve">Red de Transmisión Asociada a la CI Guerrero Negro IV
</t>
    </r>
  </si>
  <si>
    <r>
      <rPr>
        <sz val="6"/>
        <rFont val="Montserrat"/>
      </rPr>
      <t xml:space="preserve">Construcción de 51 km-c de calibre 477 ACSR para sustituir el circuito actual SE Guerrero Negro II y SE Benito Juárez Maniobras en el nivel de tensión de 34.5 kV.
</t>
    </r>
  </si>
  <si>
    <r>
      <rPr>
        <sz val="6"/>
        <rFont val="Montserrat"/>
      </rPr>
      <t>1118TOQ0013</t>
    </r>
  </si>
  <si>
    <r>
      <rPr>
        <sz val="6"/>
        <rFont val="Montserrat"/>
      </rPr>
      <t xml:space="preserve">Baja California Sur V
</t>
    </r>
  </si>
  <si>
    <r>
      <rPr>
        <sz val="6"/>
        <rFont val="Montserrat"/>
      </rPr>
      <t xml:space="preserve">Consiste en la instalación de una central de combustión interna con una capacidad neta de 46.89 MW.
</t>
    </r>
  </si>
  <si>
    <r>
      <rPr>
        <sz val="6"/>
        <rFont val="Montserrat"/>
      </rPr>
      <t>1118TOQ0014</t>
    </r>
  </si>
  <si>
    <r>
      <rPr>
        <sz val="6"/>
        <rFont val="Montserrat"/>
      </rPr>
      <t xml:space="preserve">Los Humeros III
</t>
    </r>
  </si>
  <si>
    <r>
      <rPr>
        <sz val="6"/>
        <rFont val="Montserrat"/>
      </rPr>
      <t xml:space="preserve">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t>
    </r>
  </si>
  <si>
    <r>
      <rPr>
        <sz val="6"/>
        <rFont val="Montserrat"/>
      </rPr>
      <t>1118TOQ0015</t>
    </r>
  </si>
  <si>
    <r>
      <rPr>
        <sz val="6"/>
        <rFont val="Montserrat"/>
      </rPr>
      <t xml:space="preserve">Red de Transmisión Asociada al CC Noreste
</t>
    </r>
  </si>
  <si>
    <r>
      <rPr>
        <sz val="6"/>
        <rFont val="Montserrat"/>
      </rPr>
      <t xml:space="preserve">La Red de Transmsión Asociada consiste en 128.10 km-c de 400 kV y 7 Alimentadores de 400 kV.
</t>
    </r>
  </si>
  <si>
    <r>
      <rPr>
        <sz val="6"/>
        <rFont val="Montserrat"/>
      </rPr>
      <t>1118TOQ0016</t>
    </r>
  </si>
  <si>
    <r>
      <rPr>
        <sz val="6"/>
        <rFont val="Montserrat"/>
      </rPr>
      <t xml:space="preserve">CT José López Portillo
</t>
    </r>
  </si>
  <si>
    <r>
      <rPr>
        <sz val="6"/>
        <rFont val="Montserrat"/>
      </rPr>
      <t xml:space="preserve">Rehabilitación y Modernización de las Unidades de la CT José López Portillo
</t>
    </r>
  </si>
  <si>
    <r>
      <rPr>
        <sz val="6"/>
        <rFont val="Montserrat"/>
      </rPr>
      <t>1118TOQ0017</t>
    </r>
  </si>
  <si>
    <r>
      <rPr>
        <sz val="6"/>
        <rFont val="Montserrat"/>
      </rPr>
      <t xml:space="preserve">1701 Subestación Chimalpa Dos
</t>
    </r>
  </si>
  <si>
    <r>
      <rPr>
        <sz val="6"/>
        <rFont val="Montserrat"/>
      </rPr>
      <t xml:space="preserve">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t>
    </r>
  </si>
  <si>
    <r>
      <rPr>
        <sz val="6"/>
        <rFont val="Montserrat"/>
      </rPr>
      <t>1118TOQ0018</t>
    </r>
  </si>
  <si>
    <r>
      <rPr>
        <sz val="6"/>
        <rFont val="Montserrat"/>
      </rPr>
      <t xml:space="preserve">1702 Transmisión y Transformación Baja - Noine
</t>
    </r>
  </si>
  <si>
    <r>
      <rPr>
        <sz val="6"/>
        <rFont val="Montserrat"/>
      </rPr>
      <t xml:space="preserve">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t>
    </r>
  </si>
  <si>
    <r>
      <rPr>
        <sz val="6"/>
        <rFont val="Montserrat"/>
      </rPr>
      <t>1118TOQ0020</t>
    </r>
  </si>
  <si>
    <r>
      <rPr>
        <sz val="6"/>
        <rFont val="Montserrat"/>
      </rPr>
      <t xml:space="preserve">1703 Conversión a 400 kV de la Riviera Maya
</t>
    </r>
  </si>
  <si>
    <r>
      <rPr>
        <sz val="6"/>
        <rFont val="Montserrat"/>
      </rPr>
      <t xml:space="preserve">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t>
    </r>
  </si>
  <si>
    <r>
      <rPr>
        <sz val="6"/>
        <rFont val="Montserrat"/>
      </rPr>
      <t>1118TOQ0021</t>
    </r>
  </si>
  <si>
    <r>
      <rPr>
        <sz val="6"/>
        <rFont val="Montserrat"/>
      </rPr>
      <t xml:space="preserve">Red de Transmisión Asociada al CC Norte III
</t>
    </r>
  </si>
  <si>
    <r>
      <rPr>
        <sz val="6"/>
        <rFont val="Montserrat"/>
      </rPr>
      <t xml:space="preserve">La Red de Transmsión Asociada consiste de 21.1 km-circuito de líneas de transmisión de 230 kV y 10 Alimentadores de 230 kV.
</t>
    </r>
  </si>
  <si>
    <r>
      <rPr>
        <sz val="6"/>
        <rFont val="Montserrat"/>
      </rPr>
      <t>1118TOQ0023</t>
    </r>
  </si>
  <si>
    <r>
      <rPr>
        <sz val="6"/>
        <rFont val="Montserrat"/>
      </rPr>
      <t xml:space="preserve">Chicoasén II
</t>
    </r>
  </si>
  <si>
    <r>
      <rPr>
        <sz val="6"/>
        <rFont val="Montserrat"/>
      </rPr>
      <t xml:space="preserve">El proyecto hidroeléctrico Chicoasén II tiene una capacidad neta de 240 MW en tres unidades de 80 MW cada una. El proyecto está en el municipio de Chicoasén en el estado de Chiapas, sus coordenadas geográficas son 16 59 05 latitud norte y 93 09 53 longitud oeste.
</t>
    </r>
  </si>
  <si>
    <r>
      <rPr>
        <sz val="6"/>
        <rFont val="Montserrat"/>
      </rPr>
      <t>1118TOQ0025</t>
    </r>
  </si>
  <si>
    <r>
      <rPr>
        <sz val="6"/>
        <rFont val="Montserrat"/>
      </rPr>
      <t xml:space="preserve">1720 Distribución Valle de México
</t>
    </r>
  </si>
  <si>
    <r>
      <rPr>
        <sz val="6"/>
        <rFont val="Montserrat"/>
      </rPr>
      <t xml:space="preserve">El Proyecto SE 1720 Distribución Valle de México incluye obras que se ubican en el Estados de México, pertenecientes a las zonas eléctricas de Ecatepec de Morelos y Chapingo.
</t>
    </r>
  </si>
  <si>
    <r>
      <rPr>
        <sz val="6"/>
        <rFont val="Montserrat"/>
      </rPr>
      <t>1118TOQ0026</t>
    </r>
  </si>
  <si>
    <r>
      <rPr>
        <sz val="6"/>
        <rFont val="Montserrat"/>
      </rPr>
      <t xml:space="preserve">1721 DISTRIBUCIÓN NORTE
</t>
    </r>
  </si>
  <si>
    <r>
      <rPr>
        <sz val="6"/>
        <rFont val="Montserrat"/>
      </rPr>
      <t xml:space="preserve">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t>
    </r>
  </si>
  <si>
    <r>
      <rPr>
        <sz val="6"/>
        <rFont val="Montserrat"/>
      </rPr>
      <t>1118TOQ0027</t>
    </r>
  </si>
  <si>
    <r>
      <rPr>
        <sz val="6"/>
        <rFont val="Montserrat"/>
      </rPr>
      <t xml:space="preserve">1722 Distribución Sur
</t>
    </r>
  </si>
  <si>
    <r>
      <rPr>
        <sz val="6"/>
        <rFont val="Montserrat"/>
      </rPr>
      <t xml:space="preserve">El Proyecto SLT 1722 Distribución Sur, incluye obras que se ubican en los Estados de Veracruz, Campeche y Quintana Roo, pertenecientes a las Zonas de Distribución de Coatzacoalcos, Cancún y Campeche.
</t>
    </r>
  </si>
  <si>
    <r>
      <rPr>
        <sz val="6"/>
        <rFont val="Montserrat"/>
      </rPr>
      <t>1118TOQ0028</t>
    </r>
  </si>
  <si>
    <r>
      <rPr>
        <sz val="6"/>
        <rFont val="Montserrat"/>
      </rPr>
      <t xml:space="preserve">1704 Interconexión sist aislados Guerrero Negro Sta Rosalía
</t>
    </r>
  </si>
  <si>
    <r>
      <rPr>
        <sz val="6"/>
        <rFont val="Montserrat"/>
      </rPr>
      <t xml:space="preserve">Considera la construcción de 5.0 MVAR de compensación capacitiva, así como dos líneas de transmisión para un total de 158.1 km-c, en 115 kV, calibre 477 KCM tipo ACSR (Aluminum Cable Steel Reinforced), 4 alimentadores ubicados en el nivel de tensión de 115 kV
</t>
    </r>
  </si>
  <si>
    <r>
      <rPr>
        <sz val="6"/>
        <rFont val="Montserrat"/>
      </rPr>
      <t>1218TOQ0019</t>
    </r>
  </si>
  <si>
    <r>
      <rPr>
        <sz val="6"/>
        <rFont val="Montserrat"/>
      </rPr>
      <t xml:space="preserve">CH TEMASCAL UNIDADES 1 A 4
</t>
    </r>
  </si>
  <si>
    <r>
      <rPr>
        <sz val="6"/>
        <rFont val="Montserrat"/>
      </rPr>
      <t xml:space="preserve">Rehabilitación y Modernización de las Unidades 1 a 4 de la CH Temascal
</t>
    </r>
  </si>
  <si>
    <r>
      <rPr>
        <sz val="6"/>
        <rFont val="Montserrat"/>
      </rPr>
      <t>1218TOQ0020</t>
    </r>
  </si>
  <si>
    <r>
      <rPr>
        <sz val="6"/>
        <rFont val="Montserrat"/>
      </rPr>
      <t xml:space="preserve">CCC TULA PAQUETES 1 Y 2
</t>
    </r>
  </si>
  <si>
    <r>
      <rPr>
        <sz val="6"/>
        <rFont val="Montserrat"/>
      </rPr>
      <t xml:space="preserve">Rehabilitación y Modernización de la Central Termoeléctrica Ciclo Combinado Tula Paquetes 1 y 2
</t>
    </r>
  </si>
  <si>
    <r>
      <rPr>
        <sz val="6"/>
        <rFont val="Montserrat"/>
      </rPr>
      <t>1218TOQ0021</t>
    </r>
  </si>
  <si>
    <r>
      <rPr>
        <sz val="6"/>
        <rFont val="Montserrat"/>
      </rPr>
      <t xml:space="preserve">1802 Subestaciones y Líneas de Transmisión del Norte
</t>
    </r>
  </si>
  <si>
    <r>
      <rPr>
        <sz val="6"/>
        <rFont val="Montserrat"/>
      </rPr>
      <t xml:space="preserve">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t>
    </r>
  </si>
  <si>
    <r>
      <rPr>
        <sz val="6"/>
        <rFont val="Montserrat"/>
      </rPr>
      <t>1218TOQ0022</t>
    </r>
  </si>
  <si>
    <r>
      <rPr>
        <sz val="6"/>
        <rFont val="Montserrat"/>
      </rPr>
      <t xml:space="preserve">1803 Subestaciones del Occidental
</t>
    </r>
  </si>
  <si>
    <r>
      <rPr>
        <sz val="6"/>
        <rFont val="Montserrat"/>
      </rPr>
      <t xml:space="preserve">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t>
    </r>
  </si>
  <si>
    <r>
      <rPr>
        <sz val="6"/>
        <rFont val="Montserrat"/>
      </rPr>
      <t>1218TOQ0023</t>
    </r>
  </si>
  <si>
    <r>
      <rPr>
        <sz val="6"/>
        <rFont val="Montserrat"/>
      </rPr>
      <t xml:space="preserve">1804 Subestaciones y Líneas Transmisión Oriental-Peninsular
</t>
    </r>
  </si>
  <si>
    <r>
      <rPr>
        <sz val="6"/>
        <rFont val="Montserrat"/>
      </rPr>
      <t xml:space="preserve">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t>
    </r>
  </si>
  <si>
    <r>
      <rPr>
        <sz val="6"/>
        <rFont val="Montserrat"/>
      </rPr>
      <t>1218TOQ0024</t>
    </r>
  </si>
  <si>
    <r>
      <rPr>
        <sz val="6"/>
        <rFont val="Montserrat"/>
      </rPr>
      <t xml:space="preserve">1801 Subestaciones Baja - Noroeste
</t>
    </r>
  </si>
  <si>
    <r>
      <rPr>
        <sz val="6"/>
        <rFont val="Montserrat"/>
      </rPr>
      <t xml:space="preserve">Considera la construcción de dos subestaciones para un total de 255.0 MVA en dos ampliaciones, con relaciones de transformación 230/115 kV y 115/13.8 kV; 1.8 MVAR de compensación en un capacitor en la tensión de 115 kV y 5 alimentadores, que se ubican en tensiones menores a 115 kV
</t>
    </r>
  </si>
  <si>
    <r>
      <rPr>
        <sz val="6"/>
        <rFont val="Montserrat"/>
      </rPr>
      <t>1218TOQ0025</t>
    </r>
  </si>
  <si>
    <r>
      <rPr>
        <sz val="6"/>
        <rFont val="Montserrat"/>
      </rPr>
      <t xml:space="preserve">1805 Línea de Transmisión Huasteca - Monterrey
</t>
    </r>
  </si>
  <si>
    <r>
      <rPr>
        <sz val="6"/>
        <rFont val="Montserrat"/>
      </rPr>
      <t xml:space="preserve">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t>
    </r>
  </si>
  <si>
    <r>
      <rPr>
        <sz val="6"/>
        <rFont val="Montserrat"/>
      </rPr>
      <t>1218TOQ0026</t>
    </r>
  </si>
  <si>
    <r>
      <rPr>
        <sz val="6"/>
        <rFont val="Montserrat"/>
      </rPr>
      <t xml:space="preserve">Empalme I
</t>
    </r>
  </si>
  <si>
    <r>
      <rPr>
        <sz val="6"/>
        <rFont val="Montserrat"/>
      </rPr>
      <t xml:space="preserve">Central de ciclo combinado de 704.12 MW de potencia neta en condiciones de verano. A construirse en el municipio de Empalme, en el estado de Sonora, bajo el esquema de Obra Pública Financiada.
</t>
    </r>
  </si>
  <si>
    <r>
      <rPr>
        <sz val="6"/>
        <rFont val="Montserrat"/>
      </rPr>
      <t>1218TOQ0027</t>
    </r>
  </si>
  <si>
    <r>
      <rPr>
        <sz val="6"/>
        <rFont val="Montserrat"/>
      </rPr>
      <t xml:space="preserve">Red de Transmisión Asociada al CC Empalme I
</t>
    </r>
  </si>
  <si>
    <r>
      <rPr>
        <sz val="6"/>
        <rFont val="Montserrat"/>
      </rPr>
      <t xml:space="preserve">La Red de Transmsión Asociada consiste en 126.44 km-circuito de líneas de transmisión de 230 kV, 425.6 km-circuito de líneas de transmisión de 400 kV y 16 Alimentadores de 230 kV.
</t>
    </r>
  </si>
  <si>
    <r>
      <rPr>
        <sz val="6"/>
        <rFont val="Montserrat"/>
      </rPr>
      <t>1218TOQ0031</t>
    </r>
  </si>
  <si>
    <r>
      <rPr>
        <sz val="6"/>
        <rFont val="Montserrat"/>
      </rPr>
      <t xml:space="preserve">1821 Divisiones de Distribución
</t>
    </r>
  </si>
  <si>
    <r>
      <rPr>
        <sz val="6"/>
        <rFont val="Montserrat"/>
      </rPr>
      <t xml:space="preserve">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t>
    </r>
  </si>
  <si>
    <r>
      <rPr>
        <sz val="6"/>
        <rFont val="Montserrat"/>
      </rPr>
      <t>1218TOQ0032</t>
    </r>
  </si>
  <si>
    <r>
      <rPr>
        <sz val="6"/>
        <rFont val="Montserrat"/>
      </rPr>
      <t xml:space="preserve">Valle de México II
</t>
    </r>
  </si>
  <si>
    <r>
      <rPr>
        <sz val="6"/>
        <rFont val="Montserrat"/>
      </rPr>
      <t xml:space="preserve">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t>
    </r>
  </si>
  <si>
    <r>
      <rPr>
        <sz val="6"/>
        <rFont val="Montserrat"/>
      </rPr>
      <t>1218TOQ0034</t>
    </r>
  </si>
  <si>
    <r>
      <rPr>
        <sz val="6"/>
        <rFont val="Montserrat"/>
      </rPr>
      <t xml:space="preserve">LT en Corriente Directa Ixtepec Potencia-Yautepec Potencia
</t>
    </r>
  </si>
  <si>
    <r>
      <rPr>
        <sz val="6"/>
        <rFont val="Montserrat"/>
      </rPr>
      <t xml:space="preserve">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t>
    </r>
  </si>
  <si>
    <r>
      <rPr>
        <sz val="6"/>
        <rFont val="Montserrat"/>
      </rPr>
      <t>1218TOQ0035</t>
    </r>
  </si>
  <si>
    <r>
      <rPr>
        <sz val="6"/>
        <rFont val="Montserrat"/>
      </rPr>
      <t xml:space="preserve">Red de Transmisión Asociada al CC Topolobampo III
</t>
    </r>
  </si>
  <si>
    <r>
      <rPr>
        <sz val="6"/>
        <rFont val="Montserrat"/>
      </rPr>
      <t xml:space="preserve">La Red de Transmsión Asociada consiste de 314.36 km-circuito de líneas de transmisión, 75 MVAR de compensación reactiva inductiva y 5 Alimentadores.
</t>
    </r>
  </si>
  <si>
    <r>
      <rPr>
        <sz val="6"/>
        <rFont val="Montserrat"/>
      </rPr>
      <t>1218TOQ0038</t>
    </r>
  </si>
  <si>
    <r>
      <rPr>
        <sz val="6"/>
        <rFont val="Montserrat"/>
      </rPr>
      <t xml:space="preserve">1820 Divisiones de Distribución del Valle de México
</t>
    </r>
  </si>
  <si>
    <r>
      <rPr>
        <sz val="6"/>
        <rFont val="Montserrat"/>
      </rPr>
      <t xml:space="preserve">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t>
    </r>
  </si>
  <si>
    <r>
      <rPr>
        <sz val="6"/>
        <rFont val="Montserrat"/>
      </rPr>
      <t>1318TOQ0011</t>
    </r>
  </si>
  <si>
    <r>
      <rPr>
        <sz val="6"/>
        <rFont val="Montserrat"/>
      </rPr>
      <t xml:space="preserve">ESTUDIOS DE EVALUACIÓN DEL POTENCIAL DE GENERACIÓN GEOTERMOELÉCTRICA DE LA ZONA DE CERRITOS COLORADOS 2014-2016
</t>
    </r>
  </si>
  <si>
    <r>
      <rPr>
        <sz val="6"/>
        <rFont val="Montserrat"/>
      </rPr>
      <t xml:space="preserve">Estudios de Evaluación del potencial de generación geotermoeléctrica de la Zona de Cerritos Colorados
</t>
    </r>
  </si>
  <si>
    <r>
      <rPr>
        <sz val="6"/>
        <rFont val="Montserrat"/>
      </rPr>
      <t>1318TOQ0016</t>
    </r>
  </si>
  <si>
    <r>
      <rPr>
        <sz val="6"/>
        <rFont val="Montserrat"/>
      </rPr>
      <t xml:space="preserve">ADQUISICIÓN DE EQUIPOS DE COMUNICACIONES-TIC (TECNOLOGIAS DE INFORMACIÓN Y COMUNICACIONES) SDT 2014-2016
</t>
    </r>
  </si>
  <si>
    <r>
      <rPr>
        <sz val="6"/>
        <rFont val="Montserrat"/>
      </rPr>
      <t xml:space="preserve">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
</t>
    </r>
  </si>
  <si>
    <r>
      <rPr>
        <sz val="6"/>
        <rFont val="Montserrat"/>
      </rPr>
      <t>1318TOQ0017</t>
    </r>
  </si>
  <si>
    <r>
      <rPr>
        <sz val="6"/>
        <rFont val="Montserrat"/>
      </rPr>
      <t xml:space="preserve">1905 Transmisión Sureste - Peninsular
</t>
    </r>
  </si>
  <si>
    <r>
      <rPr>
        <sz val="6"/>
        <rFont val="Montserrat"/>
      </rPr>
      <t xml:space="preserve">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t>
    </r>
  </si>
  <si>
    <r>
      <rPr>
        <sz val="6"/>
        <rFont val="Montserrat"/>
      </rPr>
      <t>1318TOQ0018</t>
    </r>
  </si>
  <si>
    <r>
      <rPr>
        <sz val="6"/>
        <rFont val="Montserrat"/>
      </rPr>
      <t xml:space="preserve">1904 Transmisión y Transformación de Occidente
</t>
    </r>
  </si>
  <si>
    <r>
      <rPr>
        <sz val="6"/>
        <rFont val="Montserrat"/>
      </rPr>
      <t xml:space="preserve">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t>
    </r>
  </si>
  <si>
    <r>
      <rPr>
        <sz val="6"/>
        <rFont val="Montserrat"/>
      </rPr>
      <t>1318TOQ0019</t>
    </r>
  </si>
  <si>
    <r>
      <rPr>
        <sz val="6"/>
        <rFont val="Montserrat"/>
      </rPr>
      <t xml:space="preserve">1903 Subestaciones Norte - Noreste
</t>
    </r>
  </si>
  <si>
    <r>
      <rPr>
        <sz val="6"/>
        <rFont val="Montserrat"/>
      </rPr>
      <t xml:space="preserve">Considera la ampliación de dos subestaciones con un total de 525.0 MVA, compuestos de dos bancos de 225 MVA integrados por unidades monofásicas de 75 MVA, con relaciónes de transformación 230/115 kV y 400/115 kV.
</t>
    </r>
  </si>
  <si>
    <r>
      <rPr>
        <sz val="6"/>
        <rFont val="Montserrat"/>
      </rPr>
      <t>1318TOQ0020</t>
    </r>
  </si>
  <si>
    <r>
      <rPr>
        <sz val="6"/>
        <rFont val="Montserrat"/>
      </rPr>
      <t xml:space="preserve">1902 Subestaciones y Compensación del Noroeste
</t>
    </r>
  </si>
  <si>
    <r>
      <rPr>
        <sz val="6"/>
        <rFont val="Montserrat"/>
      </rPr>
      <t xml:space="preserve">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t>
    </r>
  </si>
  <si>
    <r>
      <rPr>
        <sz val="6"/>
        <rFont val="Montserrat"/>
      </rPr>
      <t>1318TOQ0021</t>
    </r>
  </si>
  <si>
    <r>
      <rPr>
        <sz val="6"/>
        <rFont val="Montserrat"/>
      </rPr>
      <t xml:space="preserve">1901 Subestaciones de Baja California
</t>
    </r>
  </si>
  <si>
    <r>
      <rPr>
        <sz val="6"/>
        <rFont val="Montserrat"/>
      </rPr>
      <t xml:space="preserve">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t>
    </r>
  </si>
  <si>
    <r>
      <rPr>
        <sz val="6"/>
        <rFont val="Montserrat"/>
      </rPr>
      <t>1318TOQ0023</t>
    </r>
  </si>
  <si>
    <r>
      <rPr>
        <sz val="6"/>
        <rFont val="Montserrat"/>
      </rPr>
      <t xml:space="preserve">1920 Subestaciones y Líneas de Distribución
</t>
    </r>
  </si>
  <si>
    <r>
      <rPr>
        <sz val="6"/>
        <rFont val="Montserrat"/>
      </rPr>
      <t xml:space="preserve">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t>
    </r>
  </si>
  <si>
    <r>
      <rPr>
        <sz val="6"/>
        <rFont val="Montserrat"/>
      </rPr>
      <t>1318TOQ0024</t>
    </r>
  </si>
  <si>
    <r>
      <rPr>
        <sz val="6"/>
        <rFont val="Montserrat"/>
      </rPr>
      <t xml:space="preserve">1921 Reducción de Pérdidas de Energía en Distribución
</t>
    </r>
  </si>
  <si>
    <r>
      <rPr>
        <sz val="6"/>
        <rFont val="Montserrat"/>
      </rPr>
      <t xml:space="preserve">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t>
    </r>
  </si>
  <si>
    <r>
      <rPr>
        <sz val="6"/>
        <rFont val="Montserrat"/>
      </rPr>
      <t>1318TOQ0025</t>
    </r>
  </si>
  <si>
    <r>
      <rPr>
        <sz val="6"/>
        <rFont val="Montserrat"/>
      </rPr>
      <t xml:space="preserve">Red de Transmisión Asociada al CC Empalme II
</t>
    </r>
  </si>
  <si>
    <r>
      <rPr>
        <sz val="6"/>
        <rFont val="Montserrat"/>
      </rPr>
      <t xml:space="preserve">La Red de Transmisión Asociada consiste en 118.32 km-circuito de líneas de transmisión de 400 kV, 1750 MVA de transformación 400/230, 100 MVAR de compensación y 14 Alimentadores de 400 kV (ocho de ellos, en la SE Guaymas CC, encapsulados en hexafluoruro de azufre).
</t>
    </r>
  </si>
  <si>
    <r>
      <rPr>
        <sz val="6"/>
        <rFont val="Montserrat"/>
      </rPr>
      <t>1318TOQ0026</t>
    </r>
  </si>
  <si>
    <r>
      <rPr>
        <sz val="6"/>
        <rFont val="Montserrat"/>
      </rPr>
      <t xml:space="preserve">Empalme II
</t>
    </r>
  </si>
  <si>
    <r>
      <rPr>
        <sz val="6"/>
        <rFont val="Montserrat"/>
      </rPr>
      <t xml:space="preserve">Central de ciclo combinado cuya potencia será de 717 MW. La central se construirá en el sitio Guaymas CC, ubicado al sureste de Empalme, Sonora, bajo el esquema de Obra Pública Financiada.
</t>
    </r>
  </si>
  <si>
    <r>
      <rPr>
        <sz val="6"/>
        <rFont val="Montserrat"/>
      </rPr>
      <t>1318TOQ0033</t>
    </r>
  </si>
  <si>
    <r>
      <rPr>
        <sz val="6"/>
        <rFont val="Montserrat"/>
      </rPr>
      <t xml:space="preserve">ADQUISICIÓN DE EQUIPO DE LABORATORIO PRUEBA DE LA ZONA DE TRANSMISIÓN METROPOLITANA 2014-2016
</t>
    </r>
  </si>
  <si>
    <r>
      <rPr>
        <sz val="6"/>
        <rFont val="Montserrat"/>
      </rPr>
      <t xml:space="preserve">Adquirir el Equipo de Laboratorio adecuado y suficiente para efectuar pruebas y medición de los equipos eléctricos primarios y secundario de las especialidades técnicas como: Control, Comunicaciones, Protecciones, Subestaciones y Líneas de Transmisión
</t>
    </r>
  </si>
  <si>
    <r>
      <rPr>
        <sz val="6"/>
        <rFont val="Montserrat"/>
      </rPr>
      <t>1318TOQ0038</t>
    </r>
  </si>
  <si>
    <r>
      <rPr>
        <sz val="6"/>
        <rFont val="Montserrat"/>
      </rPr>
      <t xml:space="preserve">REEMPLAZO DE LA CARCASA EXTERIOR DE LA TURBINA DE ALTA PRESIÓN Y COMPONENTES AUXILIARES DE LAS UNIDADES 1 Y 2 DE LA CNLV 2014-2017
</t>
    </r>
  </si>
  <si>
    <r>
      <rPr>
        <sz val="6"/>
        <rFont val="Montserrat"/>
      </rPr>
      <t xml:space="preserve">Reemplazar las Carcasas Exteriores de las Turbinas de Alta Presión de las Unidades 1 y 2 de la CNLV.
</t>
    </r>
  </si>
  <si>
    <r>
      <rPr>
        <sz val="6"/>
        <rFont val="Montserrat"/>
      </rPr>
      <t>1318TOQ0041</t>
    </r>
  </si>
  <si>
    <r>
      <rPr>
        <sz val="6"/>
        <rFont val="Montserrat"/>
      </rPr>
      <t xml:space="preserve">CONSTRUCCIÓN DE INSTALACIÓN INDEPENDIENTE PARA ALMACENAMIENTO EN SECO DE COMBUSTIBLE NUCLEAR GASTADO EN LA CNLV 2014-2016
</t>
    </r>
  </si>
  <si>
    <r>
      <rPr>
        <sz val="6"/>
        <rFont val="Montserrat"/>
      </rPr>
      <t xml:space="preserve">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
</t>
    </r>
  </si>
  <si>
    <r>
      <rPr>
        <sz val="6"/>
        <rFont val="Montserrat"/>
      </rPr>
      <t>1318TOQ0054</t>
    </r>
  </si>
  <si>
    <r>
      <rPr>
        <sz val="6"/>
        <rFont val="Montserrat"/>
      </rPr>
      <t xml:space="preserve">SUSTITUCIÓN DE TRANSFORMADORES DE POTENCIA DE LA ZONA DE TRANSMISIÓN METROPOLITANA 2014-2016
</t>
    </r>
  </si>
  <si>
    <r>
      <rPr>
        <sz val="6"/>
        <rFont val="Montserrat"/>
      </rPr>
      <t xml:space="preserve">Hacer la sustitución de transformadores y mantener los ya existentes en condiciones óptimas de operación
</t>
    </r>
  </si>
  <si>
    <r>
      <rPr>
        <sz val="6"/>
        <rFont val="Montserrat"/>
      </rPr>
      <t>1418TOQ0002</t>
    </r>
  </si>
  <si>
    <r>
      <rPr>
        <sz val="6"/>
        <rFont val="Montserrat"/>
      </rPr>
      <t xml:space="preserve">MODERNIZACIÓN DE SUBESTACIONES DE POTENCIA DE LA ZONA DE TRANSMISIÓN METROPOLITANA 2014-2016
</t>
    </r>
  </si>
  <si>
    <r>
      <rPr>
        <sz val="6"/>
        <rFont val="Montserrat"/>
      </rPr>
      <t xml:space="preserve">Darle continuidad a la satisfacción de la demanda de energía eléctrica y mantener el intercambio de energía entre las diferentes regiones para abastecer el suministro de Energía Eléctrica a los usuarios.
</t>
    </r>
  </si>
  <si>
    <r>
      <rPr>
        <sz val="6"/>
        <rFont val="Montserrat"/>
      </rPr>
      <t>1418TOQ0003</t>
    </r>
  </si>
  <si>
    <r>
      <rPr>
        <sz val="6"/>
        <rFont val="Montserrat"/>
      </rPr>
      <t xml:space="preserve">MANTENIMIENTO A UNIDADES GENERADORAS TERMOELECTRICAS DE CARBÓN 2014-2016
</t>
    </r>
  </si>
  <si>
    <r>
      <rPr>
        <sz val="6"/>
        <rFont val="Montserrat"/>
      </rPr>
      <t xml:space="preserve">Mantenimiento a Unidades Generadoras Termoeléctricas de Carbón con la finalidad de conservar la capacidad, disponibilidad y la eficiencia térmica del parque en 2014-2016
</t>
    </r>
  </si>
  <si>
    <r>
      <rPr>
        <sz val="6"/>
        <rFont val="Montserrat"/>
      </rPr>
      <t>1418TOQ0004</t>
    </r>
  </si>
  <si>
    <r>
      <rPr>
        <sz val="6"/>
        <rFont val="Montserrat"/>
      </rPr>
      <t xml:space="preserve">MANTENIMIENTO A UNIDADES GENERADORAS TERMOELECTRICAS DIESEL 2014-2016
</t>
    </r>
  </si>
  <si>
    <r>
      <rPr>
        <sz val="6"/>
        <rFont val="Montserrat"/>
      </rPr>
      <t xml:space="preserve">Mantenimiento a Unidades Generadoras Termoeléctricas Diesel con la finalidad de conservar la capacidad, disponibilidad y la eficiencia térmica del parque en el periodo 2014-2016.
</t>
    </r>
  </si>
  <si>
    <r>
      <rPr>
        <sz val="6"/>
        <rFont val="Montserrat"/>
      </rPr>
      <t>1418TOQ0005</t>
    </r>
  </si>
  <si>
    <r>
      <rPr>
        <sz val="6"/>
        <rFont val="Montserrat"/>
      </rPr>
      <t xml:space="preserve">PROYECTO DE ELECTRIFICACIÓN PARA LOCALIDADES SIN SERVICIO ELECTRICO (SISTEMA CONVENCIONAL) 13 DIVISIONES DE DISTRIBUCIÓN 2014-2016
</t>
    </r>
  </si>
  <si>
    <r>
      <rPr>
        <sz val="6"/>
        <rFont val="Montserrat"/>
      </rPr>
      <t xml:space="preserve">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
</t>
    </r>
  </si>
  <si>
    <r>
      <rPr>
        <sz val="6"/>
        <rFont val="Montserrat"/>
      </rPr>
      <t>1418TOQ0006</t>
    </r>
  </si>
  <si>
    <r>
      <rPr>
        <sz val="6"/>
        <rFont val="Montserrat"/>
      </rPr>
      <t xml:space="preserve">PROYECTO DE ELECTRIFICACIÓN PARA LOCALIDADES DEL VALLE DE MÉXICO SIN SERVICIO ELECTRICO (SISTEMA CONVENCIONAL) 2014-2016
</t>
    </r>
  </si>
  <si>
    <r>
      <rPr>
        <sz val="6"/>
        <rFont val="Montserrat"/>
      </rPr>
      <t xml:space="preserve">Incrementar cobertura de infraestructura eléctrica en valle de México para suministrar energía eléctrica a 2,123 localidades construyendo 2,574 obras de electrificación, y contribuir a su desarrollo social y económico, mejorando la calidad de vida de los habitantes.
</t>
    </r>
  </si>
  <si>
    <r>
      <rPr>
        <sz val="6"/>
        <rFont val="Montserrat"/>
      </rPr>
      <t>1418TOQ0008</t>
    </r>
  </si>
  <si>
    <r>
      <rPr>
        <sz val="6"/>
        <rFont val="Montserrat"/>
      </rPr>
      <t xml:space="preserve">MANTENIMIENTO A UNIDADES GENERADORAS TERMOELECTRICAS DE VAPOR CONVENCIONAL 2014-2016
</t>
    </r>
  </si>
  <si>
    <r>
      <rPr>
        <sz val="6"/>
        <rFont val="Montserrat"/>
      </rPr>
      <t xml:space="preserve">Mantenimiento a Unidades Generadoras Termoeléctricas de Vapor Convencional con la finalidad de conservar la capacidad, disponibilidad y la eficiencia térmica del parque en el periodo 2014 - 2016.
</t>
    </r>
  </si>
  <si>
    <r>
      <rPr>
        <sz val="6"/>
        <rFont val="Montserrat"/>
      </rPr>
      <t>1418TOQ0009</t>
    </r>
  </si>
  <si>
    <r>
      <rPr>
        <sz val="6"/>
        <rFont val="Montserrat"/>
      </rPr>
      <t xml:space="preserve">MANTENIMIENTO A UNIDADES GENERADORAS GEOTERMOELÉCTRICAS 2014-2016
</t>
    </r>
  </si>
  <si>
    <r>
      <rPr>
        <sz val="6"/>
        <rFont val="Montserrat"/>
      </rPr>
      <t xml:space="preserve">Mantenimiento a Unidades Generadoras Geotermoeléctricas con la finalidad de conservar la capacidad, disponibilidad y la eficiencia térmica del parque en el periodo 2014-2016.
</t>
    </r>
  </si>
  <si>
    <r>
      <rPr>
        <sz val="6"/>
        <rFont val="Montserrat"/>
      </rPr>
      <t>1418TOQ0010</t>
    </r>
  </si>
  <si>
    <r>
      <rPr>
        <sz val="6"/>
        <rFont val="Montserrat"/>
      </rPr>
      <t xml:space="preserve">MANTENIMIENTO DE LÍNEAS AÉREAS DE TRANSMISIÓN DE LA ZONA DE TRANSMISIÓN METROPOLITANA 2014-2016
</t>
    </r>
  </si>
  <si>
    <r>
      <rPr>
        <sz val="6"/>
        <rFont val="Montserrat"/>
      </rPr>
      <t xml:space="preserve">Mantenimiento a 116 Líneas de Transmisón aéreas de la Zona de Transmisión Metropolitana, que incluye: mejoras en estructuras intermedias, en componentes de descargas atmosféricas, de contaminación, de cimentaciones y realización de obras civiles asociadas a las estructuras.
</t>
    </r>
  </si>
  <si>
    <r>
      <rPr>
        <sz val="6"/>
        <rFont val="Montserrat"/>
      </rPr>
      <t>1418TOQ0011</t>
    </r>
  </si>
  <si>
    <r>
      <rPr>
        <sz val="6"/>
        <rFont val="Montserrat"/>
      </rPr>
      <t xml:space="preserve">REFACCIONAMIENTO PARA LAS CENTRALES HIDROELÉCTRICAS DE LA SRGH NOROESTE 2014-2016
</t>
    </r>
  </si>
  <si>
    <r>
      <rPr>
        <sz val="6"/>
        <rFont val="Montserrat"/>
      </rPr>
      <t xml:space="preserve">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
</t>
    </r>
  </si>
  <si>
    <r>
      <rPr>
        <sz val="6"/>
        <rFont val="Montserrat"/>
      </rPr>
      <t>1418TOQ0012</t>
    </r>
  </si>
  <si>
    <r>
      <rPr>
        <sz val="6"/>
        <rFont val="Montserrat"/>
      </rPr>
      <t xml:space="preserve">REFACCIONAMIENTO PARA LAS CENTRALES HIDROELÉCTRICAS DE LA SRGH GOLFO 2014-2016
</t>
    </r>
  </si>
  <si>
    <r>
      <rPr>
        <sz val="6"/>
        <rFont val="Montserrat"/>
      </rPr>
      <t xml:space="preserve">REFACCIONAMIENTO MAYOR PARA MANTENIMIENTO A UNIDADES HIDROELECTRICAS DE LA SRGH GOLFO 2014-2016
</t>
    </r>
  </si>
  <si>
    <r>
      <rPr>
        <sz val="6"/>
        <rFont val="Montserrat"/>
      </rPr>
      <t>1418TOQ0015</t>
    </r>
  </si>
  <si>
    <r>
      <rPr>
        <sz val="6"/>
        <rFont val="Montserrat"/>
      </rPr>
      <t xml:space="preserve">MANTENIMIENTO A UNIDADES GENERADORAS TERMOELECTRICAS DE CICLO COMBINADO Y TURBOGAS DE NUEVA TECNOLOGIA 2014-2016
</t>
    </r>
  </si>
  <si>
    <r>
      <rPr>
        <sz val="6"/>
        <rFont val="Montserrat"/>
      </rPr>
      <t xml:space="preserve">Mantenimiento a Unidades Generadoras Termoeléctricas de Ciclo Combinado y Turbogas de Nueva Tecnología con la finalidad de conservar la capacidad, disponibilidad y la eficiencia térmica del parque en el periodo 2014 - 2016-
</t>
    </r>
  </si>
  <si>
    <r>
      <rPr>
        <sz val="6"/>
        <rFont val="Montserrat"/>
      </rPr>
      <t>1418TOQ0016</t>
    </r>
  </si>
  <si>
    <r>
      <rPr>
        <sz val="6"/>
        <rFont val="Montserrat"/>
      </rPr>
      <t xml:space="preserve">MANTENIMIENTO A UNIDADES GENERADORAS TERMOELECTRICAS TURBOGAS CONVENCIONALES Y TURBOGAS MÓVILES 2014-2016
</t>
    </r>
  </si>
  <si>
    <r>
      <rPr>
        <sz val="6"/>
        <rFont val="Montserrat"/>
      </rPr>
      <t xml:space="preserve">Mantenimiento a Unidades Generadoras Termoeléctricas Turbogas Convencionales y Turbogas Móviles con la finalidad de conservar la capacidad, disponibilidad y la eficiencia térmica del parque en el periodo 2014 - 2016.
</t>
    </r>
  </si>
  <si>
    <r>
      <rPr>
        <sz val="6"/>
        <rFont val="Montserrat"/>
      </rPr>
      <t>1418TOQ0019</t>
    </r>
  </si>
  <si>
    <r>
      <rPr>
        <sz val="6"/>
        <rFont val="Montserrat"/>
      </rPr>
      <t xml:space="preserve">RESTITUCIÓN INTEGRAL DEL SISTEMA DE AUSCULTACIÓN DE LAS GRANDES CORTINAS PARA EVALUAR LA SEGURIDAD GEOTÉCNICA Y ESTRUCTURAL DE LA INFRAESTRUCTURA CIVIL, EN CENTRALES HIDROELÉCTRICAS 2014-2016
</t>
    </r>
  </si>
  <si>
    <r>
      <rPr>
        <sz val="6"/>
        <rFont val="Montserrat"/>
      </rPr>
      <t xml:space="preserve">Restituir la instrumentación para continuar con la obtención de datos que ayuden a evaluar la seguridad de una estructura mediante la obtención de datos cuantitativos acerca de su comportamiento, así como detectar problemas en una etapa temprana y previsible.
</t>
    </r>
  </si>
  <si>
    <r>
      <rPr>
        <sz val="6"/>
        <rFont val="Montserrat"/>
      </rPr>
      <t>1418TOQ0027</t>
    </r>
  </si>
  <si>
    <r>
      <rPr>
        <sz val="6"/>
        <rFont val="Montserrat"/>
      </rPr>
      <t xml:space="preserve">COMBUSTIÓN DUAL DE LA UNIDAD 3 DE LA CENTRAL TERMOELECTRICA JOSÉ ACEVES POZOS 2015-2016
</t>
    </r>
  </si>
  <si>
    <r>
      <rPr>
        <sz val="6"/>
        <rFont val="Montserrat"/>
      </rPr>
      <t xml:space="preserve">Adicionar sistema de quemadores y equipos auxiliares requeridos para quemar gas natural en el generador de vapor, incluyendo las adecuaciones necesarias a los sistemas de control lógico y analógico existentes y la construccion del ramal para el suministro de gas natural a la central.
</t>
    </r>
  </si>
  <si>
    <r>
      <rPr>
        <sz val="6"/>
        <rFont val="Montserrat"/>
      </rPr>
      <t>1418TOQ0028</t>
    </r>
  </si>
  <si>
    <r>
      <rPr>
        <sz val="6"/>
        <rFont val="Montserrat"/>
      </rPr>
      <t xml:space="preserve">COMBUSTIÓN DUAL DE LAS UNIDADES DE LA CENTRAL TERMOELECTRICA JUAN DE DIOS BÁTIZ PAREDES 2015-2016
</t>
    </r>
  </si>
  <si>
    <r>
      <rPr>
        <sz val="6"/>
        <rFont val="Montserrat"/>
      </rPr>
      <t xml:space="preserve">Adicionar sistema de quemadores y equipos auxiliares requeridos para quemar combustible gas natural en los generadores de vapor, incluyendo las sustituciones necesarias a los sistemas de control lógico y analógico existentes y la construccion del ramal para el suministro de gas natural a la central.
</t>
    </r>
  </si>
  <si>
    <r>
      <rPr>
        <sz val="6"/>
        <rFont val="Montserrat"/>
      </rPr>
      <t>1418TOQ0031</t>
    </r>
  </si>
  <si>
    <r>
      <rPr>
        <sz val="6"/>
        <rFont val="Montserrat"/>
      </rPr>
      <t xml:space="preserve">ADQUISICIÓN DE 28.26 HECTÁREAS DE TERRENO PARA EL CAMPO GEOTÉRMICO LOS AZUFRES 2015-2016
</t>
    </r>
  </si>
  <si>
    <r>
      <rPr>
        <sz val="6"/>
        <rFont val="Montserrat"/>
      </rPr>
      <t xml:space="preserve">Adquisición de 28.26 Ha de terreno para el Campo Geotérmico Los Azufres, con la finalidad de satisfacer la demanda regional del Área Occidental
</t>
    </r>
  </si>
  <si>
    <r>
      <rPr>
        <sz val="6"/>
        <rFont val="Montserrat"/>
      </rPr>
      <t>1418TOQ0032</t>
    </r>
  </si>
  <si>
    <r>
      <rPr>
        <sz val="6"/>
        <rFont val="Montserrat"/>
      </rPr>
      <t xml:space="preserve">RECONSTRUCCION DE LA CENTRAL HIDROELECTRICA LA VENTA 2014-2016
</t>
    </r>
  </si>
  <si>
    <r>
      <rPr>
        <sz val="6"/>
        <rFont val="Montserrat"/>
      </rPr>
      <t xml:space="preserve">Rehabilitación de 5 unidades generadoras de 6 MW, equipo auxiliar, sistemas de control, protección y medición. Reconstrucción de estructuras hidráulicas y civiles de la CH La Venta 2014-2016
</t>
    </r>
  </si>
  <si>
    <r>
      <rPr>
        <sz val="6"/>
        <rFont val="Montserrat"/>
      </rPr>
      <t>1418TOQ0033</t>
    </r>
  </si>
  <si>
    <r>
      <rPr>
        <sz val="6"/>
        <rFont val="Montserrat"/>
      </rPr>
      <t xml:space="preserve">MODERNIZACIÓN DE LOS LABORATORIOS E INSTALACIONES DEL LAPEM
</t>
    </r>
  </si>
  <si>
    <r>
      <rPr>
        <sz val="6"/>
        <rFont val="Montserrat"/>
      </rPr>
      <t xml:space="preserve">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
</t>
    </r>
  </si>
  <si>
    <r>
      <rPr>
        <sz val="6"/>
        <rFont val="Montserrat"/>
      </rPr>
      <t>1418TOQ0035</t>
    </r>
  </si>
  <si>
    <r>
      <rPr>
        <sz val="6"/>
        <rFont val="Montserrat"/>
      </rPr>
      <t xml:space="preserve">Los Azufres III Fase II
</t>
    </r>
  </si>
  <si>
    <r>
      <rPr>
        <sz val="6"/>
        <rFont val="Montserrat"/>
      </rPr>
      <t xml:space="preserve">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t>
    </r>
  </si>
  <si>
    <r>
      <rPr>
        <sz val="6"/>
        <rFont val="Montserrat"/>
      </rPr>
      <t>1418TOQ0036</t>
    </r>
  </si>
  <si>
    <r>
      <rPr>
        <sz val="6"/>
        <rFont val="Montserrat"/>
      </rPr>
      <t xml:space="preserve">Red de transmisión asociada a la CG Los Azufres III Fase II
</t>
    </r>
  </si>
  <si>
    <r>
      <rPr>
        <sz val="6"/>
        <rFont val="Montserrat"/>
      </rPr>
      <t xml:space="preserve">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t>
    </r>
  </si>
  <si>
    <r>
      <rPr>
        <sz val="6"/>
        <rFont val="Montserrat"/>
      </rPr>
      <t>1418TOQ0037</t>
    </r>
  </si>
  <si>
    <r>
      <rPr>
        <sz val="6"/>
        <rFont val="Montserrat"/>
      </rPr>
      <t xml:space="preserve">Red de Transmisión Asociada a la CI Santa Rosalía II
</t>
    </r>
  </si>
  <si>
    <r>
      <rPr>
        <sz val="6"/>
        <rFont val="Montserrat"/>
      </rPr>
      <t xml:space="preserve">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t>
    </r>
  </si>
  <si>
    <r>
      <rPr>
        <sz val="6"/>
        <rFont val="Montserrat"/>
      </rPr>
      <t>1418TOQ0038</t>
    </r>
  </si>
  <si>
    <r>
      <rPr>
        <sz val="6"/>
        <rFont val="Montserrat"/>
      </rPr>
      <t xml:space="preserve">2002 Subestaciones y Líneas de las Áreas Norte - Occidental
</t>
    </r>
  </si>
  <si>
    <r>
      <rPr>
        <sz val="6"/>
        <rFont val="Montserrat"/>
      </rPr>
      <t xml:space="preserve">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t>
    </r>
  </si>
  <si>
    <r>
      <rPr>
        <sz val="6"/>
        <rFont val="Montserrat"/>
      </rPr>
      <t>1418TOQ0039</t>
    </r>
  </si>
  <si>
    <r>
      <rPr>
        <sz val="6"/>
        <rFont val="Montserrat"/>
      </rPr>
      <t xml:space="preserve">2001 Subestaciones y Líneas Baja California Sur - Noroeste
</t>
    </r>
  </si>
  <si>
    <r>
      <rPr>
        <sz val="6"/>
        <rFont val="Montserrat"/>
      </rPr>
      <t xml:space="preserve">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t>
    </r>
  </si>
  <si>
    <r>
      <rPr>
        <sz val="6"/>
        <rFont val="Montserrat"/>
      </rPr>
      <t>1418TOQ0040</t>
    </r>
  </si>
  <si>
    <r>
      <rPr>
        <sz val="6"/>
        <rFont val="Montserrat"/>
      </rPr>
      <t xml:space="preserve">SLT 2020 Subestaciones, Líneas y Redes de Distribución
</t>
    </r>
  </si>
  <si>
    <r>
      <rPr>
        <sz val="6"/>
        <rFont val="Montserrat"/>
      </rPr>
      <t xml:space="preserve">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t>
    </r>
  </si>
  <si>
    <r>
      <rPr>
        <sz val="6"/>
        <rFont val="Montserrat"/>
      </rPr>
      <t>1418TOQ0041</t>
    </r>
  </si>
  <si>
    <r>
      <rPr>
        <sz val="6"/>
        <rFont val="Montserrat"/>
      </rPr>
      <t xml:space="preserve">LT Red de transmisión asociada a la CG Cerritos Colorados Fase I
</t>
    </r>
  </si>
  <si>
    <r>
      <rPr>
        <sz val="6"/>
        <rFont val="Montserrat"/>
      </rPr>
      <t xml:space="preserve">En el caso de la red asociada a la CG Cerritos Colorados I, la línea de subtransmisión se interconectará con el circuito existente de 400 kV que une a la Subestación Guadalajara I con la Subestación El Sol - Zapopan.
</t>
    </r>
  </si>
  <si>
    <r>
      <rPr>
        <sz val="6"/>
        <rFont val="Montserrat"/>
      </rPr>
      <t>1418TOQ0044</t>
    </r>
  </si>
  <si>
    <r>
      <rPr>
        <sz val="6"/>
        <rFont val="Montserrat"/>
      </rPr>
      <t xml:space="preserve">Lerdo (Norte IV)
</t>
    </r>
  </si>
  <si>
    <r>
      <rPr>
        <sz val="6"/>
        <rFont val="Montserrat"/>
      </rPr>
      <t xml:space="preserve">Central de ciclo combinado con 910.93 MW netos en condiciones de verano ubicado en el municipio de Lerdo del estado de Durango, bajo el esquema de Obra Publica Financiada
</t>
    </r>
  </si>
  <si>
    <r>
      <rPr>
        <sz val="6"/>
        <rFont val="Montserrat"/>
      </rPr>
      <t>1418TOQ0045</t>
    </r>
  </si>
  <si>
    <r>
      <rPr>
        <sz val="6"/>
        <rFont val="Montserrat"/>
      </rPr>
      <t xml:space="preserve">Red de Transmisión Asociada al CC Lerdo (Norte IV)
</t>
    </r>
  </si>
  <si>
    <r>
      <rPr>
        <sz val="6"/>
        <rFont val="Montserrat"/>
      </rPr>
      <t xml:space="preserve">Red de Transmisión Asociada al CC Lerdo (Norte IV) que consiste en 371.2 km-c, 10 alimentadores en 400 kV y 100 MVAR
</t>
    </r>
  </si>
  <si>
    <r>
      <rPr>
        <sz val="6"/>
        <rFont val="Montserrat"/>
      </rPr>
      <t>1418TOQ0047</t>
    </r>
  </si>
  <si>
    <r>
      <rPr>
        <sz val="6"/>
        <rFont val="Montserrat"/>
      </rPr>
      <t xml:space="preserve">Las Cruces
</t>
    </r>
  </si>
  <si>
    <r>
      <rPr>
        <sz val="6"/>
        <rFont val="Montserrat"/>
      </rPr>
      <t xml:space="preserve">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t>
    </r>
  </si>
  <si>
    <r>
      <rPr>
        <sz val="6"/>
        <rFont val="Montserrat"/>
      </rPr>
      <t>1418TOQ0050</t>
    </r>
  </si>
  <si>
    <r>
      <rPr>
        <sz val="6"/>
        <rFont val="Montserrat"/>
      </rPr>
      <t xml:space="preserve">San Luis Potosí
</t>
    </r>
  </si>
  <si>
    <r>
      <rPr>
        <sz val="6"/>
        <rFont val="Montserrat"/>
      </rPr>
      <t xml:space="preserve">Central de ciclo combinado de 789.53 MW de potencia neta en condiciones de verano. A construirse en el municipio de Villa de Reyes, en el estado de San Luis Potosí, bajo el esquema de Obra Pública Financiada.
</t>
    </r>
  </si>
  <si>
    <r>
      <rPr>
        <sz val="6"/>
        <rFont val="Montserrat"/>
      </rPr>
      <t>1418TOQ0054</t>
    </r>
  </si>
  <si>
    <r>
      <rPr>
        <sz val="6"/>
        <rFont val="Montserrat"/>
      </rPr>
      <t xml:space="preserve">SLT 2021 Reducción de Pérdidas de Energía en Distribución
</t>
    </r>
  </si>
  <si>
    <r>
      <rPr>
        <sz val="6"/>
        <rFont val="Montserrat"/>
      </rPr>
      <t xml:space="preserve">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t>
    </r>
  </si>
  <si>
    <r>
      <rPr>
        <sz val="6"/>
        <rFont val="Montserrat"/>
      </rPr>
      <t>1418TOQ0060</t>
    </r>
  </si>
  <si>
    <r>
      <rPr>
        <sz val="6"/>
        <rFont val="Montserrat"/>
      </rPr>
      <t xml:space="preserve">MODERNIZACION DE LOS LABORATORIOS QUÍMICOS DE LA CNLV 2015-2017
</t>
    </r>
  </si>
  <si>
    <r>
      <rPr>
        <sz val="6"/>
        <rFont val="Montserrat"/>
      </rPr>
      <t xml:space="preserve">REEMPLAZO DEL MOBILIARIO DETERIORADO DE LOS LABORATORIOS QUÍMICOS DE LA CNLV ASÍ COMO EL REEMPLAZO Y MODERNIZACIÓN DE LOS EQUIPOS EMPLEADOS PARA LA DETERMINACIÓN DE PARÁMETROS QUÍMICOS Y RADIOQUÍMICOS DE ESTA CENTRAL.
</t>
    </r>
  </si>
  <si>
    <r>
      <rPr>
        <sz val="6"/>
        <rFont val="Montserrat"/>
      </rPr>
      <t>1418TOQ0061</t>
    </r>
  </si>
  <si>
    <r>
      <rPr>
        <sz val="6"/>
        <rFont val="Montserrat"/>
      </rPr>
      <t xml:space="preserve">REEMPLAZO DE LA PLANTA GENERADORA DE HIPOCLORITO DE SODIO CNLV 2015-2016
</t>
    </r>
  </si>
  <si>
    <r>
      <rPr>
        <sz val="6"/>
        <rFont val="Montserrat"/>
      </rPr>
      <t xml:space="preserve">Reemplazo de la planta generadora de hipoclorito, para producir hipoclorito de sodio en cantidad suficiente para el tratamiento del agua de mar utilizada para el enfriamiento de los equipos de la central U1 y U2.
</t>
    </r>
  </si>
  <si>
    <r>
      <rPr>
        <sz val="6"/>
        <rFont val="Montserrat"/>
      </rPr>
      <t>1418TOQ0066</t>
    </r>
  </si>
  <si>
    <r>
      <rPr>
        <sz val="6"/>
        <rFont val="Montserrat"/>
      </rPr>
      <t xml:space="preserve">Construcción de Subestaciones y Líneas de Transmisión del Sistema Eléctrico Nacional
</t>
    </r>
  </si>
  <si>
    <r>
      <rPr>
        <sz val="6"/>
        <rFont val="Montserrat"/>
      </rPr>
      <t xml:space="preserve">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t>
    </r>
  </si>
  <si>
    <r>
      <rPr>
        <sz val="6"/>
        <rFont val="Montserrat"/>
      </rPr>
      <t>BC., Camp., Hgo., Qro., SLP.</t>
    </r>
  </si>
  <si>
    <r>
      <rPr>
        <sz val="6"/>
        <rFont val="Montserrat"/>
      </rPr>
      <t>1418TOQ0069</t>
    </r>
  </si>
  <si>
    <r>
      <rPr>
        <sz val="6"/>
        <rFont val="Montserrat"/>
      </rPr>
      <t xml:space="preserve">VENTEO DE EMERGENCIA RÍGIDO DEL POZO HÚMEDO EN AMBAS UNIDADES DE LA CNLV 2015-2018
</t>
    </r>
  </si>
  <si>
    <r>
      <rPr>
        <sz val="6"/>
        <rFont val="Montserrat"/>
      </rPr>
      <t xml:space="preserve">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t>
    </r>
  </si>
  <si>
    <r>
      <rPr>
        <sz val="6"/>
        <rFont val="Montserrat"/>
      </rPr>
      <t>1418TOQ0070</t>
    </r>
  </si>
  <si>
    <r>
      <rPr>
        <sz val="6"/>
        <rFont val="Montserrat"/>
      </rPr>
      <t xml:space="preserve">EQUIPAMIENTO DE LOS LABORATORIOS RADIOLÓGICO, AMBIENTAL Y METEOROLOGICO DE LA CNLV 2015-2017
</t>
    </r>
  </si>
  <si>
    <r>
      <rPr>
        <sz val="6"/>
        <rFont val="Montserrat"/>
      </rPr>
      <t xml:space="preserve">PROGRAMA DE ADQUISICIONES PARA EL REEMPLAZO DE LOS EQUIPOS DE LOS LABORATORIOS RADIOLÓGICOS, AMBIENTALES Y METEOROLOGICOS DE LA CNLV
</t>
    </r>
  </si>
  <si>
    <r>
      <rPr>
        <sz val="6"/>
        <rFont val="Montserrat"/>
      </rPr>
      <t>1418TOQ0071</t>
    </r>
  </si>
  <si>
    <r>
      <rPr>
        <sz val="6"/>
        <rFont val="Montserrat"/>
      </rPr>
      <t xml:space="preserve">INSTALACIÓN DE UNIDADES DE MEDICIÓN FASORIAL, LOCALIZADORES DE FALLA PARA LA SUBESTACIÓN ELÉCTRICA LAV 400KV Y EQUIPO DE MONITOREO DE GASES EN TRANSFORMADORES T5 Y T6
</t>
    </r>
  </si>
  <si>
    <r>
      <rPr>
        <sz val="6"/>
        <rFont val="Montserrat"/>
      </rPr>
      <t xml:space="preserve">Proporcionar herramientas de monitoreo de lineas de transmisión de la subestación eléctrica de 400 kV y de degradamiento de aceite de los transformadores de potencia por su condicion operativa.
</t>
    </r>
  </si>
  <si>
    <r>
      <rPr>
        <sz val="6"/>
        <rFont val="Montserrat"/>
      </rPr>
      <t>1418TOQ0074</t>
    </r>
  </si>
  <si>
    <r>
      <rPr>
        <sz val="6"/>
        <rFont val="Montserrat"/>
      </rPr>
      <t xml:space="preserve">ACTUALIZACIÓN TECNOLÓGICA DEL ÁREA DE TECNOLOGÍAS DE INFORMACIÓN Y COMUNICACIONES CNLV 2015-2017
</t>
    </r>
  </si>
  <si>
    <r>
      <rPr>
        <sz val="6"/>
        <rFont val="Montserrat"/>
      </rPr>
      <t xml:space="preserve">Modernización de la infraestructura en materia de Tecnologías de Información y Comunicaciones con el fin de fortalecer el uso de las mismas y así apoyar la cadena de valor en los procesos sustantivos de la generación eléctrica por medios nucleares.
</t>
    </r>
  </si>
  <si>
    <r>
      <rPr>
        <sz val="6"/>
        <rFont val="Montserrat"/>
      </rPr>
      <t>1418TOQ0075</t>
    </r>
  </si>
  <si>
    <r>
      <rPr>
        <sz val="6"/>
        <rFont val="Montserrat"/>
      </rPr>
      <t xml:space="preserve">ADQUISICIÓN DE EQUIPO OPERATIVO DE LA ZONA DE TRANSMISION METROPOLITANA 2015-2017
</t>
    </r>
  </si>
  <si>
    <r>
      <rPr>
        <sz val="6"/>
        <rFont val="Montserrat"/>
      </rPr>
      <t xml:space="preserve">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
</t>
    </r>
  </si>
  <si>
    <r>
      <rPr>
        <sz val="6"/>
        <rFont val="Montserrat"/>
      </rPr>
      <t>1518TOQ0001</t>
    </r>
  </si>
  <si>
    <r>
      <rPr>
        <sz val="6"/>
        <rFont val="Montserrat"/>
      </rPr>
      <t xml:space="preserve">REEMPLAZO EN LA DIVISIÓN B DE LA BOMBA DEL SISTEMA DE LIMPIEZA DE AGUA DEL REACTOR (RWCU) DE LA CNLV 2015-2017
</t>
    </r>
  </si>
  <si>
    <r>
      <rPr>
        <sz val="6"/>
        <rFont val="Montserrat"/>
      </rPr>
      <t xml:space="preserve">Reemplazo en la division B de la bomba 1-RWCU-P-001B en U1 y bomba 2-G33-P-001B en U2 del sistema de limpieza de agua de reactor (RWCU) cambiando el diseño de la bomba para que su mantenimiento se realice cada diez años.
</t>
    </r>
  </si>
  <si>
    <r>
      <rPr>
        <sz val="6"/>
        <rFont val="Montserrat"/>
      </rPr>
      <t>1518TOQ0002</t>
    </r>
  </si>
  <si>
    <r>
      <rPr>
        <sz val="6"/>
        <rFont val="Montserrat"/>
      </rPr>
      <t xml:space="preserve">REEMPLAZO DE MAQUINARIA PESADA DE LA CNLV 2015-2016
</t>
    </r>
  </si>
  <si>
    <r>
      <rPr>
        <sz val="6"/>
        <rFont val="Montserrat"/>
      </rPr>
      <t xml:space="preserve">Reemplazo de maquinaria pesada como son retroexcavadora, motoconformadora, cargador frontal, tractor agicola, sobre orugas los cuales son de mayor uso en las actividades requeridas en la Central Nucleoelectrica.
</t>
    </r>
  </si>
  <si>
    <r>
      <rPr>
        <sz val="6"/>
        <rFont val="Montserrat"/>
      </rPr>
      <t>1518TOQ0004</t>
    </r>
  </si>
  <si>
    <r>
      <rPr>
        <sz val="6"/>
        <rFont val="Montserrat"/>
      </rPr>
      <t xml:space="preserve">PROGRAMA DE REFACCIONAMIENTO PARA LAS CENTRALES HIDROELÉCTRICAS DE LA GRP NORTE 2015-2017
</t>
    </r>
  </si>
  <si>
    <r>
      <rPr>
        <sz val="6"/>
        <rFont val="Montserrat"/>
      </rPr>
      <t xml:space="preserve">PROGRAMA DE MANTENIMIENTO A UNIDADES HIDROELECTRICAS QUE PERMITA CONSERVAR LA CAPACIDAD, ASI MISMO AUMENTAR LA DISPONIBILIDAD Y CONFIABILIDAD DE LAS UNIDADES PARA COADYUVAR A SATISFACER LOS REQUERIMIENTOS FUTUROS EN LA DEMANDA DE ENERGÍA ELÉCTRICA
</t>
    </r>
  </si>
  <si>
    <r>
      <rPr>
        <sz val="6"/>
        <rFont val="Montserrat"/>
      </rPr>
      <t>Coah., Chih., Tamps.</t>
    </r>
  </si>
  <si>
    <r>
      <rPr>
        <sz val="6"/>
        <rFont val="Montserrat"/>
      </rPr>
      <t>1518TOQ0005</t>
    </r>
  </si>
  <si>
    <r>
      <rPr>
        <sz val="6"/>
        <rFont val="Montserrat"/>
      </rPr>
      <t xml:space="preserve">AMPLIAR LA CAPACIDAD DE ALMACENAMIENTO DE DESECHOS SÓLIDOS EN LA CNLV 2015-2017
</t>
    </r>
  </si>
  <si>
    <r>
      <rPr>
        <sz val="6"/>
        <rFont val="Montserrat"/>
      </rPr>
      <t xml:space="preserve">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
</t>
    </r>
  </si>
  <si>
    <r>
      <rPr>
        <sz val="6"/>
        <rFont val="Montserrat"/>
      </rPr>
      <t>1518TOQ0008</t>
    </r>
  </si>
  <si>
    <r>
      <rPr>
        <sz val="6"/>
        <rFont val="Montserrat"/>
      </rPr>
      <t xml:space="preserve">2101 Compensación Capacitiva Baja - Occidental
</t>
    </r>
  </si>
  <si>
    <r>
      <rPr>
        <sz val="6"/>
        <rFont val="Montserrat"/>
      </rPr>
      <t xml:space="preserve">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t>
    </r>
  </si>
  <si>
    <r>
      <rPr>
        <sz val="6"/>
        <rFont val="Montserrat"/>
      </rPr>
      <t>1518TOQ0009</t>
    </r>
  </si>
  <si>
    <r>
      <rPr>
        <sz val="6"/>
        <rFont val="Montserrat"/>
      </rPr>
      <t xml:space="preserve">Mazatlán
</t>
    </r>
  </si>
  <si>
    <r>
      <rPr>
        <sz val="6"/>
        <rFont val="Montserrat"/>
      </rPr>
      <t xml:space="preserve">Central de ciclo combinado de 774.2 MW de potencia neta en condiciones de verano. A construirse en el municipio de Mazatlán, en el estado de Sinaloa, bajo el esquema de Obra Pública Financiada.
</t>
    </r>
  </si>
  <si>
    <r>
      <rPr>
        <sz val="6"/>
        <rFont val="Montserrat"/>
      </rPr>
      <t>1518TOQ0011</t>
    </r>
  </si>
  <si>
    <r>
      <rPr>
        <sz val="6"/>
        <rFont val="Montserrat"/>
      </rPr>
      <t xml:space="preserve">SLT 2120 Subestaciones y Líneas de Distribución
</t>
    </r>
  </si>
  <si>
    <r>
      <rPr>
        <sz val="6"/>
        <rFont val="Montserrat"/>
      </rPr>
      <t xml:space="preserve">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t>
    </r>
  </si>
  <si>
    <r>
      <rPr>
        <sz val="6"/>
        <rFont val="Montserrat"/>
      </rPr>
      <t>1518TOQ0012</t>
    </r>
  </si>
  <si>
    <r>
      <rPr>
        <sz val="6"/>
        <rFont val="Montserrat"/>
      </rPr>
      <t xml:space="preserve">Mérida
</t>
    </r>
  </si>
  <si>
    <r>
      <rPr>
        <sz val="6"/>
        <rFont val="Montserrat"/>
      </rPr>
      <t xml:space="preserve">Ciclo combinado Mérida tendrá una capacidad bruta en sitio de 532.9 MW (más/menos 20 por ciento) en condición media anual.
</t>
    </r>
  </si>
  <si>
    <r>
      <rPr>
        <sz val="6"/>
        <rFont val="Montserrat"/>
      </rPr>
      <t>1518TOQ0013</t>
    </r>
  </si>
  <si>
    <r>
      <rPr>
        <sz val="6"/>
        <rFont val="Montserrat"/>
      </rPr>
      <t xml:space="preserve">SLT 2121 Reducción de Pérdidas de Energía en Distribución
</t>
    </r>
  </si>
  <si>
    <r>
      <rPr>
        <sz val="6"/>
        <rFont val="Montserrat"/>
      </rPr>
      <t xml:space="preserve">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t>
    </r>
  </si>
  <si>
    <r>
      <rPr>
        <sz val="6"/>
        <rFont val="Montserrat"/>
      </rPr>
      <t>1518TOQ0014</t>
    </r>
  </si>
  <si>
    <r>
      <rPr>
        <sz val="6"/>
        <rFont val="Montserrat"/>
      </rPr>
      <t xml:space="preserve">Guadalajara I
</t>
    </r>
  </si>
  <si>
    <r>
      <rPr>
        <sz val="6"/>
        <rFont val="Montserrat"/>
      </rPr>
      <t xml:space="preserve">Central de ciclo combinado de 835.8 MW de potencia neta en condiciones de verano. A construirse en el municipio de Jocotepec, en el estado de Jalisco, bajo el esquema de Obra Pública Financiada.
</t>
    </r>
  </si>
  <si>
    <r>
      <rPr>
        <sz val="6"/>
        <rFont val="Montserrat"/>
      </rPr>
      <t>1518TOQ0015</t>
    </r>
  </si>
  <si>
    <r>
      <rPr>
        <sz val="6"/>
        <rFont val="Montserrat"/>
      </rPr>
      <t xml:space="preserve">Salamanca
</t>
    </r>
  </si>
  <si>
    <r>
      <rPr>
        <sz val="6"/>
        <rFont val="Montserrat"/>
      </rPr>
      <t xml:space="preserve">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
</t>
    </r>
  </si>
  <si>
    <r>
      <rPr>
        <sz val="6"/>
        <rFont val="Montserrat"/>
      </rPr>
      <t>1518TOQ0016</t>
    </r>
  </si>
  <si>
    <r>
      <rPr>
        <sz val="6"/>
        <rFont val="Montserrat"/>
      </rPr>
      <t xml:space="preserve">Red de Transmisión Asociada al CC Guadalajara I
</t>
    </r>
  </si>
  <si>
    <r>
      <rPr>
        <sz val="6"/>
        <rFont val="Montserrat"/>
      </rPr>
      <t xml:space="preserve">La Red de Transmsión Asociada consiste de 80 km-circuito de líneas de transmisión de 400 kV (lo que con la incertidumbre da un total de 92.8 km-c), 8 Alimentadores de 400 kV y 50 MVAr.
</t>
    </r>
  </si>
  <si>
    <r>
      <rPr>
        <sz val="6"/>
        <rFont val="Montserrat"/>
      </rPr>
      <t>1518TOQ0017</t>
    </r>
  </si>
  <si>
    <r>
      <rPr>
        <sz val="6"/>
        <rFont val="Montserrat"/>
      </rPr>
      <t xml:space="preserve">San Luis Río Colorado I
</t>
    </r>
  </si>
  <si>
    <r>
      <rPr>
        <sz val="6"/>
        <rFont val="Montserrat"/>
      </rPr>
      <t xml:space="preserve">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
</t>
    </r>
  </si>
  <si>
    <r>
      <rPr>
        <sz val="6"/>
        <rFont val="Montserrat"/>
      </rPr>
      <t>1518TOQ0018</t>
    </r>
  </si>
  <si>
    <r>
      <rPr>
        <sz val="6"/>
        <rFont val="Montserrat"/>
      </rPr>
      <t xml:space="preserve">Red de Transmisión Asociada al CC San Luis Río Colorado I
</t>
    </r>
  </si>
  <si>
    <r>
      <rPr>
        <sz val="6"/>
        <rFont val="Montserrat"/>
      </rPr>
      <t xml:space="preserve">Consiste en la construcción de 15 km-c en 230 kV de calibre 1113 tipo ACSR (considera 16 por ciento de incertidumbre) y seis alimentadores en el nivel de tensión de 230 kV.
</t>
    </r>
  </si>
  <si>
    <r>
      <rPr>
        <sz val="6"/>
        <rFont val="Montserrat"/>
      </rPr>
      <t>Algunos proyectos de PEMEX presentan ejercicio negativo derivado de la recuperación de amortización de anticipo, así como de ajustes realizados a fin de reflejar el ejercicio real acumulado al mes. Lo anterior se debe a que hubo reclasificación de los ejercicios previamente reportados.</t>
    </r>
  </si>
  <si>
    <r>
      <rPr>
        <sz val="6"/>
        <rFont val="Montserrat"/>
      </rPr>
      <t>La Información correspondiente a los avances físico y financiero de los programas y proyectos de inversión es proporcionada por las dependencias, entidades y empresas productivas del estado de la Administración Pública Federal.</t>
    </r>
  </si>
  <si>
    <r>
      <rPr>
        <sz val="6"/>
        <rFont val="Montserrat"/>
      </rPr>
      <t>Las cantidades señaladas corresponden al monto total de inversión del proyecto registrado en la Cartera de programas y proyectos de inversión. Dichos montos no reflejan el monto total de inversión por programa presupuestario.</t>
    </r>
  </si>
  <si>
    <t>Clave</t>
  </si>
  <si>
    <t>Nombre del Proyecto</t>
  </si>
  <si>
    <t>Descripción</t>
  </si>
  <si>
    <t>Entidad Federativa</t>
  </si>
  <si>
    <t>Tipo de Programa o Proyecto</t>
  </si>
  <si>
    <t>Subclasificación</t>
  </si>
  <si>
    <t>Programa Presupuestario</t>
  </si>
  <si>
    <t>Monto Total de Inversión</t>
  </si>
  <si>
    <t>Presupuesto 2019</t>
  </si>
  <si>
    <t>Monto ejercido de enero a diciembre</t>
  </si>
  <si>
    <t>Avance (%)</t>
  </si>
  <si>
    <t>Aprobado</t>
  </si>
  <si>
    <t>Modificado</t>
  </si>
  <si>
    <t>Avance Físico (%) acumulado desde el inicio del programa o proyecto hasta el mes de diciembre</t>
  </si>
  <si>
    <t>ANEXO XIX. AVANCE FÍSICO Y FINANCIERO DE LOS PROGRAMAS Y PROYECTOS DE INVERSIÓN</t>
  </si>
  <si>
    <t>Informes sobre la Situación Económica, las Finanzas Públicas y la Deuda Pública</t>
  </si>
  <si>
    <t>Cuarto Trimestre de 2019</t>
  </si>
  <si>
    <t>ANEXO XIX AVANCE FÍSICO Y FINANCIERO DE LOS PROGRAMAS Y PROYECTOS DE INVERSIÓN BAJO EL ESQUEMA DE ASOCIACIÓN PÚBLICO PRIVADA</t>
  </si>
  <si>
    <t>Programa o Proyecto de Inversión</t>
  </si>
  <si>
    <t>Etapa de preparación del proyecto</t>
  </si>
  <si>
    <r>
      <rPr>
        <b/>
        <sz val="8"/>
        <color theme="0"/>
        <rFont val="Montserrat"/>
      </rPr>
      <t>Inversión</t>
    </r>
    <r>
      <rPr>
        <b/>
        <sz val="8"/>
        <color rgb="FFF2F2F2"/>
        <rFont val="Montserrat"/>
      </rPr>
      <t xml:space="preserve">
 (pesos)</t>
    </r>
  </si>
  <si>
    <t>Avance físico en ejecución
(%)</t>
  </si>
  <si>
    <t xml:space="preserve">Pagos </t>
  </si>
  <si>
    <t>Pago ejercido en el año</t>
  </si>
  <si>
    <t>Pagos ejercidos acumulados en años anteriores</t>
  </si>
  <si>
    <t>Pago anual total (pesos)</t>
  </si>
  <si>
    <t>Pago por disponiblidad (pesos)</t>
  </si>
  <si>
    <t>Pago por servicios (pesos)</t>
  </si>
  <si>
    <t>Otros pagos (pesos)</t>
  </si>
  <si>
    <t>Clave de Cartera o  Número de Solicitud</t>
  </si>
  <si>
    <t xml:space="preserve">Descripción </t>
  </si>
  <si>
    <t>Etapa del proyecto</t>
  </si>
  <si>
    <r>
      <t xml:space="preserve">Fecha de autorización por la CIGPFD </t>
    </r>
    <r>
      <rPr>
        <b/>
        <vertAlign val="superscript"/>
        <sz val="8"/>
        <color rgb="FFF2F2F2"/>
        <rFont val="Montserrat"/>
      </rPr>
      <t>(a)</t>
    </r>
  </si>
  <si>
    <r>
      <t xml:space="preserve">Origen del Proyecto </t>
    </r>
    <r>
      <rPr>
        <b/>
        <vertAlign val="superscript"/>
        <sz val="8"/>
        <color rgb="FFF2F2F2"/>
        <rFont val="Montserrat"/>
      </rPr>
      <t>(b)</t>
    </r>
  </si>
  <si>
    <t>Tipos de Estudios</t>
  </si>
  <si>
    <t>Costo de los Estudios</t>
  </si>
  <si>
    <r>
      <t xml:space="preserve">Monto Total de Inversión </t>
    </r>
    <r>
      <rPr>
        <b/>
        <vertAlign val="superscript"/>
        <sz val="8"/>
        <color rgb="FFF2F2F2"/>
        <rFont val="Montserrat"/>
      </rPr>
      <t>(c)</t>
    </r>
  </si>
  <si>
    <t>Monto de inversión 2019</t>
  </si>
  <si>
    <t>Monto erogado en años anteriores
(acumulado)</t>
  </si>
  <si>
    <t>Monto erogado en el año</t>
  </si>
  <si>
    <t>Monto por erogar del total de inversión</t>
  </si>
  <si>
    <t>Avance Financiero</t>
  </si>
  <si>
    <t>Años anteriores
(acumulado)</t>
  </si>
  <si>
    <t>Avance fisíco</t>
  </si>
  <si>
    <t>Avance físico restante</t>
  </si>
  <si>
    <t>Original anual</t>
  </si>
  <si>
    <t>Modificado anual</t>
  </si>
  <si>
    <t xml:space="preserve">Ejercido en el año </t>
  </si>
  <si>
    <t>1er trimestre</t>
  </si>
  <si>
    <t>2do trimestre</t>
  </si>
  <si>
    <t>3er trimestre</t>
  </si>
  <si>
    <t>4to trimestre</t>
  </si>
  <si>
    <t xml:space="preserve">(%) </t>
  </si>
  <si>
    <t>1er. Trimestre</t>
  </si>
  <si>
    <t>2do. Trimestre</t>
  </si>
  <si>
    <t>3er. Trimestre</t>
  </si>
  <si>
    <t>4to. Trimestre</t>
  </si>
  <si>
    <t>Ramo  09 Comunicaciones y Transportes</t>
  </si>
  <si>
    <t>TOTAL</t>
  </si>
  <si>
    <t>15092110002</t>
  </si>
  <si>
    <t>Programa Asociación Público Privada de Conservación Plurianual de la Red Federal de Carreteras (APP Querétaro - San Luís Potosí).</t>
  </si>
  <si>
    <t>Rehabilitación de 324.82 kms equivalentes de tramos y puentes de la carretera federal Querétaro-San Luis Potosí en los primeros dos años y 6 meses; así como su conservación periódica y rutinaria de la vialidad y estructuras durante todo el periodo del contrato</t>
  </si>
  <si>
    <t xml:space="preserve">Guanajuato, Queretaro, y San Luis Potosí </t>
  </si>
  <si>
    <t>Ejecucion/Operación</t>
  </si>
  <si>
    <t>20 de agosto de 2015</t>
  </si>
  <si>
    <t>Iniciativa Pública</t>
  </si>
  <si>
    <t>Preinversión</t>
  </si>
  <si>
    <r>
      <t xml:space="preserve">20,709,559 </t>
    </r>
    <r>
      <rPr>
        <vertAlign val="superscript"/>
        <sz val="8"/>
        <rFont val="Montserrat"/>
      </rPr>
      <t>(SC1)</t>
    </r>
  </si>
  <si>
    <r>
      <t xml:space="preserve">1,907,948,694 </t>
    </r>
    <r>
      <rPr>
        <vertAlign val="superscript"/>
        <sz val="8"/>
        <rFont val="Montserrat"/>
      </rPr>
      <t>(SC2)</t>
    </r>
  </si>
  <si>
    <r>
      <t xml:space="preserve">1,825,875,169  </t>
    </r>
    <r>
      <rPr>
        <vertAlign val="superscript"/>
        <sz val="8"/>
        <rFont val="Montserrat"/>
      </rPr>
      <t>(SC3)</t>
    </r>
  </si>
  <si>
    <r>
      <t xml:space="preserve">99.98 </t>
    </r>
    <r>
      <rPr>
        <vertAlign val="superscript"/>
        <sz val="8"/>
        <rFont val="Montserrat"/>
      </rPr>
      <t>(SC5)</t>
    </r>
  </si>
  <si>
    <r>
      <t xml:space="preserve">786,096,094 </t>
    </r>
    <r>
      <rPr>
        <vertAlign val="superscript"/>
        <sz val="8"/>
        <rFont val="Montserrat"/>
      </rPr>
      <t>(SC7)</t>
    </r>
  </si>
  <si>
    <r>
      <t>N/A</t>
    </r>
    <r>
      <rPr>
        <vertAlign val="superscript"/>
        <sz val="8"/>
        <rFont val="Montserrat"/>
      </rPr>
      <t xml:space="preserve"> (SC6)</t>
    </r>
  </si>
  <si>
    <t>15092110003</t>
  </si>
  <si>
    <t>Programa Asociación Público Privada de Conservación Plurianual de la Red Federal de Carreteras (APP Coatzacoalcos - Villahermosa)</t>
  </si>
  <si>
    <t>Rehabilitación de 209.58 kms equivalentes de la carretera federal Coatzacoalcos-Villahermosa de tramos y puentes en los primeros dos años y 6 meses, así como su conservación periódica y rutinaria de la vialidad y las estructuras durante todo el periodo del contrato.</t>
  </si>
  <si>
    <t>Tabasco y Veracruz</t>
  </si>
  <si>
    <r>
      <t xml:space="preserve">13,167,950 </t>
    </r>
    <r>
      <rPr>
        <vertAlign val="superscript"/>
        <sz val="8"/>
        <rFont val="Montserrat"/>
      </rPr>
      <t>(SC1)</t>
    </r>
  </si>
  <si>
    <r>
      <t xml:space="preserve">2,168,831,496 </t>
    </r>
    <r>
      <rPr>
        <vertAlign val="superscript"/>
        <sz val="8"/>
        <rFont val="Montserrat"/>
      </rPr>
      <t>(SC2)</t>
    </r>
  </si>
  <si>
    <r>
      <t xml:space="preserve">1,536,555,885 </t>
    </r>
    <r>
      <rPr>
        <vertAlign val="superscript"/>
        <sz val="8"/>
        <rFont val="Montserrat"/>
      </rPr>
      <t>(SC3)</t>
    </r>
  </si>
  <si>
    <r>
      <t xml:space="preserve">0 </t>
    </r>
    <r>
      <rPr>
        <vertAlign val="superscript"/>
        <sz val="8"/>
        <rFont val="Montserrat"/>
      </rPr>
      <t xml:space="preserve"> (SC4)</t>
    </r>
  </si>
  <si>
    <r>
      <t>N/A</t>
    </r>
    <r>
      <rPr>
        <vertAlign val="superscript"/>
        <sz val="8"/>
        <rFont val="Montserrat"/>
      </rPr>
      <t xml:space="preserve"> (SC4)</t>
    </r>
  </si>
  <si>
    <r>
      <t xml:space="preserve">91.98 </t>
    </r>
    <r>
      <rPr>
        <vertAlign val="superscript"/>
        <sz val="8"/>
        <rFont val="Montserrat"/>
      </rPr>
      <t>(SC5)</t>
    </r>
  </si>
  <si>
    <r>
      <t xml:space="preserve">727,040,003 </t>
    </r>
    <r>
      <rPr>
        <vertAlign val="superscript"/>
        <sz val="8"/>
        <rFont val="Montserrat"/>
      </rPr>
      <t>(SC7)</t>
    </r>
  </si>
  <si>
    <t>16092110012</t>
  </si>
  <si>
    <t>Programa Asociación Público Privada de Conservación Plurianual de la Red Federal de Carreteras (APP Texcoco - Zacatepec)</t>
  </si>
  <si>
    <t>Rehabilitación de 294.06 kms equivalentes de la carretera federal Texcoco-Zacatepec de tramos y puentes en los primeros dos años y 6 meses, así como su conservación periódica y rutinaria de la vialidad y las estructuras durante todo el periodo del contrato.</t>
  </si>
  <si>
    <t>México, Tlaxcala y Puebla</t>
  </si>
  <si>
    <t>18 de agosto de 2016</t>
  </si>
  <si>
    <r>
      <t xml:space="preserve">14,649,252 </t>
    </r>
    <r>
      <rPr>
        <vertAlign val="superscript"/>
        <sz val="8"/>
        <rFont val="Montserrat"/>
      </rPr>
      <t>(SC1)</t>
    </r>
  </si>
  <si>
    <r>
      <t>1,419,362,773</t>
    </r>
    <r>
      <rPr>
        <vertAlign val="superscript"/>
        <sz val="8"/>
        <rFont val="Montserrat"/>
      </rPr>
      <t xml:space="preserve"> (SC2)</t>
    </r>
  </si>
  <si>
    <r>
      <t xml:space="preserve">1,244,440,637 </t>
    </r>
    <r>
      <rPr>
        <vertAlign val="superscript"/>
        <sz val="8"/>
        <rFont val="Montserrat"/>
      </rPr>
      <t>(SC3)</t>
    </r>
  </si>
  <si>
    <r>
      <t xml:space="preserve">61.27 </t>
    </r>
    <r>
      <rPr>
        <vertAlign val="superscript"/>
        <sz val="8"/>
        <rFont val="Montserrat"/>
      </rPr>
      <t>(SC5)</t>
    </r>
  </si>
  <si>
    <r>
      <t xml:space="preserve">448,864,154 </t>
    </r>
    <r>
      <rPr>
        <vertAlign val="superscript"/>
        <sz val="8"/>
        <rFont val="Montserrat"/>
      </rPr>
      <t>(SC7)</t>
    </r>
  </si>
  <si>
    <t>16092110010</t>
  </si>
  <si>
    <t>Programa Asociación Público Privada de Conservación Plurianual de la Red Federal de Carreteras (APP Pirámides - Tulancingo y Pachuca - Tulancingo)</t>
  </si>
  <si>
    <t>Rehabilitación de 183.00 kms equivalentes de las carreteras federales Pirámides-Tulancingo y Pachuca-Tulancingo de tramos y puentes en los primeros dos años y 6 meses, así como su conservación periódica y rutinaria de la vialidad y las estructuras durante todo el periodo del contrato.</t>
  </si>
  <si>
    <t>México e Hidalgo</t>
  </si>
  <si>
    <r>
      <t xml:space="preserve">10,062,957 </t>
    </r>
    <r>
      <rPr>
        <vertAlign val="superscript"/>
        <sz val="8"/>
        <rFont val="Montserrat"/>
      </rPr>
      <t>(SC1)</t>
    </r>
  </si>
  <si>
    <r>
      <t>2,097,442,056</t>
    </r>
    <r>
      <rPr>
        <vertAlign val="superscript"/>
        <sz val="8"/>
        <rFont val="Montserrat"/>
      </rPr>
      <t>(SC2)</t>
    </r>
  </si>
  <si>
    <r>
      <t xml:space="preserve">1,248,532,296 </t>
    </r>
    <r>
      <rPr>
        <vertAlign val="superscript"/>
        <sz val="8"/>
        <rFont val="Montserrat"/>
      </rPr>
      <t>(SC3)</t>
    </r>
  </si>
  <si>
    <r>
      <t xml:space="preserve">55.18 </t>
    </r>
    <r>
      <rPr>
        <vertAlign val="superscript"/>
        <sz val="8"/>
        <rFont val="Montserrat"/>
      </rPr>
      <t>(SC5)</t>
    </r>
  </si>
  <si>
    <r>
      <t xml:space="preserve">407,576,035 </t>
    </r>
    <r>
      <rPr>
        <vertAlign val="superscript"/>
        <sz val="8"/>
        <rFont val="Montserrat"/>
      </rPr>
      <t>(SC7)</t>
    </r>
  </si>
  <si>
    <t>16092110011</t>
  </si>
  <si>
    <t>Programa Asociación Público Privada de Conservación Plurianual de la Red Federal de Carreteras (APP Saltillo - Monterrey - Nuevo Laredo)</t>
  </si>
  <si>
    <t>Rehabilitación de 292.44 kms equivalentes de la carretera federal Saltillo-Monterrey-La Gloria de tramos y puentes en los primeros dos años y 6 meses, así como su conservación periódica y rutinaria de la vialidad y las estructuras durante todo el periodo del contrato.</t>
  </si>
  <si>
    <t>Coahuila y Nuevo León</t>
  </si>
  <si>
    <r>
      <t>17,320,061</t>
    </r>
    <r>
      <rPr>
        <vertAlign val="superscript"/>
        <sz val="8"/>
        <rFont val="Montserrat"/>
      </rPr>
      <t>(SC1)</t>
    </r>
  </si>
  <si>
    <r>
      <t xml:space="preserve">2,256,307,977 </t>
    </r>
    <r>
      <rPr>
        <vertAlign val="superscript"/>
        <sz val="8"/>
        <rFont val="Montserrat"/>
      </rPr>
      <t>(SC2)</t>
    </r>
  </si>
  <si>
    <r>
      <t xml:space="preserve">408,747,404 </t>
    </r>
    <r>
      <rPr>
        <vertAlign val="superscript"/>
        <sz val="8"/>
        <rFont val="Montserrat"/>
      </rPr>
      <t>(SC3)</t>
    </r>
  </si>
  <si>
    <r>
      <t xml:space="preserve">18.20 </t>
    </r>
    <r>
      <rPr>
        <vertAlign val="superscript"/>
        <sz val="8"/>
        <rFont val="Montserrat"/>
      </rPr>
      <t>(SC5)</t>
    </r>
  </si>
  <si>
    <r>
      <t>365,551,380</t>
    </r>
    <r>
      <rPr>
        <vertAlign val="superscript"/>
        <sz val="8"/>
        <rFont val="Montserrat"/>
      </rPr>
      <t xml:space="preserve"> (SC7)</t>
    </r>
  </si>
  <si>
    <t>16092110009</t>
  </si>
  <si>
    <t>Programa Asociación Público Privada de Conservación Plurianual de la Red Federal de Carreteras (APP Matehuala - Saltillo)</t>
  </si>
  <si>
    <t>Rehabilitación de 355.87 kms equivalentes de la carretera federal Matehuala-Saltillo de tramos y puentes en los primeros dos años y 6 meses, así como su conservación periódica y rutinaria de la vialidad y las estructuras durante todo el periodo del contrato.</t>
  </si>
  <si>
    <t>Nuevo León</t>
  </si>
  <si>
    <r>
      <t xml:space="preserve">17,246,727 </t>
    </r>
    <r>
      <rPr>
        <vertAlign val="superscript"/>
        <sz val="8"/>
        <rFont val="Montserrat"/>
      </rPr>
      <t>(SC1)</t>
    </r>
  </si>
  <si>
    <r>
      <t>1,651,100,865</t>
    </r>
    <r>
      <rPr>
        <vertAlign val="superscript"/>
        <sz val="8"/>
        <rFont val="Montserrat"/>
      </rPr>
      <t xml:space="preserve"> (SC2)</t>
    </r>
  </si>
  <si>
    <r>
      <t xml:space="preserve">738,424,473 </t>
    </r>
    <r>
      <rPr>
        <vertAlign val="superscript"/>
        <sz val="8"/>
        <rFont val="Montserrat"/>
      </rPr>
      <t>(SC3)</t>
    </r>
  </si>
  <si>
    <r>
      <t xml:space="preserve">25.27 </t>
    </r>
    <r>
      <rPr>
        <vertAlign val="superscript"/>
        <sz val="8"/>
        <rFont val="Montserrat"/>
      </rPr>
      <t>(SC5)</t>
    </r>
  </si>
  <si>
    <r>
      <t xml:space="preserve">304,019,387 </t>
    </r>
    <r>
      <rPr>
        <vertAlign val="superscript"/>
        <sz val="8"/>
        <rFont val="Montserrat"/>
      </rPr>
      <t>(SC7)</t>
    </r>
  </si>
  <si>
    <t>17092110009</t>
  </si>
  <si>
    <t>Programa Asociación Público Privada de Conservación Plurianual de la Red Federal de Carreteras (APP Campeche- Mérida)</t>
  </si>
  <si>
    <t xml:space="preserve">El proyecto APP Campeche – Mérida consta de dos tramos carreteros: todo el Libramiento de Campeche con una longitud lineal de 175.4 km y una longitud equivalente de 413.4 km correspondientes a dicho estado y el tramo de la Campeche – Mérida con una longitud lineal de 62.0 km y una longitud equivalente de 137.8 km correspondientes al estado de Yucatán.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</si>
  <si>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Campeche y Yucatán</t>
  </si>
  <si>
    <t>31 de agosto de 2017</t>
  </si>
  <si>
    <r>
      <t xml:space="preserve">11,388,944 </t>
    </r>
    <r>
      <rPr>
        <vertAlign val="superscript"/>
        <sz val="8"/>
        <rFont val="Montserrat"/>
      </rPr>
      <t>(SC1)</t>
    </r>
  </si>
  <si>
    <r>
      <t xml:space="preserve">1,819,808,598 </t>
    </r>
    <r>
      <rPr>
        <vertAlign val="superscript"/>
        <sz val="8"/>
        <rFont val="Montserrat"/>
      </rPr>
      <t>(SC2)</t>
    </r>
  </si>
  <si>
    <r>
      <t xml:space="preserve">0 </t>
    </r>
    <r>
      <rPr>
        <vertAlign val="superscript"/>
        <sz val="8"/>
        <rFont val="Montserrat"/>
      </rPr>
      <t>(SC3)</t>
    </r>
  </si>
  <si>
    <r>
      <t xml:space="preserve">0.50 </t>
    </r>
    <r>
      <rPr>
        <vertAlign val="superscript"/>
        <sz val="8"/>
        <rFont val="Montserrat"/>
      </rPr>
      <t>(SC5)</t>
    </r>
  </si>
  <si>
    <r>
      <t xml:space="preserve">132,074,801 </t>
    </r>
    <r>
      <rPr>
        <vertAlign val="superscript"/>
        <sz val="8"/>
        <rFont val="Montserrat"/>
      </rPr>
      <t>(SC7)</t>
    </r>
  </si>
  <si>
    <r>
      <t xml:space="preserve">17,060,961 </t>
    </r>
    <r>
      <rPr>
        <vertAlign val="superscript"/>
        <sz val="8"/>
        <rFont val="Montserrat"/>
      </rPr>
      <t>(SC8)</t>
    </r>
  </si>
  <si>
    <t>17092110011</t>
  </si>
  <si>
    <t>Programa Asociación Público Privada de Conservación Plurianual de la Red Federal de Carreteras (APP Tampico (Altamira)- Ciudad Victoria)</t>
  </si>
  <si>
    <t>El proyecto que va de Tampico- Ciudad Victoria consta de una longitud lineal de 224.88 km y 279.21 km de longitud equivalente, atendiendo parte del estado de Tamaulipas. El proyecto consiste en la Reconstrucción y Rehabilitación del tramo, los puentes y estructuras de la vialidad arriba señalada en los primeros dos años y medio, así como su conservación periódica y rutinaria de la misma para el resto del periodo del contrato.</t>
  </si>
  <si>
    <t>Tamaulipas</t>
  </si>
  <si>
    <r>
      <t xml:space="preserve">11,874,787 </t>
    </r>
    <r>
      <rPr>
        <vertAlign val="superscript"/>
        <sz val="8"/>
        <rFont val="Montserrat"/>
      </rPr>
      <t>(SC1)</t>
    </r>
  </si>
  <si>
    <r>
      <t>2,023,447,007</t>
    </r>
    <r>
      <rPr>
        <vertAlign val="superscript"/>
        <sz val="8"/>
        <rFont val="Montserrat"/>
      </rPr>
      <t xml:space="preserve"> (SC2)</t>
    </r>
  </si>
  <si>
    <r>
      <t xml:space="preserve">93,474 </t>
    </r>
    <r>
      <rPr>
        <vertAlign val="superscript"/>
        <sz val="8"/>
        <rFont val="Montserrat"/>
      </rPr>
      <t>(SC3)</t>
    </r>
  </si>
  <si>
    <r>
      <t xml:space="preserve">0.12 </t>
    </r>
    <r>
      <rPr>
        <vertAlign val="superscript"/>
        <sz val="8"/>
        <rFont val="Montserrat"/>
      </rPr>
      <t>(SC5)</t>
    </r>
  </si>
  <si>
    <r>
      <t xml:space="preserve">176,862,042 </t>
    </r>
    <r>
      <rPr>
        <vertAlign val="superscript"/>
        <sz val="8"/>
        <rFont val="Montserrat"/>
      </rPr>
      <t>(SC7)</t>
    </r>
  </si>
  <si>
    <t>17092110008</t>
  </si>
  <si>
    <t>Programa Asociación Público Privada de Conservación Plurianual de la Red Federal de Carreteras (APP Arriaga- Tapachula)</t>
  </si>
  <si>
    <t>El proyecto atendera la carretera federal Mex-200, Arriaga- Tapachula, con una longitud lineal de 236.5 kms y 486.9 kms de longitud equivalente, cubriendo parte del estado de Chiapas. El proyecto consiste en la Reconstrucción y Rehabilitación del tramo, puentes y estructuras de la vialidad arriba señalada en los primeros dos años y medio, así como su conservación periódica y rutinaria de la misma para el resto del periodo del contrato</t>
  </si>
  <si>
    <t>Chiapas</t>
  </si>
  <si>
    <r>
      <t xml:space="preserve">15,146,008 </t>
    </r>
    <r>
      <rPr>
        <vertAlign val="superscript"/>
        <sz val="8"/>
        <rFont val="Montserrat"/>
      </rPr>
      <t>(SC1)</t>
    </r>
  </si>
  <si>
    <r>
      <t xml:space="preserve">3,747,897,193 </t>
    </r>
    <r>
      <rPr>
        <vertAlign val="superscript"/>
        <sz val="8"/>
        <rFont val="Montserrat"/>
      </rPr>
      <t>(SC2)</t>
    </r>
  </si>
  <si>
    <r>
      <t xml:space="preserve">127,304 </t>
    </r>
    <r>
      <rPr>
        <vertAlign val="superscript"/>
        <sz val="8"/>
        <rFont val="Montserrat"/>
      </rPr>
      <t>(SC3)</t>
    </r>
  </si>
  <si>
    <r>
      <t xml:space="preserve">5.11 </t>
    </r>
    <r>
      <rPr>
        <vertAlign val="superscript"/>
        <sz val="8"/>
        <rFont val="Montserrat"/>
      </rPr>
      <t>(SC5)</t>
    </r>
  </si>
  <si>
    <r>
      <t xml:space="preserve">385,953,581 </t>
    </r>
    <r>
      <rPr>
        <vertAlign val="superscript"/>
        <sz val="8"/>
        <rFont val="Montserrat"/>
      </rPr>
      <t>(SC7)</t>
    </r>
  </si>
  <si>
    <t>17092110010</t>
  </si>
  <si>
    <t>Programa Asociación Público Privada de Conservación Plurianual de la Red Federal de Carreteras (APP San Luis Potosí (Libramiento Norte) - Matehuala (Lim. Edos.))</t>
  </si>
  <si>
    <t xml:space="preserve">El proyecto San Luis Potosí (Libramiuento Norte)- Matehuala consta de dos tramos con un longitud lineal de 186.94 km y una longitud equivale de 379.91 km.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</si>
  <si>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San Luis Potosí</t>
  </si>
  <si>
    <r>
      <t xml:space="preserve">13,356,043 </t>
    </r>
    <r>
      <rPr>
        <vertAlign val="superscript"/>
        <sz val="8"/>
        <rFont val="Montserrat"/>
      </rPr>
      <t>(SC1)</t>
    </r>
  </si>
  <si>
    <r>
      <t xml:space="preserve">1,823,199,395 </t>
    </r>
    <r>
      <rPr>
        <vertAlign val="superscript"/>
        <sz val="8"/>
        <rFont val="Montserrat"/>
      </rPr>
      <t>(SC2)</t>
    </r>
  </si>
  <si>
    <r>
      <t xml:space="preserve">468,541 </t>
    </r>
    <r>
      <rPr>
        <vertAlign val="superscript"/>
        <sz val="8"/>
        <rFont val="Montserrat"/>
      </rPr>
      <t>(SC3)</t>
    </r>
  </si>
  <si>
    <r>
      <t xml:space="preserve">5.53 </t>
    </r>
    <r>
      <rPr>
        <vertAlign val="superscript"/>
        <sz val="8"/>
        <rFont val="Montserrat"/>
      </rPr>
      <t>(SC5)</t>
    </r>
  </si>
  <si>
    <r>
      <t xml:space="preserve">310,268,987 </t>
    </r>
    <r>
      <rPr>
        <vertAlign val="superscript"/>
        <sz val="8"/>
        <rFont val="Montserrat"/>
      </rPr>
      <t>(SC7)</t>
    </r>
  </si>
  <si>
    <t>Libramiento de la Carretera La Galarza- Amatitlanes.</t>
  </si>
  <si>
    <t>Construcción de un tramo carretero tipo A2 con ancho de corona de 12 metros, dos carriles de circulación de 3.5 metros
en ambos sentidos, con una longitud total de 14.7 km. La operación y mantenimiento de la vialidad durante el plazo del contrato estará a cargo del Desarrollador.</t>
  </si>
  <si>
    <t>Puebla</t>
  </si>
  <si>
    <t>Operación</t>
  </si>
  <si>
    <t>Servicios Agente Asesoria Técnica, Legal y Financiera para Adjudicación del Concurso.</t>
  </si>
  <si>
    <r>
      <t xml:space="preserve">954,493,582 </t>
    </r>
    <r>
      <rPr>
        <vertAlign val="superscript"/>
        <sz val="8"/>
        <rFont val="Montserrat"/>
      </rPr>
      <t>(SCT9)</t>
    </r>
  </si>
  <si>
    <r>
      <t xml:space="preserve">97.64 </t>
    </r>
    <r>
      <rPr>
        <vertAlign val="superscript"/>
        <sz val="8"/>
        <rFont val="Montserrat"/>
      </rPr>
      <t>(SC10)</t>
    </r>
  </si>
  <si>
    <t>N/A</t>
  </si>
  <si>
    <r>
      <t xml:space="preserve">120,522,225 </t>
    </r>
    <r>
      <rPr>
        <vertAlign val="superscript"/>
        <sz val="8"/>
        <rFont val="Montserrat"/>
      </rPr>
      <t>(SC11)</t>
    </r>
  </si>
  <si>
    <r>
      <t>116,973,807</t>
    </r>
    <r>
      <rPr>
        <vertAlign val="superscript"/>
        <sz val="8"/>
        <rFont val="Montserrat"/>
      </rPr>
      <t xml:space="preserve"> (SC12)</t>
    </r>
  </si>
  <si>
    <r>
      <t xml:space="preserve">57,379,284 </t>
    </r>
    <r>
      <rPr>
        <vertAlign val="superscript"/>
        <sz val="8"/>
        <rFont val="Montserrat"/>
      </rPr>
      <t>(SC13)</t>
    </r>
  </si>
  <si>
    <t>Autopista Tipo A4 Monterrey - Nuevo Laredo.</t>
  </si>
  <si>
    <t>Construcción de la autopista tipo A4S, con una longitud de 49 kilómetros que consiste en contar con un cuerpo nuevo de 2 carriles y la reconstrucción de un cuerpo existente, ambos en concreto hidráulico y la modernización de la carretera libre que considera la ampliación del ancho de corona a 12 metros para contar con una carretera A2, ademas de mantener, conservar en optimas de condiciones la autopista de cuota y la carretera libre.</t>
  </si>
  <si>
    <t>Nuevo León y Tamaulipas</t>
  </si>
  <si>
    <t>Ejecución</t>
  </si>
  <si>
    <t>Propuesta No Solicitada</t>
  </si>
  <si>
    <r>
      <t xml:space="preserve">4,144,442,994 </t>
    </r>
    <r>
      <rPr>
        <vertAlign val="superscript"/>
        <sz val="8"/>
        <rFont val="Montserrat"/>
      </rPr>
      <t>(SCT14)</t>
    </r>
  </si>
  <si>
    <t>NA</t>
  </si>
  <si>
    <t xml:space="preserve">Red Compartida </t>
  </si>
  <si>
    <t>Se trata de un proyecto APP Autofinanciable cuya meta es alcanzar una cobertura de servicios de internet para el 92.2% de la población del país para enero del 2024.
El Proyecto consiste en el diseño, instalación, operación y explotación de una red pública compartida mayorista de telecomunicaciones (carrier de carriers) de cobertura nacional, utilizando tecnología 4G, la cual contemplará, entre otros, el aprovechamiento de 90 MHz de la banda de frecuencias de 700 MHz del espectro radioeléctrico y dos cables de fibra óptica de la CFE.
El Estado no realiza pagos. La aportación del Estado se da por conducto del Organismo Promotor de Inversiones en Telecomunicaciones, Promtel, quien contribuye con el arrendamiento de los citados 90 MHz del espectro de la banda de 700 MHz además de llevar a cabo la supervisión del Contrato APP.  Asimismo, Telecomunicaciones de México participa en la APP con la opción de arrendar capacidad de fibra óptica. 
 La parte privada corre con todos los gastos asociados al proyecto.</t>
  </si>
  <si>
    <t>Nacional</t>
  </si>
  <si>
    <t xml:space="preserve">N.A </t>
  </si>
  <si>
    <r>
      <t xml:space="preserve">$7,500,000,000 MXN                                                                                                                                                                                                                                                                                                                                                                                                                                                                                                                  $7,807,500,000 MXN </t>
    </r>
    <r>
      <rPr>
        <vertAlign val="superscript"/>
        <sz val="8"/>
        <rFont val="Montserrat"/>
      </rPr>
      <t>(PROM1)</t>
    </r>
    <r>
      <rPr>
        <sz val="8"/>
        <rFont val="Montserrat"/>
      </rPr>
      <t xml:space="preserve">
en millones de pesos de diciembre de 2019
+ IVA </t>
    </r>
  </si>
  <si>
    <r>
      <t xml:space="preserve">
$9,235,851,436 a precios de 2019 </t>
    </r>
    <r>
      <rPr>
        <vertAlign val="superscript"/>
        <sz val="8"/>
        <rFont val="Montserrat"/>
      </rPr>
      <t>(PROM2)</t>
    </r>
    <r>
      <rPr>
        <sz val="8"/>
        <rFont val="Montserrat"/>
      </rPr>
      <t xml:space="preserve">
+IVA
$10,713,587,666</t>
    </r>
  </si>
  <si>
    <t>CONFIDENCIAL</t>
  </si>
  <si>
    <t>N.A</t>
  </si>
  <si>
    <t>N.A.</t>
  </si>
  <si>
    <r>
      <t xml:space="preserve">50.18 </t>
    </r>
    <r>
      <rPr>
        <vertAlign val="superscript"/>
        <sz val="8"/>
        <rFont val="Montserrat"/>
      </rPr>
      <t>(PROM3)</t>
    </r>
  </si>
  <si>
    <t>N.D</t>
  </si>
  <si>
    <t>Ramo 16 Medio Ambiente y Recursos Naturales</t>
  </si>
  <si>
    <t>1616B000012</t>
  </si>
  <si>
    <t>Modernización del Servicio Meteorológico Nacional</t>
  </si>
  <si>
    <t>Adquisición de equipos de observación con instrumentación de tecnología reciente para medir variables meteorológicas</t>
  </si>
  <si>
    <t>Actualización del proyecto</t>
  </si>
  <si>
    <t>16 de agosto de 2017</t>
  </si>
  <si>
    <t>Estudios de factibilidad</t>
  </si>
  <si>
    <t>por definir</t>
  </si>
  <si>
    <r>
      <t xml:space="preserve">1,865,270,114 </t>
    </r>
    <r>
      <rPr>
        <vertAlign val="superscript"/>
        <sz val="8"/>
        <rFont val="Montserrat"/>
      </rPr>
      <t>(CO1)</t>
    </r>
  </si>
  <si>
    <t>Ramo 21 Turismo</t>
  </si>
  <si>
    <t>17212100001</t>
  </si>
  <si>
    <t>Nuevo Acuario de Mazatlán Sinaloa</t>
  </si>
  <si>
    <t>El Nuevo Acuario Mazatlán está concebido como un producto de impacto a nivel nacional e internacional, con una área de construcción de 12,384 m2 en la zona denominada Parque Central, contigua a las instalaciones del actual acuario.</t>
  </si>
  <si>
    <t>Sinaloa</t>
  </si>
  <si>
    <t>25 de junio de 2018</t>
  </si>
  <si>
    <t>Estudios de viabilidad señalados en el Art. 14 de la Ley APP y Servicios de Agente para Adjudicación del Concurso.</t>
  </si>
  <si>
    <r>
      <t xml:space="preserve">26,904,140 </t>
    </r>
    <r>
      <rPr>
        <vertAlign val="superscript"/>
        <sz val="8"/>
        <rFont val="Montserrat"/>
      </rPr>
      <t>(ST.01)</t>
    </r>
  </si>
  <si>
    <r>
      <t xml:space="preserve">1,524,439,629 </t>
    </r>
    <r>
      <rPr>
        <vertAlign val="superscript"/>
        <sz val="8"/>
        <rFont val="Montserrat"/>
      </rPr>
      <t>(ST.02)</t>
    </r>
  </si>
  <si>
    <r>
      <t xml:space="preserve">624,835,213 </t>
    </r>
    <r>
      <rPr>
        <vertAlign val="superscript"/>
        <sz val="8"/>
        <rFont val="Montserrat"/>
      </rPr>
      <t>(ST.03)</t>
    </r>
  </si>
  <si>
    <r>
      <t xml:space="preserve">13,228,434 </t>
    </r>
    <r>
      <rPr>
        <vertAlign val="superscript"/>
        <sz val="8"/>
        <rFont val="Montserrat"/>
      </rPr>
      <t>(ST.04)</t>
    </r>
  </si>
  <si>
    <r>
      <t xml:space="preserve">22,397,440 </t>
    </r>
    <r>
      <rPr>
        <vertAlign val="superscript"/>
        <sz val="8"/>
        <rFont val="Montserrat"/>
      </rPr>
      <t>(ST.05)</t>
    </r>
  </si>
  <si>
    <r>
      <t xml:space="preserve">49,419,412 </t>
    </r>
    <r>
      <rPr>
        <vertAlign val="superscript"/>
        <sz val="8"/>
        <rFont val="Montserrat"/>
      </rPr>
      <t>(ST.05)</t>
    </r>
  </si>
  <si>
    <r>
      <t xml:space="preserve">81,390,349 </t>
    </r>
    <r>
      <rPr>
        <vertAlign val="superscript"/>
        <sz val="8"/>
        <rFont val="Montserrat"/>
      </rPr>
      <t>(ST.05)</t>
    </r>
  </si>
  <si>
    <r>
      <t xml:space="preserve">76,669,360 </t>
    </r>
    <r>
      <rPr>
        <vertAlign val="superscript"/>
        <sz val="8"/>
        <rFont val="Montserrat"/>
      </rPr>
      <t>(ST.05)</t>
    </r>
  </si>
  <si>
    <r>
      <t xml:space="preserve">14.94 </t>
    </r>
    <r>
      <rPr>
        <vertAlign val="superscript"/>
        <sz val="8"/>
        <rFont val="Montserrat"/>
      </rPr>
      <t>(ST.06)</t>
    </r>
  </si>
  <si>
    <r>
      <t xml:space="preserve">1.15 </t>
    </r>
    <r>
      <rPr>
        <vertAlign val="superscript"/>
        <sz val="8"/>
        <rFont val="Montserrat"/>
      </rPr>
      <t>(ST.07)</t>
    </r>
  </si>
  <si>
    <t>Ramo 36 Secretaría de Seguridad y Protección Ciudadana</t>
  </si>
  <si>
    <t>0836E000019</t>
  </si>
  <si>
    <t xml:space="preserve">Construcción, rehabilitación, adecuación, equipamiento y amueblado del Complejo Penitenciario Federal Papantla. </t>
  </si>
  <si>
    <t>Rehabilitar, adecuar y construir inmuebles e infraestructura así como el equipamiento tecnológico de última generación en sistemas de seguridad y comunicación que permita cubrir las necesidades de reclusión de internos de baja, mediana y alta peligrosidad en un sólo complejo penitenciario.</t>
  </si>
  <si>
    <t>Veracruz</t>
  </si>
  <si>
    <t xml:space="preserve">En esta etapa se realizaron los estudios de preparación del proyecto, como son los estudios técnicos, legales, ambientales, económicos y financieros señalados en el artículo 14 de Ley de APP, los estudios fueron sufragados con contratos diversos de los cuales se destino parte de los servicios para la conformación de la APP. </t>
  </si>
  <si>
    <t>Ramo 50 Unidad GYR Instituto Mexicano del Seguro Social</t>
  </si>
  <si>
    <t>1450GYR0052</t>
  </si>
  <si>
    <t>Construcción del Hospital Regional (HGR) de 260
Camas en el Municipio de García, Nuevo León</t>
  </si>
  <si>
    <t>Construcción de un Hospital General Regional de segundo nivel con una capacidad de 260 camas censables, 46 consultorios para la atención de 39 especialidades médicas (30 de consulta externa y 9 de soporte a unidades funcionales), 10 quirófanos: 7 de cirugía general, 1 de tococirugía y 2 ambulatorios. 
El HGR contará con una superficie construida de 38,392.66 m2. Los servicios médicos serán proporcionados por personal del IMSS.</t>
  </si>
  <si>
    <t>Rescisión</t>
  </si>
  <si>
    <r>
      <t xml:space="preserve">2,404,200,000 </t>
    </r>
    <r>
      <rPr>
        <vertAlign val="superscript"/>
        <sz val="10"/>
        <rFont val="Montserrat"/>
      </rPr>
      <t>(IM9)</t>
    </r>
  </si>
  <si>
    <r>
      <t>0</t>
    </r>
    <r>
      <rPr>
        <vertAlign val="superscript"/>
        <sz val="8"/>
        <rFont val="Montserrat"/>
      </rPr>
      <t xml:space="preserve"> (IM4)</t>
    </r>
  </si>
  <si>
    <r>
      <t xml:space="preserve">2,404,200,000 </t>
    </r>
    <r>
      <rPr>
        <vertAlign val="superscript"/>
        <sz val="8"/>
        <rFont val="Montserrat"/>
      </rPr>
      <t>(IM2)</t>
    </r>
  </si>
  <si>
    <r>
      <t xml:space="preserve">1.10 </t>
    </r>
    <r>
      <rPr>
        <vertAlign val="superscript"/>
        <sz val="8"/>
        <rFont val="Montserrat"/>
      </rPr>
      <t>(IM7)</t>
    </r>
  </si>
  <si>
    <r>
      <t>0.00</t>
    </r>
    <r>
      <rPr>
        <vertAlign val="superscript"/>
        <sz val="8"/>
        <rFont val="Montserrat"/>
      </rPr>
      <t>(IM5)</t>
    </r>
  </si>
  <si>
    <r>
      <t xml:space="preserve">0.00 </t>
    </r>
    <r>
      <rPr>
        <vertAlign val="superscript"/>
        <sz val="8"/>
        <rFont val="Montserrat"/>
      </rPr>
      <t>(IM5)</t>
    </r>
  </si>
  <si>
    <r>
      <t xml:space="preserve">42,396,237 </t>
    </r>
    <r>
      <rPr>
        <vertAlign val="superscript"/>
        <sz val="8"/>
        <rFont val="Montserrat"/>
      </rPr>
      <t>(IM8)</t>
    </r>
  </si>
  <si>
    <t>0950GYR0005</t>
  </si>
  <si>
    <t>Construcción del Hospital General de Zona (HGZ) de
180 camas en la localidad de Tapachula, en el estado de Chiapas</t>
  </si>
  <si>
    <t>Construcción de un Hospital General de Zona de segundo nivel con una capacidad de 180 camas censables, 36 consultorios para la atención de 38 especialidades médicas (29 de consulta externa y 9 de soporte a unidades funcionales) y 8 quirófanos: 6 de cirugía general, 1 de tococirugía y 1 de cirugía ambulatorio. 
El HGZ contará con una superficie construida de 28,596.61 m2. Los servicios médicos serán proporcionados por personal del IMSS.</t>
  </si>
  <si>
    <r>
      <t xml:space="preserve">1,924,600,000 </t>
    </r>
    <r>
      <rPr>
        <vertAlign val="superscript"/>
        <sz val="8"/>
        <rFont val="Montserrat"/>
      </rPr>
      <t>(IM9)</t>
    </r>
  </si>
  <si>
    <r>
      <t>885,035,783</t>
    </r>
    <r>
      <rPr>
        <vertAlign val="superscript"/>
        <sz val="8"/>
        <rFont val="Montserrat"/>
      </rPr>
      <t xml:space="preserve"> (IM10)</t>
    </r>
  </si>
  <si>
    <r>
      <t xml:space="preserve">403,988,191 </t>
    </r>
    <r>
      <rPr>
        <vertAlign val="superscript"/>
        <sz val="8"/>
        <rFont val="Montserrat"/>
      </rPr>
      <t>(IM1)</t>
    </r>
  </si>
  <si>
    <r>
      <t xml:space="preserve">177,733,900 </t>
    </r>
    <r>
      <rPr>
        <vertAlign val="superscript"/>
        <sz val="8"/>
        <rFont val="Montserrat"/>
      </rPr>
      <t>(IM1)</t>
    </r>
  </si>
  <si>
    <r>
      <t xml:space="preserve">283,661,544 </t>
    </r>
    <r>
      <rPr>
        <vertAlign val="superscript"/>
        <sz val="8"/>
        <rFont val="Montserrat"/>
      </rPr>
      <t>(IM1)</t>
    </r>
  </si>
  <si>
    <r>
      <t xml:space="preserve">333,004,479 </t>
    </r>
    <r>
      <rPr>
        <vertAlign val="superscript"/>
        <sz val="8"/>
        <rFont val="Montserrat"/>
      </rPr>
      <t>(IM1)</t>
    </r>
  </si>
  <si>
    <r>
      <t xml:space="preserve">90,635,860 </t>
    </r>
    <r>
      <rPr>
        <vertAlign val="superscript"/>
        <sz val="8"/>
        <rFont val="Montserrat"/>
      </rPr>
      <t>(IM1)</t>
    </r>
  </si>
  <si>
    <r>
      <t xml:space="preserve">635,576,026 </t>
    </r>
    <r>
      <rPr>
        <vertAlign val="superscript"/>
        <sz val="8"/>
        <rFont val="Montserrat"/>
      </rPr>
      <t>(IM2)</t>
    </r>
  </si>
  <si>
    <r>
      <t xml:space="preserve">166,692,230 </t>
    </r>
    <r>
      <rPr>
        <vertAlign val="superscript"/>
        <sz val="8"/>
        <rFont val="Montserrat"/>
      </rPr>
      <t>(IM8)</t>
    </r>
  </si>
  <si>
    <r>
      <t xml:space="preserve">33,338,447 </t>
    </r>
    <r>
      <rPr>
        <vertAlign val="superscript"/>
        <sz val="8"/>
        <rFont val="Montserrat"/>
      </rPr>
      <t>(IM3)</t>
    </r>
  </si>
  <si>
    <t>1550GYR0006</t>
  </si>
  <si>
    <t>Construcción del Hospital General de Zona de 144 camas, en Bahía de Banderas, Nayarit</t>
  </si>
  <si>
    <t>Construcción de un Hospital General de Zona (HGZ) de segundo nivel con una capacidad de 144 camas censables, 35 consultorios para la atención de 36 especialidades médicas (27 de consulta externa y 9 de soporte a unidades funcionales) y 8 quirófanos: 6 de cirugía general, 1 de tococirugía y 1 ambulatorio. 
El HGZ contará con una superficie construida de 28,177.09 m2. Los servicios médicos serán proporcionados por personal del IMSS.</t>
  </si>
  <si>
    <t>Nayarit</t>
  </si>
  <si>
    <r>
      <t xml:space="preserve">1,746,000,000 </t>
    </r>
    <r>
      <rPr>
        <vertAlign val="superscript"/>
        <sz val="8"/>
        <rFont val="Montserrat"/>
      </rPr>
      <t>(IM9)</t>
    </r>
  </si>
  <si>
    <r>
      <t>814,120,141</t>
    </r>
    <r>
      <rPr>
        <vertAlign val="superscript"/>
        <sz val="8"/>
        <rFont val="Montserrat"/>
      </rPr>
      <t xml:space="preserve"> (IM10)</t>
    </r>
  </si>
  <si>
    <r>
      <t xml:space="preserve">249,993,667 </t>
    </r>
    <r>
      <rPr>
        <vertAlign val="superscript"/>
        <sz val="8"/>
        <rFont val="Montserrat"/>
      </rPr>
      <t>(IM1)</t>
    </r>
  </si>
  <si>
    <r>
      <t xml:space="preserve">104,409,419 </t>
    </r>
    <r>
      <rPr>
        <vertAlign val="superscript"/>
        <sz val="8"/>
        <rFont val="Montserrat"/>
      </rPr>
      <t>(IM1)</t>
    </r>
  </si>
  <si>
    <r>
      <t>70,329,836</t>
    </r>
    <r>
      <rPr>
        <vertAlign val="superscript"/>
        <sz val="8"/>
        <rFont val="Montserrat"/>
      </rPr>
      <t xml:space="preserve"> (IM1) (IM6)</t>
    </r>
  </si>
  <si>
    <r>
      <t xml:space="preserve">439,027,080 </t>
    </r>
    <r>
      <rPr>
        <vertAlign val="superscript"/>
        <sz val="8"/>
        <rFont val="Montserrat"/>
      </rPr>
      <t>(IM1)</t>
    </r>
  </si>
  <si>
    <r>
      <t xml:space="preserve">200,353,806 </t>
    </r>
    <r>
      <rPr>
        <vertAlign val="superscript"/>
        <sz val="8"/>
        <rFont val="Montserrat"/>
      </rPr>
      <t>(IM1)</t>
    </r>
  </si>
  <si>
    <r>
      <t xml:space="preserve">681,886,192 </t>
    </r>
    <r>
      <rPr>
        <vertAlign val="superscript"/>
        <sz val="8"/>
        <rFont val="Montserrat"/>
      </rPr>
      <t>(IM2)</t>
    </r>
  </si>
  <si>
    <r>
      <t xml:space="preserve">28,934,196 </t>
    </r>
    <r>
      <rPr>
        <vertAlign val="superscript"/>
        <sz val="8"/>
        <rFont val="Montserrat"/>
      </rPr>
      <t>(IM8)</t>
    </r>
  </si>
  <si>
    <r>
      <t xml:space="preserve">0 </t>
    </r>
    <r>
      <rPr>
        <vertAlign val="superscript"/>
        <sz val="8"/>
        <rFont val="Montserrat"/>
      </rPr>
      <t>(IM3)</t>
    </r>
  </si>
  <si>
    <t>1550GYR0008</t>
  </si>
  <si>
    <t>Construcción del Hospital General Regional de 260 camas en Tepotzotlán, Estado de México</t>
  </si>
  <si>
    <t>Construcción de un Hospital General Regional (HGR) de segundo nivel con una capacidad de 260 camas censables, 46 consultorios para la atención de 38 especialidades médicas (29 de consulta externa y 9 de soporte a unidades funcionales) y 12 quirófanos. 
El HGR contará con una superficie construida de 34,642.79 m2. Los servicios médicos serán proporcionados por personal del IMSS.</t>
  </si>
  <si>
    <t>Estado de México</t>
  </si>
  <si>
    <t xml:space="preserve">N/A </t>
  </si>
  <si>
    <r>
      <t xml:space="preserve">2,491,600,000 </t>
    </r>
    <r>
      <rPr>
        <vertAlign val="superscript"/>
        <sz val="8"/>
        <rFont val="Montserrat"/>
      </rPr>
      <t>(IM9)</t>
    </r>
  </si>
  <si>
    <r>
      <t xml:space="preserve">2,491,600,000 </t>
    </r>
    <r>
      <rPr>
        <vertAlign val="superscript"/>
        <sz val="8"/>
        <rFont val="Montserrat"/>
      </rPr>
      <t>(IM2)</t>
    </r>
  </si>
  <si>
    <r>
      <t xml:space="preserve">0.50 </t>
    </r>
    <r>
      <rPr>
        <vertAlign val="superscript"/>
        <sz val="8"/>
        <rFont val="Montserrat"/>
      </rPr>
      <t>(IM7)</t>
    </r>
  </si>
  <si>
    <t xml:space="preserve">Ramo 51 GYN - Instituto de Seguridad y Servicios Sociales de los Trabajadores del Estado </t>
  </si>
  <si>
    <t>1151GYN0014</t>
  </si>
  <si>
    <t>Construcción y operación del nuevo Hospital General Dr. Gonzalo Castañeda, Ciudad de México</t>
  </si>
  <si>
    <t xml:space="preserve">Demolición del actual edificio y construcción del nuevo hospital general Dr. Gonzalo Castañeda en el mismo predio de 3,311 m2 propiedad del Instituto ubicado en Tlatelolco, Ciudad de México. El proyecto incluye la operación y prestación de los servicios complementarios a los servicios de atención médica. El hospital contará con capacidad de 120 camas y 35 especialidades. Los servicios médicos serán proporcionados por personal del ISSSTE. </t>
  </si>
  <si>
    <t>Ciudad de México</t>
  </si>
  <si>
    <t>21 de agosto de 2013</t>
  </si>
  <si>
    <t>En esta etapa se realizaron los estudios de preparación del proyecto, como son los estudios técnicos, legales, ambientales, económicos y financieros señalados en el artículo 14 de Ley de APP, así como, aquellos vinculados al proceso licitatorio. Adicionalmente en esta etapa se erogaron recursos para: 1. Gestiones de las autorizaciones financieras necesarias.
2. Preparación e integración de bases de licitación, evaluación de propuestas, dictamen para el fallo de adjudicación y contratación.
3. Trabajos para la remoción del mural "La mujer y la medicina en la historia de México" de José Chávez Morado.
4. Costo del acompañamiento del INAH en las excavaciones.</t>
  </si>
  <si>
    <r>
      <t xml:space="preserve">69,684,892 </t>
    </r>
    <r>
      <rPr>
        <vertAlign val="superscript"/>
        <sz val="8"/>
        <rFont val="Montserrat"/>
      </rPr>
      <t>(IS1)</t>
    </r>
  </si>
  <si>
    <r>
      <t xml:space="preserve">1,694,483,071 </t>
    </r>
    <r>
      <rPr>
        <vertAlign val="superscript"/>
        <sz val="8"/>
        <rFont val="Montserrat"/>
      </rPr>
      <t>(IS3)</t>
    </r>
  </si>
  <si>
    <r>
      <t xml:space="preserve">496,870,160 </t>
    </r>
    <r>
      <rPr>
        <vertAlign val="superscript"/>
        <sz val="8"/>
        <rFont val="Montserrat"/>
      </rPr>
      <t>(IS10)</t>
    </r>
  </si>
  <si>
    <t>1451GYN0001</t>
  </si>
  <si>
    <t>Construcción de una nueva Clínica Hospital en Mérida, Yucatán.</t>
  </si>
  <si>
    <t>El proyecto consiste en la "Construcción de una Nueva Clínica Hospital en Mérida, Yucatan". El Objeto del Proyecto es la construcción y equipamiento de una unidad médica de segundo nivel con una superficie de construcción de 14, 240.00m², capacidad de 66 camas censables y 40 camas no censables, con 21 especialidades médicas,  18 consultorios de especialidades, 4 quirófanos, 13 Auxiliares de diagnóstico y 8 Auxiliares de tratamiento. La prestación de los servicios médicos serán proporcionados por el personal del ISSSTE.</t>
  </si>
  <si>
    <t>Yucatán</t>
  </si>
  <si>
    <t>21 de agosto de 2014</t>
  </si>
  <si>
    <t>Asesorías legal, financiera y técnica para la preparación y acompañamiento del proceso de contratación (licitación), por la emisión del Dictamen de un Experto Independiente, estudios técnicos al predio y avalúo.</t>
  </si>
  <si>
    <r>
      <t xml:space="preserve">20,765,253 </t>
    </r>
    <r>
      <rPr>
        <vertAlign val="superscript"/>
        <sz val="8"/>
        <rFont val="Montserrat"/>
      </rPr>
      <t>(IS2)</t>
    </r>
  </si>
  <si>
    <r>
      <t xml:space="preserve">847,041,180 </t>
    </r>
    <r>
      <rPr>
        <vertAlign val="superscript"/>
        <sz val="8"/>
        <rFont val="Montserrat"/>
      </rPr>
      <t>(IS4)</t>
    </r>
  </si>
  <si>
    <r>
      <t xml:space="preserve">847,041,180 </t>
    </r>
    <r>
      <rPr>
        <vertAlign val="superscript"/>
        <sz val="8"/>
        <rFont val="Montserrat"/>
      </rPr>
      <t>(IS5)</t>
    </r>
  </si>
  <si>
    <r>
      <t xml:space="preserve">43,998,608 </t>
    </r>
    <r>
      <rPr>
        <vertAlign val="superscript"/>
        <sz val="8"/>
        <rFont val="Montserrat"/>
      </rPr>
      <t>(IS9)</t>
    </r>
  </si>
  <si>
    <r>
      <t xml:space="preserve">239,934,683 </t>
    </r>
    <r>
      <rPr>
        <vertAlign val="superscript"/>
        <sz val="8"/>
        <rFont val="Montserrat"/>
      </rPr>
      <t>(IS10)</t>
    </r>
  </si>
  <si>
    <r>
      <t xml:space="preserve">278,022,461 </t>
    </r>
    <r>
      <rPr>
        <vertAlign val="superscript"/>
        <sz val="8"/>
        <rFont val="Montserrat"/>
      </rPr>
      <t>(IS11)</t>
    </r>
  </si>
  <si>
    <r>
      <t xml:space="preserve">94,498,840 </t>
    </r>
    <r>
      <rPr>
        <vertAlign val="superscript"/>
        <sz val="8"/>
        <rFont val="Montserrat"/>
      </rPr>
      <t>(IS12)</t>
    </r>
  </si>
  <si>
    <r>
      <t xml:space="preserve">160,923,873 </t>
    </r>
    <r>
      <rPr>
        <vertAlign val="superscript"/>
        <sz val="8"/>
        <rFont val="Montserrat"/>
      </rPr>
      <t>(IS13)</t>
    </r>
  </si>
  <si>
    <r>
      <t xml:space="preserve">22,599,748 </t>
    </r>
    <r>
      <rPr>
        <vertAlign val="superscript"/>
        <sz val="8"/>
        <rFont val="Montserrat"/>
      </rPr>
      <t>(IS14)</t>
    </r>
  </si>
  <si>
    <t>1551GYN0001</t>
  </si>
  <si>
    <t>Sustitución del Hospital General Dr. Daniel Gurría
Urgell en Villahermosa, Tabasco</t>
  </si>
  <si>
    <t>El proyecto consiste en la Construcción de un nuevo Hospital  en "Sustitución del Hospital General “Dr. Daniel Gurria Urgell, en Villahermosa, Tabasco”. El objeto del Proyecto es la construcción y equipamiento de una unidad médica de segundo nivel con una superficie de construcción de 23,268.61m², capacidad de 90 camas censables y 58 camas no censables, con 33 especialidades médicas,  29 consultorios de especialidades, 5 quirófanos, 11 Auxiliares de diagnóstico y 8 Auxiliares de tratamiento. La prestación de los servicios médicos serán proporcionados por el personal del ISSSTE.</t>
  </si>
  <si>
    <t>Tabasco</t>
  </si>
  <si>
    <t xml:space="preserve">Asesorías legal, financiera y técnica para la preparación y acompañamiento del proceso de contratación (licitación), por la emisión del Dictamen de un Experto Independiente y avalúos. </t>
  </si>
  <si>
    <r>
      <t xml:space="preserve">23,769,927 </t>
    </r>
    <r>
      <rPr>
        <vertAlign val="superscript"/>
        <sz val="8"/>
        <rFont val="Montserrat"/>
      </rPr>
      <t>(IS2)</t>
    </r>
  </si>
  <si>
    <r>
      <t xml:space="preserve">1,361,182,404 </t>
    </r>
    <r>
      <rPr>
        <vertAlign val="superscript"/>
        <sz val="8"/>
        <rFont val="Montserrat"/>
      </rPr>
      <t>(IS4)</t>
    </r>
  </si>
  <si>
    <r>
      <t xml:space="preserve">236,393,031 </t>
    </r>
    <r>
      <rPr>
        <vertAlign val="superscript"/>
        <sz val="8"/>
        <rFont val="Montserrat"/>
      </rPr>
      <t>(IS5)</t>
    </r>
  </si>
  <si>
    <r>
      <t xml:space="preserve">136,998,427 </t>
    </r>
    <r>
      <rPr>
        <vertAlign val="superscript"/>
        <sz val="8"/>
        <rFont val="Montserrat"/>
      </rPr>
      <t>(IS6)</t>
    </r>
  </si>
  <si>
    <r>
      <t xml:space="preserve">96,573,228 </t>
    </r>
    <r>
      <rPr>
        <vertAlign val="superscript"/>
        <sz val="8"/>
        <rFont val="Montserrat"/>
      </rPr>
      <t>(IS7)</t>
    </r>
  </si>
  <si>
    <r>
      <t xml:space="preserve">227,035,966 </t>
    </r>
    <r>
      <rPr>
        <vertAlign val="superscript"/>
        <sz val="8"/>
        <rFont val="Montserrat"/>
      </rPr>
      <t>(IS15)</t>
    </r>
  </si>
  <si>
    <r>
      <t xml:space="preserve">137,893,341 </t>
    </r>
    <r>
      <rPr>
        <vertAlign val="superscript"/>
        <sz val="8"/>
        <rFont val="Montserrat"/>
      </rPr>
      <t>(IS17)</t>
    </r>
  </si>
  <si>
    <r>
      <t xml:space="preserve">61.34 </t>
    </r>
    <r>
      <rPr>
        <vertAlign val="superscript"/>
        <sz val="8"/>
        <rFont val="Montserrat"/>
      </rPr>
      <t>(IS16)</t>
    </r>
  </si>
  <si>
    <r>
      <t xml:space="preserve">12.31 </t>
    </r>
    <r>
      <rPr>
        <vertAlign val="superscript"/>
        <sz val="8"/>
        <rFont val="Montserrat"/>
      </rPr>
      <t>(IS8)</t>
    </r>
  </si>
  <si>
    <r>
      <t xml:space="preserve">8.06 </t>
    </r>
    <r>
      <rPr>
        <vertAlign val="superscript"/>
        <sz val="8"/>
        <rFont val="Montserrat"/>
      </rPr>
      <t>(IS8)</t>
    </r>
  </si>
  <si>
    <r>
      <t xml:space="preserve">393,419,732 </t>
    </r>
    <r>
      <rPr>
        <vertAlign val="superscript"/>
        <sz val="8"/>
        <rFont val="Montserrat"/>
      </rPr>
      <t>(IS10)</t>
    </r>
  </si>
  <si>
    <t>1651GYN0004</t>
  </si>
  <si>
    <t>Sustitución del actual Hospital General "Aquiles Calles Ramírez" en Tepic, Nayarit</t>
  </si>
  <si>
    <t>El proyecto consiste en la Construcción de un nuevo Hospital en "Sustitución del Hospital General "Dr. Aquiles Calles Ramirez, en Tepic, Nayarit”. El objeto del Proyecto es la construcción y equipamiento de una unidad médica de segundo nivel con una superficie de construcción de 26,570.79m², capacidad de 150 camas censables y 59 camas no censables, con 32 especialidades médicas,  35 consultorios de especialidades, 7 quirófanos, 6 Auxiliares de diagnóstico y 8 Auxiliares de tratamiento. La prestación de los servicios médicos serán proporcionados por el personal del ISSSTE.</t>
  </si>
  <si>
    <t>Asesorías legal, financiera y técnica para la preparación y acompañamiento del proceso de contratación (licitación), por la emisión del Dictamen de un Experto Independiente y avalúos.</t>
  </si>
  <si>
    <r>
      <t xml:space="preserve">22,094,924 </t>
    </r>
    <r>
      <rPr>
        <vertAlign val="superscript"/>
        <sz val="8"/>
        <rFont val="Montserrat"/>
      </rPr>
      <t>(IS2)</t>
    </r>
  </si>
  <si>
    <r>
      <t>1,388,227,676</t>
    </r>
    <r>
      <rPr>
        <vertAlign val="superscript"/>
        <sz val="8"/>
        <rFont val="Montserrat"/>
      </rPr>
      <t>(IS4)</t>
    </r>
  </si>
  <si>
    <r>
      <t xml:space="preserve">1,388,227,676 </t>
    </r>
    <r>
      <rPr>
        <vertAlign val="superscript"/>
        <sz val="8"/>
        <rFont val="Montserrat"/>
      </rPr>
      <t>(IS4)</t>
    </r>
  </si>
  <si>
    <r>
      <t>416,076,775</t>
    </r>
    <r>
      <rPr>
        <vertAlign val="superscript"/>
        <sz val="8"/>
        <rFont val="Montserrat"/>
      </rPr>
      <t>(IS5)</t>
    </r>
  </si>
  <si>
    <r>
      <t xml:space="preserve">212,960,257 </t>
    </r>
    <r>
      <rPr>
        <vertAlign val="superscript"/>
        <sz val="8"/>
        <rFont val="Montserrat"/>
      </rPr>
      <t>(IS6)</t>
    </r>
  </si>
  <si>
    <r>
      <t xml:space="preserve">393,274,181 </t>
    </r>
    <r>
      <rPr>
        <vertAlign val="superscript"/>
        <sz val="8"/>
        <rFont val="Montserrat"/>
      </rPr>
      <t>(IS7)</t>
    </r>
  </si>
  <si>
    <r>
      <t xml:space="preserve">104,092,124 </t>
    </r>
    <r>
      <rPr>
        <vertAlign val="superscript"/>
        <sz val="8"/>
        <rFont val="Montserrat"/>
      </rPr>
      <t>(IS15)</t>
    </r>
  </si>
  <si>
    <r>
      <t xml:space="preserve">102,553,450 </t>
    </r>
    <r>
      <rPr>
        <vertAlign val="superscript"/>
        <sz val="8"/>
        <rFont val="Montserrat"/>
      </rPr>
      <t>(IS17)</t>
    </r>
  </si>
  <si>
    <r>
      <t xml:space="preserve">81.14 </t>
    </r>
    <r>
      <rPr>
        <vertAlign val="superscript"/>
        <sz val="8"/>
        <rFont val="Montserrat"/>
      </rPr>
      <t>(IS16)</t>
    </r>
  </si>
  <si>
    <r>
      <t xml:space="preserve">20.83 </t>
    </r>
    <r>
      <rPr>
        <vertAlign val="superscript"/>
        <sz val="8"/>
        <rFont val="Montserrat"/>
      </rPr>
      <t>(IS8)</t>
    </r>
  </si>
  <si>
    <r>
      <t xml:space="preserve">5.06 </t>
    </r>
    <r>
      <rPr>
        <vertAlign val="superscript"/>
        <sz val="8"/>
        <rFont val="Montserrat"/>
      </rPr>
      <t>(IS8)</t>
    </r>
  </si>
  <si>
    <r>
      <t xml:space="preserve">729,262,657 </t>
    </r>
    <r>
      <rPr>
        <vertAlign val="superscript"/>
        <sz val="8"/>
        <rFont val="Montserrat"/>
      </rPr>
      <t>(IS10)</t>
    </r>
  </si>
  <si>
    <t>1651GYN0005</t>
  </si>
  <si>
    <t>Nuevo Hospital General en la Delegación Regional Sur de la Ciudad de México.</t>
  </si>
  <si>
    <t>El proyecto consiste en la Construcción de un "Nuevo Hospital General en la Delegación Regional Sur de la Ciudad de México". El objeto del Proyecto es la construcción y equipamiento de una unidad médica de segundo nivel con una superficie de construcción de 34,100.00m², capacidad de 250 camas censables y 128 camas no censables, con 32 especialidades médicas,  35 consultorios de especialidades, 8 quirófanos, 7 Auxiliares de diagnóstico y 10 Auxiliares de tratamiento. La prestación de los servicios médicos serán proporcionados por el personal del ISSSTE.</t>
  </si>
  <si>
    <r>
      <t xml:space="preserve">22,217,562 </t>
    </r>
    <r>
      <rPr>
        <vertAlign val="superscript"/>
        <sz val="8"/>
        <rFont val="Montserrat"/>
      </rPr>
      <t>(IS2)</t>
    </r>
  </si>
  <si>
    <r>
      <t xml:space="preserve">2,672,203,200 </t>
    </r>
    <r>
      <rPr>
        <vertAlign val="superscript"/>
        <sz val="8"/>
        <rFont val="Montserrat"/>
      </rPr>
      <t>(IS4)</t>
    </r>
  </si>
  <si>
    <r>
      <t xml:space="preserve">311,933,765 </t>
    </r>
    <r>
      <rPr>
        <vertAlign val="superscript"/>
        <sz val="8"/>
        <rFont val="Montserrat"/>
      </rPr>
      <t>(IS5)</t>
    </r>
  </si>
  <si>
    <r>
      <t xml:space="preserve">409,306,775 </t>
    </r>
    <r>
      <rPr>
        <vertAlign val="superscript"/>
        <sz val="8"/>
        <rFont val="Montserrat"/>
      </rPr>
      <t>(IS6)</t>
    </r>
  </si>
  <si>
    <r>
      <t xml:space="preserve">118,869,297 </t>
    </r>
    <r>
      <rPr>
        <vertAlign val="superscript"/>
        <sz val="8"/>
        <rFont val="Montserrat"/>
      </rPr>
      <t>(IS7)</t>
    </r>
  </si>
  <si>
    <r>
      <t xml:space="preserve">268,465,590 </t>
    </r>
    <r>
      <rPr>
        <vertAlign val="superscript"/>
        <sz val="8"/>
        <rFont val="Montserrat"/>
      </rPr>
      <t>(IS15)</t>
    </r>
  </si>
  <si>
    <r>
      <t xml:space="preserve">401,140,545 </t>
    </r>
    <r>
      <rPr>
        <vertAlign val="superscript"/>
        <sz val="8"/>
        <rFont val="Montserrat"/>
      </rPr>
      <t>(IS17)</t>
    </r>
  </si>
  <si>
    <r>
      <t xml:space="preserve">58.10 </t>
    </r>
    <r>
      <rPr>
        <vertAlign val="superscript"/>
        <sz val="8"/>
        <rFont val="Montserrat"/>
      </rPr>
      <t>(IS16)</t>
    </r>
  </si>
  <si>
    <r>
      <t xml:space="preserve">9.11 </t>
    </r>
    <r>
      <rPr>
        <vertAlign val="superscript"/>
        <sz val="8"/>
        <rFont val="Montserrat"/>
      </rPr>
      <t>(IS8)</t>
    </r>
  </si>
  <si>
    <r>
      <t xml:space="preserve">1,077,331,031 </t>
    </r>
    <r>
      <rPr>
        <vertAlign val="superscript"/>
        <sz val="8"/>
        <rFont val="Montserrat"/>
      </rPr>
      <t>(IS10)</t>
    </r>
  </si>
  <si>
    <t>(a) CIGPFD: Comisión Intersecretarial de Gasto Público y Financiamiento y Desincorporación . Los proyectos autofinanciables no requieren autorización por parte de la CIGPFD.</t>
  </si>
  <si>
    <t>(b) Iniciativa Pública o Propuesta No Solicitada.</t>
  </si>
  <si>
    <t xml:space="preserve">(c) El monto total de inversión del proyecto corresponde a lo contratado y, en su caso, modificado, para el desarrollo de la infraestructura relacionada con el proyecto de Asociación Público Privada erogada por el sector privado. </t>
  </si>
  <si>
    <t>SCT</t>
  </si>
  <si>
    <t>(SC1) Los "Costos de los Estudios" han sido actualizados a pesos de 2019.</t>
  </si>
  <si>
    <t>(SC2) Los Montos "Totales de Inversión" corresponden a los montos de inversión programados propios a la Etapa de Rehabilitación Inicial, mismos que fueron entregados al Titular de la Unidad de Inversiones de la Subsecretaría de Egresos de la SHCP, dichos montos han sido actualizados a pesos de 2019.</t>
  </si>
  <si>
    <t>(SC3) Los Montos "Erogados en Años Anteriores (Acumulado)" corresponde a las inversiones efecutadas y reportadas por los Desarrolladores de los contratos APP en los años anteriores al 2019, mismos que han sido actualizados a pesos 2019, cabe mencionar, que los contratos que no han informado sus inversiones permanecen en 0 (cero).</t>
  </si>
  <si>
    <t>(SC4) Montos no reportados.</t>
  </si>
  <si>
    <t>(SC5) Los Porcentajes de "Avances Físicos en Ejecución (Años anteriores acumulado)" corresponden a los avances físicos reales en la Etapa de Rehabilitación Inicial de cada contrato APP de los años anteriores al 2019.</t>
  </si>
  <si>
    <t>(SC6) No Aplica ya que no ha habido modificaciones al contrato.</t>
  </si>
  <si>
    <r>
      <t>(SC7) Los montos establecidos en "Original Anual", pertenecientes a "Pago Anual Total", corresponden a los montos programados para el año 2019, afectados por factores "</t>
    </r>
    <r>
      <rPr>
        <i/>
        <sz val="8"/>
        <rFont val="Montserrat"/>
      </rPr>
      <t>k</t>
    </r>
    <r>
      <rPr>
        <sz val="8"/>
        <rFont val="Montserrat"/>
      </rPr>
      <t>" propuestos.</t>
    </r>
  </si>
  <si>
    <t>(SC8) El "Montos de Servicios" del contrato Campeche - Mérida es el resultado de estimar $20,430,279.51 (Disponibilidad) menos $2,488,200.00 (Disponibilidad), con el fin de no registrar montos negativos suscitados por la presencia de penas convencionales.</t>
  </si>
  <si>
    <t>* El cambio de algunos montos reportados varía conforme lo reportado por la Empresa Desarrolladora, el cual es ejercido en el período indicado.</t>
  </si>
  <si>
    <t>(SC9) Monto de inversión conforme al Contrato, actualizado conforme a programa financiero.</t>
  </si>
  <si>
    <t>(SC10) Ya concluyó la construcción del Proyecto APP Libramiento de la Carretera La Galaraza - Amatitlanes. Como se reportó el trimestre anterior (Tercer Trimestre de 2019), se revisaron los montos  de inversión reportada en este formato, que arrojaban una diferencia  ($111,361717.69), que se deriva de la actualización directa del monto contratado y de la inversión realizada según el programa de inversión. Con la actualización de los montos del programa de inversión, se reduce dicha diferencia, como se muestra en los cuadros: Inversión Contratada e Inversión Realizada tanto a precios corrientes como actualizados. También se observa que la inversión realizada es menor a la inversión autorizada.</t>
  </si>
  <si>
    <t xml:space="preserve">(SC11) Montos originales proporcionados por la Unidad Responsable. </t>
  </si>
  <si>
    <t>(SC12) El 'Monto de Pagos Programados' es el Contratado durante toda la vida del proyecto.  28 pagos anuales de $116,973807.33 (Pago solicitado 85,250,000.00 más IVA Julio 2016, actualizado a Diciembre/2019).</t>
  </si>
  <si>
    <t>(SC13) Pago del Trimestre Junio-Agosto de 2019 y pago Trimestre Sep-Nov 2019</t>
  </si>
  <si>
    <t xml:space="preserve">(SC14) Monto Modificado por inversión adicional de obras hidráulicas. </t>
  </si>
  <si>
    <t>PROMTEL</t>
  </si>
  <si>
    <t xml:space="preserve">(PROM1) Con respecto a la cifra de 7,500 millones de pesos (mdp) que se utiliza como el monto de inversión total del proyecto de la Red Compartida, cabe mencionar, que de acuerdo con el Numeral 4.7.4.2 páginas 18 y 19 de las Bases del Concurso Internacional, dicha cifra corresponde solamente al mínimo de la aportación de capital que deben hacer los concursantes de la licitación. Por tanto, el monto de inversión debe ser mayor a los 7,500 mdp que se relacionan con la aportación de capital del proyecto. 
-	En relación con la cifra de 7,500 millones de pesos me permito transcribir el numeral 4.7.4.2 de las Bases: 
4.7.4.2 En caso de un Concursante administrador de activos que participe por su cuenta o en un Consorcio integrado solo por administradores de activos, deberán presentar carta de aprobación de inversión de su comité de inversión, o su órgano de gobierno, por recursos equivalentes al capital requerido conforme al modelo financiero al que se refiere el anexo 8 de las Bases. Dicho capital no podrá ser menor a $7,500,000,000.00 M.N. (siete mil quinientos millones de pesos 00/100 Moneda Nacional).
Al respecto, cabe señalar que, en efecto, las Bases establecen un mínimo de aportación de capital que será destinado para la inversión en el proyecto. Asimismo, el Contrato de Asociación Público-Privada (Contrato APP) establece que el Desarrollador se compromete y obliga a aportar el capital, los bienes, derechos, autorizaciones, licencias, recursos humanos, materiales, económicos, financieros, técnicos y demás que se requieran para desarrollar y llevar a cabo la Implementación del Proyecto, pero no establece un monto total de inversión del proyecto. 
Cabe señalar que en el Contrato APP, el cual es el instrumento vinculante para PROMTEL, se acuerda que el Desarrollador será el único responsable de obtener todo el financiamiento de deuda y capital necesario (incluyendo contingencias) y requerimientos de capital de trabajo para satisfacer sus obligaciones. Sin embargo, en dicho contrato no se determina la cuantía del financiamiento. 
</t>
  </si>
  <si>
    <t>(PROM2) La cifra de la inversión acumulada incluye la cifra reportada en 2017 la cual fue por un monto de $2,352,323,185 y la reportada en 2018 que ascendió a $ 6,519,772,335, cuya suma arroja $8,519,772,335 a millones de pesos de 2018, la cual se reporta a millones de pesos de 2019 con base en a la inflación subyacente reportada en diciembre de 2019 por el Banxico con datos de INEGI de 0.410. Consultar en : https://www.inegi.org.mx/app/indicesdeprecios/Estructura.aspx?idEstructura=112001300030&amp;T=%C3%8Dndices%20de%20Precios%20al%20Consumidor&amp;ST=Inflaci%C3%B3n%20Mensual</t>
  </si>
  <si>
    <t>(PROM3) Avance a diciembre de 2019. Para el ejercicio 2019 no hay hito de cobertura comprometido en el contrato APP. Sin embargo, a diciembre de 2019 se alcanzó anticipadamente el hito de cobertura del 50%, comprometido en el Contrato APP para enero de 2020, con una cobertura poblacional de 50.18%.  https://www.altanredes.com/que-ofrecemos/nuestra-cobertura/</t>
  </si>
  <si>
    <t>CONAGUA</t>
  </si>
  <si>
    <t>(CO1) Cifra preliminar. Se estima nuevo monto de inversión, derivado de la actualización de los estudios del proyecto por parte de la CONAGUA.</t>
  </si>
  <si>
    <t>SECTUR</t>
  </si>
  <si>
    <t>(ST.01)  Cifras en pesos de noviembre de 2019.</t>
  </si>
  <si>
    <t>(ST.02) Corresponde al Monto de Inversión establecida en el PEF 2019. El monto autorizado del proyecto es de $1,071.8 millones de pesos de 2019. La inversión mínima establecida en las bases de Licitación y ratificada mediante la firma del Contrato APP es de $1,228.5 millones de pesos de 2019. El monto total de inversión máxima establecida en la oferta económica ganadora del desarrollador KINGU MEXICANA, S.A.P.I de C.V. fue de: $1,337.5 millones de pesos de 2019 con IVA. Monto de inversión que incorporando los gastos de financiamiento por los siguientes conceptos: Intereses durante la construcción, comisiones de crédito Senior e IVA de comisiones de crédito Senior, asciende a $1,380.2 millones de pesos (Cifras en pesos de 2019). La cifra total de inversión inicial de la oferta económica ganadora corresponde a $1,110.19 millones de pesos más IVA.</t>
  </si>
  <si>
    <t>(ST.03) Corresponde al monto de inversión establecido en el Modelo Financiero de la Propuesta Económica del Licitante a precios 2019.</t>
  </si>
  <si>
    <t>(ST.04) Corresponde al monto de la estimación 1 con IVA., este monto fue aportado en su totalidad por el capital de riesgo del desarrollador.</t>
  </si>
  <si>
    <t xml:space="preserve">(ST.05)  Corresponde a las estimaciones presentadas durante el trimestre solicitado a precios de noviembre de 2019 con IVA. </t>
  </si>
  <si>
    <t xml:space="preserve">(ST.06) Corresponde al Avance Financiero acumulado derivado de la inversión realizada, en su totalidad con el Capital de Riesgo del Desarrollador, tomando como base el monto de inversión establecido en la oferta económica. </t>
  </si>
  <si>
    <t>(ST.07) Corresponde al avance físico de todas las Actividades Previas acumuladas durante el 2018. De acuerdo a la información provista por la Entidad Federativa, se ajustó derivado de la revisión que se realizó, a partir de la contratación de la empresa encargada de la Supervisión de Obra, de lo cual se detectó esta diferencia.</t>
  </si>
  <si>
    <t xml:space="preserve">* Los conceptos de "Pago" no aplican, puesto que el proyecto se estructuró bajo un Esquema de Asociación Público Privado Combinado que no contempla pagos al Desarrollador, quien obtendrá ingresos por el cobro de las tarifas a los usuarios. Por lo anterior, no hay pagos programados por parte de los Gobierno Federal, Estatal ni Municipal. 
</t>
  </si>
  <si>
    <t>SPPC</t>
  </si>
  <si>
    <t>A la fecha no se tiene ningún avance físico, por tal motivo no se pudo ejercer toda la inversión progamada para 2019, por lo que se solicitó al Desarrollador enviara su nueva calendarización para la ejecución de la inversión en 2020</t>
  </si>
  <si>
    <t>IMSS</t>
  </si>
  <si>
    <t>(IM1) Monto correspondiente a los Reportes de Verificación de Avance aprobado por el Supervisor APP</t>
  </si>
  <si>
    <t>(IM2) Monto correspondiente a la diferencia del monto total de inversión del PEF 2019 y lo aprobado en los Reportes de Verificación de Avance.</t>
  </si>
  <si>
    <t>(IM3)El monto del pago anual total para 2019 tuvo una modificación derivado de los convenios modificatorios de 121 días naturales para el caso del proyecto APP de Tapachula, Chiapas y 114 días naturales para el proyecto APP de Bahía de Banderas, Nayarit. Pese a las modificaciones, no se ejerció recurso federal presupuestario derivado a que  los hospitales todavía se encuentran en etapa de construcción.</t>
  </si>
  <si>
    <t>(IM4) No se tiene monto erogado, ya que no se logró cierre financiero.</t>
  </si>
  <si>
    <t>(IM5) El proyecto se encuentra suspendido por no lograr el cierre financiero en la fecha acordada.</t>
  </si>
  <si>
    <t>(IM6) La cifra fue modificada derivado a que no se aceptó el monto previsto por el ingeniero independiente en la fecha estipulada.</t>
  </si>
  <si>
    <t>(IM7) El avance físico corresponde a activades preliminares de preparación para la construcción, las cuales fueron financiadas en su totalidad por el Desarrollador privado, adcionales al monto de inversión. Por lo anterior no se ve reflejado una erogación en el monto total de inversión.</t>
  </si>
  <si>
    <t>(IM8) Los montos se actualizaron conforme al INPC de diciembre de 2019 (105.934), tomando como base los pagos registrados desde la adjudicación del proyecto.</t>
  </si>
  <si>
    <t>(IM9) El monto total de inversión corresponde al registrado en el Presupuesto de Egresos de la Federación 2019.</t>
  </si>
  <si>
    <t>(IM10) Para el monto de inversión 2019 se registró la cifra ejecutada de la ainversión, que difiere de lo programado en el PEF del mismo año. Lo anterior derivado a los convenios modificatorios efectuados en el proyecto.</t>
  </si>
  <si>
    <t>ISSSTE</t>
  </si>
  <si>
    <r>
      <t>(IS1) Para el Proyecto "Construcción y operación del nuevo Hospital General Dr. Gonzalo Castañeda, Ciudad de México", el costo reportado corresponde al monto que la empresa reembolsó al Instituto el 29 de junio de 2015 por los gastos de asesorías legal, técnica y financiera, así como trabajos adicionales, actualizado al cuarto trimestre de 2019</t>
    </r>
    <r>
      <rPr>
        <b/>
        <sz val="8"/>
        <rFont val="Montserrat"/>
      </rPr>
      <t>.</t>
    </r>
  </si>
  <si>
    <t>(IS2) Gastos efectivamente pagados, actualizados al cuarto trimestre de 2019 considerando su fecha de erogación.</t>
  </si>
  <si>
    <t>(IS3) Información conforme al Presupuesto de Egresos de la Federación para el Ejercicio Fiscal 2019.</t>
  </si>
  <si>
    <t>(IS4) Cifra conforme al Modelo Financiero del Contrato Firmado, se encuentra actualizada al cuarto trimestre de 2019, tomando como base la fecha de presentación de propuestas de cada proyecto.</t>
  </si>
  <si>
    <t>(IS5) Corresponde al monto erogado, a través de la Constancia de Avance de Actividades Previas (CAAP) en 2018. La información que se reporta en las CAAPs no tiene IVA, sin embargo en el presente reporte se incluye el IVA para hacer comparables los avances financieros con el monto de inversión.</t>
  </si>
  <si>
    <t>(IS6)  Monto obtenido de las CAAPs aprobadas en el primer trimestre de 2019.La información que se reporta en las CAAPs no tiene IVA, sin embargo en el presente reporte se incluye el IVA para hacer comparables los avances financieros con el monto de inversión.</t>
  </si>
  <si>
    <t>(IS7)  Monto obtenido de las CAAPs aprobadas en el segundo trimestre de 2019.La información que se reporta en las CAAPs no tiene IVA, sin embargo en el presente reporte se incluye el IVA para hacer comparables los avances financieros con el monto de inversión.</t>
  </si>
  <si>
    <t>(IS8)  Corresponde al porcentaje físico con corte al 30 de junio de 2019.</t>
  </si>
  <si>
    <t>(IS9)  Corresponde al monto pagado con corte al 30 de diciembre de 2018. Incluye IVA.</t>
  </si>
  <si>
    <t>(IS10)  Los "Pagos anuales" corresponden a la Tarifa Anual Integral de Servicios contratada y que se actualiza considerando la inflación del trimestre correspondiente (Diciembre 2019)</t>
  </si>
  <si>
    <t xml:space="preserve">(IS11) El monto corresponde a los pagos netos mensuales integrales por servicios con IVA realizados del mes de Octubre a Diciembre de 2018 ($33,757,700.74) autorizados en 2019 y de Enero a Diciembre de 2019 ($244,264,761.47). El monto ejercido de 2019  ($244,264,761.47), presenta variación con respecto al monto original anual (239,934,683) por la forma en que fue actualizada la información. Lo ejercido se calculó con base en lo establecido en el Convenio Modificatorio de 2018, en el que se actualizaron las tarifas 2, 3 y 4 para 2019. En cambio el monto original anual hace referencia a la Tarifa Integral por Servicios del Anexo 3 del Contrato Firmado, por lo que pudiera existir variación entre ambos montos.
</t>
  </si>
  <si>
    <t>(IS12) El monto corresponde a los pagos realizados por la tarifa 1 del mes Enero a Diciembre 2019. IVA incluido</t>
  </si>
  <si>
    <t>(IS13) El monto corresponde a los pagos realizados por la tarifa 2 y 3  con IVA del mes de octubre a diciembre de 2018 ($30,461,950.94) autorizados en 2019 y enero a Diciembre de 2019 ($130,461,922.40)</t>
  </si>
  <si>
    <t>(IS14) El monto corresponde a los pagos realizados por la tarifa 4 con IVA del mes de octubre a diciembre de 2018 ($3,295,749.80) autorizados en 2019 y enero a Diciembre de 2019 ($19,303,998.65)</t>
  </si>
  <si>
    <t>(IS15)  Monto obtenido de las CAAPs aprobadas en el tercer trimestre de 2019.La información que se reporta en las CAAPs no tiene IVA, sin embargo en el presente reporte se incluye el IVA para hacer comparables los avances financieros con el monto de inversión.</t>
  </si>
  <si>
    <t>(IS16)  Incluye avance en obra y en equipamiento, por lo que puede no coincidir con el porcentaje de avance físico.</t>
  </si>
  <si>
    <t>(IS17)  Monto obtenido de las CAAPs aprobadas en el cuarto trimestre de 2019.La información que se reporta en las CAAPs no tiene IVA, sin embargo en el presente reporte se incluye el IVA para hacer comparables los avances financieros con el monto de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</si>
</sst>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0.00"/>
    <numFmt numFmtId="165" formatCode="#,##0.0"/>
    <numFmt numFmtId="166" formatCode="_-* #,##0_-;\-* #,##0_-;_-* &quot;-&quot;??_-;_-@_-"/>
  </numFmts>
  <fonts count="42">
    <font>
      <sz val="11"/>
      <color theme="1"/>
      <name val="Calibri"/>
      <family val="2"/>
      <scheme val="minor"/>
    </font>
    <font>
      <b/>
      <sz val="14"/>
      <color rgb="FFFFFFFF"/>
      <name val="Montserrat"/>
      <family val="2"/>
    </font>
    <font>
      <b/>
      <sz val="13"/>
      <color rgb="FFA39E9E"/>
      <name val="Montserrat"/>
      <family val="2"/>
    </font>
    <font>
      <b/>
      <sz val="14"/>
      <color rgb="FF000000"/>
      <name val="Montserrat"/>
      <family val="2"/>
    </font>
    <font>
      <b/>
      <sz val="8"/>
      <color rgb="FFFFFFFF"/>
      <name val="Montserrat"/>
      <family val="2"/>
    </font>
    <font>
      <b/>
      <sz val="6"/>
      <color rgb="FF000000"/>
      <name val="Montserrat"/>
      <family val="2"/>
    </font>
    <font>
      <sz val="9"/>
      <color rgb="FF000000"/>
      <name val="SansSerif"/>
      <family val="2"/>
    </font>
    <font>
      <sz val="6"/>
      <color rgb="FF000000"/>
      <name val="Montserrat"/>
      <family val="2"/>
    </font>
    <font>
      <sz val="10"/>
      <color rgb="FF000000"/>
      <name val="SansSerif"/>
      <family val="2"/>
    </font>
    <font>
      <b/>
      <sz val="14"/>
      <color rgb="FFFFFFFF"/>
      <name val="Montserrat"/>
    </font>
    <font>
      <b/>
      <sz val="13"/>
      <color rgb="FFA39E9E"/>
      <name val="Montserrat"/>
    </font>
    <font>
      <b/>
      <sz val="14"/>
      <name val="Montserrat"/>
    </font>
    <font>
      <b/>
      <sz val="8"/>
      <color rgb="FFFFFFFF"/>
      <name val="Montserrat"/>
    </font>
    <font>
      <b/>
      <sz val="6"/>
      <name val="Montserrat"/>
    </font>
    <font>
      <sz val="6"/>
      <name val="Montserrat"/>
    </font>
    <font>
      <b/>
      <sz val="7"/>
      <color rgb="FFFFFFFF"/>
      <name val="Montserrat"/>
      <family val="2"/>
    </font>
    <font>
      <sz val="11"/>
      <color theme="1"/>
      <name val="Calibri"/>
      <family val="2"/>
      <scheme val="minor"/>
    </font>
    <font>
      <sz val="11"/>
      <color rgb="FFFF0000"/>
      <name val="Calibri"/>
      <family val="2"/>
      <scheme val="minor"/>
    </font>
    <font>
      <b/>
      <sz val="14"/>
      <color rgb="FFF2FFFF"/>
      <name val="Montserrat"/>
    </font>
    <font>
      <b/>
      <sz val="14"/>
      <color rgb="FFA39E9E"/>
      <name val="Montserrat"/>
    </font>
    <font>
      <b/>
      <sz val="12"/>
      <name val="Montserrat"/>
    </font>
    <font>
      <sz val="11"/>
      <name val="Montserrat"/>
    </font>
    <font>
      <sz val="12"/>
      <name val="Montserrat"/>
    </font>
    <font>
      <b/>
      <sz val="10"/>
      <name val="Montserrat"/>
    </font>
    <font>
      <b/>
      <sz val="8"/>
      <color rgb="FFF2F2F2"/>
      <name val="Montserrat"/>
    </font>
    <font>
      <b/>
      <sz val="8"/>
      <color theme="0"/>
      <name val="Montserrat"/>
    </font>
    <font>
      <sz val="8"/>
      <color rgb="FFF2F2F2"/>
      <name val="Montserrat"/>
    </font>
    <font>
      <b/>
      <vertAlign val="superscript"/>
      <sz val="8"/>
      <color rgb="FFF2F2F2"/>
      <name val="Montserrat"/>
    </font>
    <font>
      <b/>
      <sz val="8"/>
      <name val="Montserrat"/>
    </font>
    <font>
      <sz val="8"/>
      <name val="Montserrat"/>
    </font>
    <font>
      <sz val="7"/>
      <name val="Montserrat"/>
    </font>
    <font>
      <vertAlign val="superscript"/>
      <sz val="8"/>
      <name val="Montserrat"/>
    </font>
    <font>
      <sz val="11"/>
      <name val="Calibri"/>
      <family val="2"/>
      <scheme val="minor"/>
    </font>
    <font>
      <b/>
      <sz val="8"/>
      <color theme="1"/>
      <name val="Montserrat"/>
    </font>
    <font>
      <vertAlign val="superscript"/>
      <sz val="10"/>
      <name val="Montserrat"/>
    </font>
    <font>
      <sz val="8"/>
      <color theme="1"/>
      <name val="Montserrat"/>
    </font>
    <font>
      <sz val="8"/>
      <color rgb="FF000000"/>
      <name val="Montserrat"/>
    </font>
    <font>
      <sz val="8"/>
      <name val="Monserrat"/>
    </font>
    <font>
      <i/>
      <sz val="8"/>
      <name val="Montserrat"/>
    </font>
    <font>
      <sz val="9"/>
      <color theme="1"/>
      <name val="Calibri"/>
      <family val="2"/>
      <scheme val="minor"/>
    </font>
    <font>
      <sz val="9"/>
      <name val="Calibri"/>
      <family val="2"/>
      <scheme val="minor"/>
    </font>
    <font>
      <sz val="8"/>
      <color rgb="FFFF0000"/>
      <name val="Montserrat"/>
    </font>
  </fonts>
  <fills count="45">
    <fill>
      <patternFill patternType="none"/>
    </fill>
    <fill>
      <patternFill patternType="gray125"/>
    </fill>
    <fill>
      <patternFill patternType="solid">
        <fgColor rgb="FFFFFFFF"/>
      </patternFill>
    </fill>
    <fill>
      <patternFill patternType="solid">
        <fgColor rgb="FFD4C19C"/>
      </patternFill>
    </fill>
    <fill>
      <patternFill patternType="solid">
        <fgColor rgb="FFD4C19C"/>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4C19C"/>
      </patternFill>
    </fill>
    <fill>
      <patternFill patternType="solid">
        <fgColor rgb="FFD4C19C"/>
      </patternFill>
    </fill>
    <fill>
      <patternFill patternType="solid">
        <fgColor rgb="FFD4C19C"/>
      </patternFill>
    </fill>
    <fill>
      <patternFill patternType="solid">
        <fgColor rgb="FFD4C19C"/>
      </patternFill>
    </fill>
    <fill>
      <patternFill patternType="solid">
        <fgColor rgb="FFB38E5D"/>
      </patternFill>
    </fill>
    <fill>
      <patternFill patternType="solid">
        <fgColor rgb="FFB38E5D"/>
      </patternFill>
    </fill>
    <fill>
      <patternFill patternType="solid">
        <fgColor rgb="FFB38E5D"/>
      </patternFill>
    </fill>
    <fill>
      <patternFill patternType="solid">
        <fgColor rgb="FFB38E5D"/>
      </patternFill>
    </fill>
    <fill>
      <patternFill patternType="solid">
        <fgColor rgb="FFB38E5D"/>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4C19C"/>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s>
  <borders count="32">
    <border>
      <left/>
      <right/>
      <top/>
      <bottom/>
      <diagonal/>
    </border>
    <border>
      <left/>
      <right/>
      <top/>
      <bottom/>
      <diagonal/>
    </border>
    <border>
      <left/>
      <right/>
      <top/>
      <bottom/>
      <diagonal/>
    </border>
    <border>
      <left/>
      <right/>
      <top/>
      <bottom/>
      <diagonal/>
    </border>
    <border>
      <left/>
      <right/>
      <top/>
      <bottom style="medium">
        <color rgb="FFFFFFFF"/>
      </bottom>
      <diagonal/>
    </border>
    <border>
      <left/>
      <right/>
      <top style="medium">
        <color rgb="FFCCCCCC"/>
      </top>
      <bottom/>
      <diagonal/>
    </border>
    <border>
      <left/>
      <right/>
      <top style="medium">
        <color rgb="FF000000"/>
      </top>
      <bottom/>
      <diagonal/>
    </border>
    <border>
      <left/>
      <right/>
      <top/>
      <bottom style="medium">
        <color rgb="FF00000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rgb="FFF2F2F2"/>
      </left>
      <right style="medium">
        <color rgb="FFF2F2F2"/>
      </right>
      <top style="medium">
        <color rgb="FFF2F2F2"/>
      </top>
      <bottom style="medium">
        <color rgb="FFF2F2F2"/>
      </bottom>
      <diagonal/>
    </border>
    <border>
      <left style="medium">
        <color theme="0"/>
      </left>
      <right style="medium">
        <color rgb="FF761B37"/>
      </right>
      <top style="medium">
        <color theme="0"/>
      </top>
      <bottom style="medium">
        <color theme="0"/>
      </bottom>
      <diagonal/>
    </border>
    <border>
      <left style="medium">
        <color rgb="FF761B37"/>
      </left>
      <right style="medium">
        <color rgb="FF761B37"/>
      </right>
      <top style="medium">
        <color theme="0"/>
      </top>
      <bottom style="medium">
        <color theme="0"/>
      </bottom>
      <diagonal/>
    </border>
    <border>
      <left style="medium">
        <color rgb="FF761B37"/>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top/>
      <bottom/>
      <diagonal/>
    </border>
    <border>
      <left style="medium">
        <color theme="0"/>
      </left>
      <right style="medium">
        <color theme="0"/>
      </right>
      <top/>
      <bottom style="medium">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0" fontId="16" fillId="0" borderId="3"/>
    <xf numFmtId="44" fontId="16" fillId="0" borderId="3" applyFont="0" applyFill="0" applyBorder="0" applyAlignment="0" applyProtection="0"/>
    <xf numFmtId="9" fontId="16" fillId="0" borderId="3" applyFont="0" applyFill="0" applyBorder="0" applyAlignment="0" applyProtection="0"/>
    <xf numFmtId="44" fontId="16" fillId="0" borderId="3" applyFont="0" applyFill="0" applyBorder="0" applyAlignment="0" applyProtection="0"/>
    <xf numFmtId="43" fontId="16" fillId="0" borderId="3" applyFont="0" applyFill="0" applyBorder="0" applyAlignment="0" applyProtection="0"/>
  </cellStyleXfs>
  <cellXfs count="196">
    <xf numFmtId="0" fontId="0" fillId="0" borderId="0" xfId="0"/>
    <xf numFmtId="0" fontId="0" fillId="2" borderId="0" xfId="0" applyNumberFormat="1" applyFont="1" applyFill="1" applyBorder="1" applyAlignment="1" applyProtection="1">
      <alignment wrapText="1"/>
      <protection locked="0"/>
    </xf>
    <xf numFmtId="0" fontId="4" fillId="15" borderId="1" xfId="0" applyNumberFormat="1" applyFont="1" applyFill="1" applyBorder="1" applyAlignment="1" applyProtection="1">
      <alignment horizontal="center" vertical="center" wrapText="1"/>
    </xf>
    <xf numFmtId="3" fontId="5" fillId="20" borderId="3" xfId="0" applyNumberFormat="1" applyFont="1" applyFill="1" applyBorder="1" applyAlignment="1" applyProtection="1">
      <alignment horizontal="center" vertical="center" wrapText="1"/>
    </xf>
    <xf numFmtId="0" fontId="5" fillId="21" borderId="3" xfId="0" applyNumberFormat="1" applyFont="1" applyFill="1" applyBorder="1" applyAlignment="1" applyProtection="1">
      <alignment horizontal="center" vertical="center" wrapText="1"/>
    </xf>
    <xf numFmtId="0" fontId="6" fillId="22" borderId="3" xfId="0" applyNumberFormat="1" applyFont="1" applyFill="1" applyBorder="1" applyAlignment="1" applyProtection="1">
      <alignment horizontal="center" vertical="center" wrapText="1"/>
    </xf>
    <xf numFmtId="0" fontId="7" fillId="23" borderId="3" xfId="0" applyNumberFormat="1" applyFont="1" applyFill="1" applyBorder="1" applyAlignment="1" applyProtection="1">
      <alignment horizontal="right" vertical="center" wrapText="1"/>
    </xf>
    <xf numFmtId="0" fontId="8" fillId="24" borderId="3" xfId="0" applyNumberFormat="1" applyFont="1" applyFill="1" applyBorder="1" applyAlignment="1" applyProtection="1">
      <alignment horizontal="left" vertical="top" wrapText="1"/>
    </xf>
    <xf numFmtId="0" fontId="7" fillId="25" borderId="3" xfId="0" applyNumberFormat="1" applyFont="1" applyFill="1" applyBorder="1" applyAlignment="1" applyProtection="1">
      <alignment horizontal="center" vertical="center" wrapText="1"/>
    </xf>
    <xf numFmtId="3" fontId="7" fillId="26" borderId="3" xfId="0" applyNumberFormat="1" applyFont="1" applyFill="1" applyBorder="1" applyAlignment="1" applyProtection="1">
      <alignment horizontal="center" vertical="center" wrapText="1"/>
    </xf>
    <xf numFmtId="164" fontId="7" fillId="27" borderId="3" xfId="0" applyNumberFormat="1" applyFont="1" applyFill="1" applyBorder="1" applyAlignment="1" applyProtection="1">
      <alignment horizontal="center" vertical="center" wrapText="1"/>
    </xf>
    <xf numFmtId="0" fontId="7" fillId="29" borderId="5" xfId="0" applyNumberFormat="1" applyFont="1" applyFill="1" applyBorder="1" applyAlignment="1" applyProtection="1">
      <alignment horizontal="center" vertical="center" wrapText="1"/>
    </xf>
    <xf numFmtId="0" fontId="8" fillId="30" borderId="5" xfId="0" applyNumberFormat="1" applyFont="1" applyFill="1" applyBorder="1" applyAlignment="1" applyProtection="1">
      <alignment horizontal="left" vertical="top" wrapText="1"/>
    </xf>
    <xf numFmtId="3" fontId="7" fillId="31" borderId="5" xfId="0" applyNumberFormat="1" applyFont="1" applyFill="1" applyBorder="1" applyAlignment="1" applyProtection="1">
      <alignment horizontal="center" vertical="center" wrapText="1"/>
    </xf>
    <xf numFmtId="4" fontId="7" fillId="32" borderId="5" xfId="0" applyNumberFormat="1" applyFont="1" applyFill="1" applyBorder="1" applyAlignment="1" applyProtection="1">
      <alignment horizontal="center" vertical="center" wrapText="1"/>
    </xf>
    <xf numFmtId="0" fontId="15" fillId="11" borderId="1" xfId="0" applyNumberFormat="1" applyFont="1" applyFill="1" applyBorder="1" applyAlignment="1" applyProtection="1">
      <alignment horizontal="center" vertical="center" wrapText="1"/>
    </xf>
    <xf numFmtId="0" fontId="16" fillId="42" borderId="3" xfId="1" applyFill="1" applyAlignment="1">
      <alignment horizontal="center"/>
    </xf>
    <xf numFmtId="0" fontId="20" fillId="42" borderId="3" xfId="1" applyFont="1" applyFill="1" applyBorder="1" applyAlignment="1" applyProtection="1">
      <alignment horizontal="center" vertical="center"/>
      <protection locked="0"/>
    </xf>
    <xf numFmtId="0" fontId="21" fillId="42" borderId="3" xfId="1" applyFont="1" applyFill="1" applyBorder="1" applyAlignment="1" applyProtection="1">
      <alignment horizontal="center"/>
      <protection locked="0"/>
    </xf>
    <xf numFmtId="0" fontId="21" fillId="0" borderId="3" xfId="1" applyFont="1" applyFill="1" applyBorder="1" applyAlignment="1"/>
    <xf numFmtId="0" fontId="21" fillId="42" borderId="3" xfId="1" applyFont="1" applyFill="1" applyBorder="1" applyAlignment="1"/>
    <xf numFmtId="0" fontId="16" fillId="42" borderId="3" xfId="1" applyFill="1" applyBorder="1" applyAlignment="1"/>
    <xf numFmtId="0" fontId="22" fillId="42" borderId="3" xfId="1" applyFont="1" applyFill="1" applyBorder="1" applyAlignment="1" applyProtection="1">
      <alignment horizontal="center" vertical="center"/>
      <protection locked="0"/>
    </xf>
    <xf numFmtId="0" fontId="21" fillId="42" borderId="3" xfId="1" applyFont="1" applyFill="1" applyBorder="1" applyAlignment="1" applyProtection="1">
      <protection locked="0"/>
    </xf>
    <xf numFmtId="4" fontId="21" fillId="42" borderId="3" xfId="1" applyNumberFormat="1" applyFont="1" applyFill="1" applyBorder="1" applyAlignment="1"/>
    <xf numFmtId="0" fontId="23" fillId="42" borderId="3" xfId="1" applyFont="1" applyFill="1" applyBorder="1" applyAlignment="1"/>
    <xf numFmtId="0" fontId="25" fillId="41" borderId="9" xfId="1" applyFont="1" applyFill="1" applyBorder="1" applyAlignment="1">
      <alignment horizontal="center" vertical="center" wrapText="1"/>
    </xf>
    <xf numFmtId="0" fontId="24" fillId="41" borderId="14" xfId="1" applyFont="1" applyFill="1" applyBorder="1" applyAlignment="1">
      <alignment horizontal="center" vertical="center" wrapText="1"/>
    </xf>
    <xf numFmtId="0" fontId="25" fillId="41" borderId="14" xfId="1" applyFont="1" applyFill="1" applyBorder="1" applyAlignment="1">
      <alignment horizontal="center" vertical="center" wrapText="1"/>
    </xf>
    <xf numFmtId="0" fontId="24" fillId="41" borderId="21" xfId="1" applyFont="1" applyFill="1" applyBorder="1" applyAlignment="1">
      <alignment horizontal="center" vertical="center" wrapText="1"/>
    </xf>
    <xf numFmtId="0" fontId="16" fillId="42" borderId="3" xfId="1" applyFill="1" applyBorder="1" applyAlignment="1">
      <alignment wrapText="1"/>
    </xf>
    <xf numFmtId="3" fontId="28" fillId="43" borderId="3" xfId="1" applyNumberFormat="1" applyFont="1" applyFill="1" applyBorder="1" applyAlignment="1">
      <alignment horizontal="center" vertical="center" wrapText="1"/>
    </xf>
    <xf numFmtId="3" fontId="29" fillId="43" borderId="3" xfId="1" applyNumberFormat="1" applyFont="1" applyFill="1" applyBorder="1" applyAlignment="1">
      <alignment horizontal="center" vertical="center" wrapText="1"/>
    </xf>
    <xf numFmtId="0" fontId="30" fillId="42" borderId="3" xfId="1" applyFont="1" applyFill="1" applyBorder="1" applyAlignment="1"/>
    <xf numFmtId="3" fontId="29" fillId="44" borderId="3" xfId="1" applyNumberFormat="1" applyFont="1" applyFill="1" applyBorder="1" applyAlignment="1">
      <alignment horizontal="center" vertical="center" wrapText="1"/>
    </xf>
    <xf numFmtId="3" fontId="29" fillId="44" borderId="3" xfId="1" applyNumberFormat="1" applyFont="1" applyFill="1" applyBorder="1" applyAlignment="1">
      <alignment horizontal="justify" vertical="center" wrapText="1"/>
    </xf>
    <xf numFmtId="3" fontId="29" fillId="43" borderId="3" xfId="2" applyNumberFormat="1" applyFont="1" applyFill="1" applyBorder="1" applyAlignment="1">
      <alignment horizontal="center" vertical="center" wrapText="1"/>
    </xf>
    <xf numFmtId="4" fontId="29" fillId="43" borderId="3" xfId="2" applyNumberFormat="1" applyFont="1" applyFill="1" applyBorder="1" applyAlignment="1">
      <alignment horizontal="center" vertical="center" wrapText="1"/>
    </xf>
    <xf numFmtId="4" fontId="29" fillId="44" borderId="3" xfId="2" applyNumberFormat="1" applyFont="1" applyFill="1" applyBorder="1" applyAlignment="1">
      <alignment horizontal="center" vertical="center" wrapText="1"/>
    </xf>
    <xf numFmtId="3" fontId="29" fillId="44" borderId="3" xfId="2" applyNumberFormat="1" applyFont="1" applyFill="1" applyBorder="1" applyAlignment="1">
      <alignment horizontal="center" vertical="center" wrapText="1"/>
    </xf>
    <xf numFmtId="0" fontId="29" fillId="43" borderId="3" xfId="1" applyFont="1" applyFill="1" applyBorder="1" applyAlignment="1">
      <alignment horizontal="center" vertical="center" wrapText="1"/>
    </xf>
    <xf numFmtId="0" fontId="29" fillId="43" borderId="3" xfId="1" applyFont="1" applyFill="1" applyBorder="1" applyAlignment="1">
      <alignment horizontal="justify" vertical="center" wrapText="1"/>
    </xf>
    <xf numFmtId="10" fontId="29" fillId="43" borderId="3" xfId="3" applyNumberFormat="1" applyFont="1" applyFill="1" applyBorder="1" applyAlignment="1">
      <alignment horizontal="center" vertical="center" wrapText="1"/>
    </xf>
    <xf numFmtId="3" fontId="29" fillId="43" borderId="3" xfId="4" applyNumberFormat="1" applyFont="1" applyFill="1" applyBorder="1" applyAlignment="1">
      <alignment horizontal="center" vertical="center" wrapText="1"/>
    </xf>
    <xf numFmtId="4" fontId="29" fillId="43" borderId="3" xfId="3" applyNumberFormat="1" applyFont="1" applyFill="1" applyBorder="1" applyAlignment="1">
      <alignment horizontal="center" vertical="center" wrapText="1"/>
    </xf>
    <xf numFmtId="4" fontId="29" fillId="43" borderId="3" xfId="4" applyNumberFormat="1" applyFont="1" applyFill="1" applyBorder="1" applyAlignment="1">
      <alignment horizontal="center" vertical="center" wrapText="1"/>
    </xf>
    <xf numFmtId="165" fontId="29" fillId="43" borderId="3" xfId="3" applyNumberFormat="1" applyFont="1" applyFill="1" applyBorder="1" applyAlignment="1">
      <alignment horizontal="center" vertical="center" wrapText="1"/>
    </xf>
    <xf numFmtId="3" fontId="29" fillId="43" borderId="3" xfId="3" applyNumberFormat="1" applyFont="1" applyFill="1" applyBorder="1" applyAlignment="1">
      <alignment horizontal="center" vertical="center" wrapText="1"/>
    </xf>
    <xf numFmtId="0" fontId="29" fillId="43" borderId="3" xfId="1" applyFont="1" applyFill="1" applyBorder="1" applyAlignment="1" applyProtection="1">
      <alignment horizontal="center" vertical="center" wrapText="1"/>
      <protection locked="0"/>
    </xf>
    <xf numFmtId="166" fontId="29" fillId="43" borderId="3" xfId="5" applyNumberFormat="1" applyFont="1" applyFill="1" applyBorder="1" applyAlignment="1">
      <alignment horizontal="center" vertical="center" wrapText="1"/>
    </xf>
    <xf numFmtId="2" fontId="29" fillId="43" borderId="3" xfId="3" applyNumberFormat="1" applyFont="1" applyFill="1" applyBorder="1" applyAlignment="1">
      <alignment horizontal="center" vertical="center" wrapText="1"/>
    </xf>
    <xf numFmtId="0" fontId="28" fillId="43" borderId="3" xfId="1" applyFont="1" applyFill="1" applyBorder="1" applyAlignment="1" applyProtection="1">
      <alignment horizontal="left" vertical="center" wrapText="1"/>
      <protection locked="0"/>
    </xf>
    <xf numFmtId="0" fontId="24" fillId="43" borderId="3" xfId="1" applyFont="1" applyFill="1" applyBorder="1" applyAlignment="1" applyProtection="1">
      <alignment horizontal="left" vertical="center" wrapText="1"/>
      <protection locked="0"/>
    </xf>
    <xf numFmtId="0" fontId="24" fillId="43" borderId="3" xfId="1" applyFont="1" applyFill="1" applyBorder="1" applyAlignment="1" applyProtection="1">
      <alignment horizontal="center" vertical="center" wrapText="1"/>
      <protection locked="0"/>
    </xf>
    <xf numFmtId="3" fontId="28" fillId="43" borderId="3" xfId="1" applyNumberFormat="1" applyFont="1" applyFill="1" applyBorder="1" applyAlignment="1" applyProtection="1">
      <alignment horizontal="center" vertical="center" wrapText="1"/>
      <protection locked="0"/>
    </xf>
    <xf numFmtId="0" fontId="28" fillId="43" borderId="3" xfId="1" applyFont="1" applyFill="1" applyBorder="1" applyAlignment="1" applyProtection="1">
      <alignment horizontal="center" vertical="center" wrapText="1"/>
      <protection locked="0"/>
    </xf>
    <xf numFmtId="3" fontId="28" fillId="43" borderId="3" xfId="1" applyNumberFormat="1" applyFont="1" applyFill="1" applyBorder="1" applyAlignment="1" applyProtection="1">
      <alignment horizontal="left" vertical="center" wrapText="1"/>
      <protection locked="0"/>
    </xf>
    <xf numFmtId="0" fontId="29" fillId="43" borderId="3" xfId="1" applyFont="1" applyFill="1" applyBorder="1" applyAlignment="1" applyProtection="1">
      <alignment horizontal="justify" vertical="center" wrapText="1"/>
      <protection locked="0"/>
    </xf>
    <xf numFmtId="2" fontId="29" fillId="43" borderId="3" xfId="1" applyNumberFormat="1" applyFont="1" applyFill="1" applyBorder="1" applyAlignment="1" applyProtection="1">
      <alignment horizontal="center" vertical="center" wrapText="1"/>
      <protection locked="0"/>
    </xf>
    <xf numFmtId="0" fontId="32" fillId="42" borderId="3" xfId="1" applyFont="1" applyFill="1" applyBorder="1" applyAlignment="1">
      <alignment wrapText="1"/>
    </xf>
    <xf numFmtId="3" fontId="28" fillId="43" borderId="3" xfId="2" applyNumberFormat="1" applyFont="1" applyFill="1" applyBorder="1" applyAlignment="1">
      <alignment horizontal="center" vertical="center" wrapText="1"/>
    </xf>
    <xf numFmtId="0" fontId="33" fillId="43" borderId="3" xfId="1" applyFont="1" applyFill="1" applyAlignment="1"/>
    <xf numFmtId="166" fontId="28" fillId="43" borderId="3" xfId="5" applyNumberFormat="1" applyFont="1" applyFill="1" applyBorder="1" applyAlignment="1" applyProtection="1">
      <alignment horizontal="center" vertical="center" wrapText="1"/>
      <protection locked="0"/>
    </xf>
    <xf numFmtId="3" fontId="29" fillId="43" borderId="3" xfId="1" applyNumberFormat="1" applyFont="1" applyFill="1" applyBorder="1" applyAlignment="1" applyProtection="1">
      <alignment horizontal="center" vertical="center" wrapText="1"/>
      <protection locked="0"/>
    </xf>
    <xf numFmtId="0" fontId="29" fillId="43" borderId="3" xfId="3" applyNumberFormat="1" applyFont="1" applyFill="1" applyBorder="1" applyAlignment="1" applyProtection="1">
      <alignment horizontal="center" vertical="center" wrapText="1"/>
      <protection locked="0"/>
    </xf>
    <xf numFmtId="1" fontId="29" fillId="43" borderId="3" xfId="1" applyNumberFormat="1" applyFont="1" applyFill="1" applyBorder="1" applyAlignment="1" applyProtection="1">
      <alignment horizontal="center" vertical="center" wrapText="1"/>
      <protection locked="0"/>
    </xf>
    <xf numFmtId="166" fontId="29" fillId="43" borderId="3" xfId="5" applyNumberFormat="1" applyFont="1" applyFill="1" applyBorder="1" applyAlignment="1" applyProtection="1">
      <alignment horizontal="center" vertical="center" wrapText="1"/>
      <protection locked="0"/>
    </xf>
    <xf numFmtId="0" fontId="32" fillId="42" borderId="3" xfId="1" applyFont="1" applyFill="1" applyBorder="1" applyAlignment="1"/>
    <xf numFmtId="3" fontId="28" fillId="43" borderId="3" xfId="4" applyNumberFormat="1" applyFont="1" applyFill="1" applyBorder="1" applyAlignment="1">
      <alignment horizontal="center" vertical="center" wrapText="1"/>
    </xf>
    <xf numFmtId="3" fontId="28" fillId="44" borderId="3" xfId="4" applyNumberFormat="1" applyFont="1" applyFill="1" applyBorder="1" applyAlignment="1">
      <alignment horizontal="center" vertical="center" wrapText="1"/>
    </xf>
    <xf numFmtId="4" fontId="29" fillId="43" borderId="3" xfId="1" quotePrefix="1" applyNumberFormat="1" applyFont="1" applyFill="1" applyBorder="1" applyAlignment="1">
      <alignment horizontal="center" vertical="center" wrapText="1"/>
    </xf>
    <xf numFmtId="4" fontId="29" fillId="43" borderId="3" xfId="1" quotePrefix="1" applyNumberFormat="1" applyFont="1" applyFill="1" applyBorder="1" applyAlignment="1">
      <alignment horizontal="justify" vertical="center" wrapText="1"/>
    </xf>
    <xf numFmtId="3" fontId="29" fillId="43" borderId="3" xfId="1" quotePrefix="1" applyNumberFormat="1" applyFont="1" applyFill="1" applyBorder="1" applyAlignment="1">
      <alignment horizontal="center" vertical="center" wrapText="1"/>
    </xf>
    <xf numFmtId="3" fontId="29" fillId="44" borderId="3" xfId="4" applyNumberFormat="1" applyFont="1" applyFill="1" applyBorder="1" applyAlignment="1">
      <alignment horizontal="center" vertical="center" wrapText="1"/>
    </xf>
    <xf numFmtId="4" fontId="29" fillId="43" borderId="3" xfId="1" applyNumberFormat="1" applyFont="1" applyFill="1" applyBorder="1" applyAlignment="1">
      <alignment horizontal="justify" vertical="center" wrapText="1"/>
    </xf>
    <xf numFmtId="4" fontId="29" fillId="43" borderId="3" xfId="1" applyNumberFormat="1" applyFont="1" applyFill="1" applyBorder="1" applyAlignment="1">
      <alignment horizontal="center" vertical="center" wrapText="1"/>
    </xf>
    <xf numFmtId="0" fontId="29" fillId="43" borderId="3" xfId="4" applyNumberFormat="1" applyFont="1" applyFill="1" applyBorder="1" applyAlignment="1">
      <alignment horizontal="center" vertical="center" wrapText="1"/>
    </xf>
    <xf numFmtId="4" fontId="29" fillId="43" borderId="3" xfId="1" quotePrefix="1" applyNumberFormat="1" applyFont="1" applyFill="1" applyBorder="1" applyAlignment="1">
      <alignment horizontal="center" vertical="center"/>
    </xf>
    <xf numFmtId="0" fontId="28" fillId="43" borderId="3" xfId="1" applyFont="1" applyFill="1" applyBorder="1" applyAlignment="1">
      <alignment horizontal="center" vertical="center" wrapText="1"/>
    </xf>
    <xf numFmtId="3" fontId="28" fillId="43" borderId="29" xfId="1" applyNumberFormat="1" applyFont="1" applyFill="1" applyBorder="1" applyAlignment="1">
      <alignment horizontal="center" vertical="center" wrapText="1"/>
    </xf>
    <xf numFmtId="8" fontId="29" fillId="43" borderId="3" xfId="1" applyNumberFormat="1" applyFont="1" applyFill="1" applyBorder="1" applyAlignment="1">
      <alignment horizontal="justify" vertical="center" wrapText="1"/>
    </xf>
    <xf numFmtId="1" fontId="29" fillId="43" borderId="3" xfId="1" applyNumberFormat="1" applyFont="1" applyFill="1" applyBorder="1" applyAlignment="1">
      <alignment horizontal="center" vertical="center" wrapText="1"/>
    </xf>
    <xf numFmtId="2" fontId="29" fillId="43" borderId="3" xfId="1" applyNumberFormat="1" applyFont="1" applyFill="1" applyBorder="1" applyAlignment="1">
      <alignment horizontal="center" vertical="center" wrapText="1"/>
    </xf>
    <xf numFmtId="3" fontId="29" fillId="43" borderId="29" xfId="1" applyNumberFormat="1" applyFont="1" applyFill="1" applyBorder="1" applyAlignment="1">
      <alignment horizontal="center" vertical="center" wrapText="1"/>
    </xf>
    <xf numFmtId="1" fontId="29" fillId="43" borderId="3" xfId="1" applyNumberFormat="1" applyFont="1" applyFill="1" applyAlignment="1">
      <alignment horizontal="center" vertical="center" wrapText="1"/>
    </xf>
    <xf numFmtId="3" fontId="29" fillId="43" borderId="3" xfId="2" applyNumberFormat="1" applyFont="1" applyFill="1" applyAlignment="1">
      <alignment horizontal="center" vertical="center" wrapText="1"/>
    </xf>
    <xf numFmtId="3" fontId="35" fillId="43" borderId="3" xfId="2" applyNumberFormat="1" applyFont="1" applyFill="1" applyAlignment="1">
      <alignment horizontal="center" vertical="center" wrapText="1"/>
    </xf>
    <xf numFmtId="10" fontId="29" fillId="43" borderId="3" xfId="3" applyNumberFormat="1" applyFont="1" applyFill="1" applyAlignment="1">
      <alignment horizontal="center" vertical="center" wrapText="1"/>
    </xf>
    <xf numFmtId="2" fontId="29" fillId="43" borderId="3" xfId="3" applyNumberFormat="1" applyFont="1" applyFill="1" applyAlignment="1">
      <alignment horizontal="center" vertical="center" wrapText="1"/>
    </xf>
    <xf numFmtId="0" fontId="29" fillId="43" borderId="3" xfId="3" applyNumberFormat="1" applyFont="1" applyFill="1" applyAlignment="1">
      <alignment horizontal="center" vertical="center" wrapText="1"/>
    </xf>
    <xf numFmtId="9" fontId="29" fillId="43" borderId="3" xfId="3" applyFont="1" applyFill="1" applyAlignment="1">
      <alignment horizontal="center" vertical="center" wrapText="1"/>
    </xf>
    <xf numFmtId="0" fontId="29" fillId="43" borderId="3" xfId="3" applyNumberFormat="1" applyFont="1" applyFill="1" applyBorder="1" applyAlignment="1">
      <alignment horizontal="center" vertical="center" wrapText="1"/>
    </xf>
    <xf numFmtId="14" fontId="29" fillId="43" borderId="3" xfId="1" applyNumberFormat="1" applyFont="1" applyFill="1" applyBorder="1" applyAlignment="1">
      <alignment horizontal="center" vertical="center" wrapText="1"/>
    </xf>
    <xf numFmtId="0" fontId="36" fillId="43" borderId="30" xfId="1" applyFont="1" applyFill="1" applyBorder="1" applyAlignment="1">
      <alignment horizontal="center" vertical="center" wrapText="1"/>
    </xf>
    <xf numFmtId="0" fontId="29" fillId="43" borderId="30" xfId="1" applyFont="1" applyFill="1" applyBorder="1" applyAlignment="1">
      <alignment horizontal="justify" vertical="center" wrapText="1"/>
    </xf>
    <xf numFmtId="3" fontId="29" fillId="43" borderId="30" xfId="1" applyNumberFormat="1" applyFont="1" applyFill="1" applyBorder="1" applyAlignment="1">
      <alignment horizontal="center" vertical="center" wrapText="1"/>
    </xf>
    <xf numFmtId="3" fontId="29" fillId="43" borderId="30" xfId="2" applyNumberFormat="1" applyFont="1" applyFill="1" applyBorder="1" applyAlignment="1">
      <alignment horizontal="center" vertical="center" wrapText="1"/>
    </xf>
    <xf numFmtId="3" fontId="29" fillId="43" borderId="30" xfId="2" applyNumberFormat="1" applyFont="1" applyFill="1" applyBorder="1" applyAlignment="1">
      <alignment horizontal="justify" vertical="center" wrapText="1"/>
    </xf>
    <xf numFmtId="10" fontId="29" fillId="43" borderId="30" xfId="3" applyNumberFormat="1" applyFont="1" applyFill="1" applyBorder="1" applyAlignment="1">
      <alignment horizontal="center" vertical="center" wrapText="1"/>
    </xf>
    <xf numFmtId="0" fontId="29" fillId="43" borderId="30" xfId="3" applyNumberFormat="1" applyFont="1" applyFill="1" applyBorder="1" applyAlignment="1">
      <alignment horizontal="center" vertical="center" wrapText="1"/>
    </xf>
    <xf numFmtId="2" fontId="29" fillId="43" borderId="30" xfId="3" applyNumberFormat="1" applyFont="1" applyFill="1" applyBorder="1" applyAlignment="1">
      <alignment horizontal="center" vertical="center" wrapText="1"/>
    </xf>
    <xf numFmtId="1" fontId="29" fillId="43" borderId="30" xfId="1" applyNumberFormat="1" applyFont="1" applyFill="1" applyBorder="1" applyAlignment="1">
      <alignment horizontal="center" vertical="center" wrapText="1"/>
    </xf>
    <xf numFmtId="3" fontId="29" fillId="43" borderId="31" xfId="1" applyNumberFormat="1" applyFont="1" applyFill="1" applyBorder="1" applyAlignment="1">
      <alignment horizontal="center" vertical="center" wrapText="1"/>
    </xf>
    <xf numFmtId="0" fontId="29" fillId="42" borderId="3" xfId="1" applyFont="1" applyFill="1" applyBorder="1" applyAlignment="1" applyProtection="1">
      <alignment horizontal="center" vertical="center" wrapText="1"/>
      <protection locked="0"/>
    </xf>
    <xf numFmtId="166" fontId="29" fillId="42" borderId="3" xfId="5" applyNumberFormat="1" applyFont="1" applyFill="1" applyBorder="1" applyAlignment="1" applyProtection="1">
      <alignment horizontal="center" vertical="center" wrapText="1"/>
      <protection locked="0"/>
    </xf>
    <xf numFmtId="0" fontId="29" fillId="42" borderId="3" xfId="3" applyNumberFormat="1" applyFont="1" applyFill="1" applyBorder="1" applyAlignment="1" applyProtection="1">
      <alignment horizontal="center" vertical="center" wrapText="1"/>
      <protection locked="0"/>
    </xf>
    <xf numFmtId="2" fontId="29" fillId="42" borderId="3" xfId="1" applyNumberFormat="1" applyFont="1" applyFill="1" applyBorder="1" applyAlignment="1" applyProtection="1">
      <alignment horizontal="center" vertical="center" wrapText="1"/>
      <protection locked="0"/>
    </xf>
    <xf numFmtId="1" fontId="29" fillId="42" borderId="3" xfId="1" applyNumberFormat="1" applyFont="1" applyFill="1" applyBorder="1" applyAlignment="1" applyProtection="1">
      <alignment horizontal="center" vertical="center" wrapText="1"/>
      <protection locked="0"/>
    </xf>
    <xf numFmtId="0" fontId="37" fillId="42" borderId="3" xfId="1" applyFont="1" applyFill="1" applyAlignment="1">
      <alignment horizontal="center"/>
    </xf>
    <xf numFmtId="0" fontId="37" fillId="42" borderId="3" xfId="1" applyFont="1" applyFill="1" applyAlignment="1"/>
    <xf numFmtId="0" fontId="32" fillId="42" borderId="3" xfId="1" applyFont="1" applyFill="1" applyAlignment="1"/>
    <xf numFmtId="0" fontId="28" fillId="42" borderId="3" xfId="1" applyFont="1" applyFill="1" applyBorder="1" applyAlignment="1">
      <alignment horizontal="left" vertical="top"/>
    </xf>
    <xf numFmtId="0" fontId="29" fillId="42" borderId="3" xfId="1" applyFont="1" applyFill="1" applyBorder="1" applyAlignment="1">
      <alignment vertical="top"/>
    </xf>
    <xf numFmtId="0" fontId="29" fillId="42" borderId="3" xfId="1" applyFont="1" applyFill="1" applyBorder="1" applyAlignment="1">
      <alignment horizontal="left" vertical="center" wrapText="1"/>
    </xf>
    <xf numFmtId="0" fontId="29" fillId="42" borderId="3" xfId="1" applyFont="1" applyFill="1" applyAlignment="1">
      <alignment horizontal="center" vertical="top" wrapText="1"/>
    </xf>
    <xf numFmtId="0" fontId="16" fillId="42" borderId="3" xfId="1" applyFill="1" applyAlignment="1">
      <alignment horizontal="center" wrapText="1"/>
    </xf>
    <xf numFmtId="0" fontId="28" fillId="42" borderId="3" xfId="1" applyFont="1" applyFill="1" applyAlignment="1"/>
    <xf numFmtId="0" fontId="29" fillId="42" borderId="3" xfId="1" applyFont="1" applyFill="1" applyAlignment="1">
      <alignment horizontal="justify"/>
    </xf>
    <xf numFmtId="0" fontId="29" fillId="42" borderId="3" xfId="1" applyFont="1" applyFill="1" applyAlignment="1"/>
    <xf numFmtId="0" fontId="29" fillId="42" borderId="3" xfId="1" applyFont="1" applyFill="1" applyAlignment="1">
      <alignment horizontal="center"/>
    </xf>
    <xf numFmtId="0" fontId="32" fillId="42" borderId="3" xfId="1" applyFont="1" applyFill="1" applyAlignment="1">
      <alignment horizontal="center"/>
    </xf>
    <xf numFmtId="0" fontId="39" fillId="42" borderId="3" xfId="1" applyFont="1" applyFill="1" applyAlignment="1">
      <alignment horizontal="center" vertical="top" wrapText="1"/>
    </xf>
    <xf numFmtId="0" fontId="39" fillId="42" borderId="3" xfId="1" applyFont="1" applyFill="1" applyAlignment="1">
      <alignment vertical="top" wrapText="1"/>
    </xf>
    <xf numFmtId="0" fontId="40" fillId="42" borderId="3" xfId="1" applyFont="1" applyFill="1" applyAlignment="1">
      <alignment horizontal="center" vertical="top" wrapText="1"/>
    </xf>
    <xf numFmtId="0" fontId="40" fillId="42" borderId="3" xfId="1" applyFont="1" applyFill="1"/>
    <xf numFmtId="0" fontId="29" fillId="42" borderId="3" xfId="1" applyFont="1" applyFill="1" applyAlignment="1">
      <alignment horizontal="left" vertical="top" wrapText="1"/>
    </xf>
    <xf numFmtId="0" fontId="35" fillId="42" borderId="3" xfId="1" applyFont="1" applyFill="1" applyAlignment="1">
      <alignment horizontal="justify"/>
    </xf>
    <xf numFmtId="0" fontId="35" fillId="42" borderId="3" xfId="1" applyFont="1" applyFill="1" applyAlignment="1"/>
    <xf numFmtId="0" fontId="35" fillId="42" borderId="3" xfId="1" applyFont="1" applyFill="1" applyAlignment="1">
      <alignment horizontal="center"/>
    </xf>
    <xf numFmtId="0" fontId="16" fillId="42" borderId="3" xfId="1" applyFill="1" applyAlignment="1"/>
    <xf numFmtId="0" fontId="17" fillId="42" borderId="3" xfId="1" applyFont="1" applyFill="1" applyAlignment="1"/>
    <xf numFmtId="0" fontId="17" fillId="42" borderId="3" xfId="1" applyFont="1" applyFill="1" applyBorder="1" applyAlignment="1"/>
    <xf numFmtId="0" fontId="16" fillId="42" borderId="3" xfId="1" applyFill="1" applyAlignment="1">
      <alignment horizontal="justify"/>
    </xf>
    <xf numFmtId="0" fontId="7" fillId="37" borderId="3" xfId="0" applyNumberFormat="1" applyFont="1" applyFill="1" applyBorder="1" applyAlignment="1" applyProtection="1">
      <alignment horizontal="center" wrapText="1"/>
    </xf>
    <xf numFmtId="0" fontId="7" fillId="38" borderId="3" xfId="0" applyNumberFormat="1" applyFont="1" applyFill="1" applyBorder="1" applyAlignment="1" applyProtection="1">
      <alignment horizontal="center" wrapText="1"/>
      <protection locked="0"/>
    </xf>
    <xf numFmtId="0" fontId="7" fillId="39" borderId="3" xfId="0" applyNumberFormat="1" applyFont="1" applyFill="1" applyBorder="1" applyAlignment="1" applyProtection="1">
      <alignment horizontal="center" vertical="top" wrapText="1"/>
    </xf>
    <xf numFmtId="0" fontId="7" fillId="40" borderId="3" xfId="0" applyNumberFormat="1" applyFont="1" applyFill="1" applyBorder="1" applyAlignment="1" applyProtection="1">
      <alignment horizontal="center" vertical="top" wrapText="1"/>
      <protection locked="0"/>
    </xf>
    <xf numFmtId="0" fontId="0" fillId="33" borderId="6" xfId="0" applyNumberFormat="1" applyFont="1" applyFill="1" applyBorder="1" applyAlignment="1" applyProtection="1">
      <alignment wrapText="1"/>
      <protection locked="0"/>
    </xf>
    <xf numFmtId="0" fontId="8" fillId="24" borderId="3" xfId="0" applyNumberFormat="1" applyFont="1" applyFill="1" applyBorder="1" applyAlignment="1" applyProtection="1">
      <alignment horizontal="left" vertical="top" wrapText="1"/>
    </xf>
    <xf numFmtId="0" fontId="8" fillId="28" borderId="3" xfId="0" applyNumberFormat="1" applyFont="1" applyFill="1" applyBorder="1" applyAlignment="1" applyProtection="1">
      <alignment horizontal="left" vertical="top" wrapText="1"/>
      <protection locked="0"/>
    </xf>
    <xf numFmtId="0" fontId="7" fillId="34" borderId="3" xfId="0" applyNumberFormat="1" applyFont="1" applyFill="1" applyBorder="1" applyAlignment="1" applyProtection="1">
      <alignment horizontal="left" vertical="top" wrapText="1"/>
    </xf>
    <xf numFmtId="0" fontId="7" fillId="35" borderId="3" xfId="0" applyNumberFormat="1" applyFont="1" applyFill="1" applyBorder="1" applyAlignment="1" applyProtection="1">
      <alignment horizontal="left" vertical="top" wrapText="1"/>
      <protection locked="0"/>
    </xf>
    <xf numFmtId="0" fontId="0" fillId="36" borderId="3" xfId="0" applyNumberFormat="1" applyFont="1" applyFill="1" applyBorder="1" applyAlignment="1" applyProtection="1">
      <alignment wrapText="1"/>
      <protection locked="0"/>
    </xf>
    <xf numFmtId="0" fontId="5" fillId="18" borderId="3" xfId="0" applyNumberFormat="1" applyFont="1" applyFill="1" applyBorder="1" applyAlignment="1" applyProtection="1">
      <alignment horizontal="left" vertical="center" wrapText="1"/>
    </xf>
    <xf numFmtId="0" fontId="5" fillId="19" borderId="3" xfId="0" applyNumberFormat="1" applyFont="1" applyFill="1" applyBorder="1" applyAlignment="1" applyProtection="1">
      <alignment horizontal="left" vertical="center" wrapText="1"/>
      <protection locked="0"/>
    </xf>
    <xf numFmtId="0" fontId="4" fillId="13" borderId="1" xfId="0" applyNumberFormat="1" applyFont="1" applyFill="1" applyBorder="1" applyAlignment="1" applyProtection="1">
      <alignment horizontal="justify" vertical="center" wrapText="1"/>
    </xf>
    <xf numFmtId="0" fontId="4" fillId="14" borderId="1" xfId="0" applyNumberFormat="1" applyFont="1" applyFill="1" applyBorder="1" applyAlignment="1" applyProtection="1">
      <alignment horizontal="justify" vertical="center" wrapText="1"/>
      <protection locked="0"/>
    </xf>
    <xf numFmtId="0" fontId="4" fillId="16" borderId="1" xfId="0" applyNumberFormat="1" applyFont="1" applyFill="1" applyBorder="1" applyAlignment="1" applyProtection="1">
      <alignment horizontal="left" vertical="center" wrapText="1"/>
    </xf>
    <xf numFmtId="0" fontId="4" fillId="17" borderId="1" xfId="0" applyNumberFormat="1" applyFont="1" applyFill="1" applyBorder="1" applyAlignment="1" applyProtection="1">
      <alignment horizontal="left" vertical="center" wrapText="1"/>
      <protection locked="0"/>
    </xf>
    <xf numFmtId="0" fontId="8" fillId="24" borderId="7" xfId="0" applyNumberFormat="1" applyFont="1" applyFill="1" applyBorder="1" applyAlignment="1" applyProtection="1">
      <alignment horizontal="left" vertical="top" wrapText="1"/>
    </xf>
    <xf numFmtId="0" fontId="15" fillId="11" borderId="1" xfId="0" applyNumberFormat="1" applyFont="1" applyFill="1" applyBorder="1" applyAlignment="1" applyProtection="1">
      <alignment horizontal="center" vertical="center" wrapText="1"/>
    </xf>
    <xf numFmtId="0" fontId="15" fillId="12"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pplyProtection="1">
      <alignment horizontal="left" vertical="center" wrapText="1"/>
    </xf>
    <xf numFmtId="0" fontId="2" fillId="6" borderId="2" xfId="0" applyNumberFormat="1" applyFont="1" applyFill="1" applyBorder="1" applyAlignment="1" applyProtection="1">
      <alignment horizontal="left" vertical="center" wrapText="1"/>
      <protection locked="0"/>
    </xf>
    <xf numFmtId="0" fontId="11" fillId="7" borderId="3" xfId="0" applyNumberFormat="1" applyFont="1" applyFill="1" applyBorder="1" applyAlignment="1" applyProtection="1">
      <alignment horizontal="left" wrapText="1"/>
    </xf>
    <xf numFmtId="0" fontId="3" fillId="8" borderId="3" xfId="0" applyNumberFormat="1" applyFont="1" applyFill="1" applyBorder="1" applyAlignment="1" applyProtection="1">
      <alignment horizontal="left" wrapText="1"/>
      <protection locked="0"/>
    </xf>
    <xf numFmtId="0" fontId="4" fillId="9" borderId="4" xfId="0" applyNumberFormat="1" applyFont="1" applyFill="1" applyBorder="1" applyAlignment="1" applyProtection="1">
      <alignment horizontal="center" vertical="center" wrapText="1"/>
    </xf>
    <xf numFmtId="0" fontId="4" fillId="10" borderId="4" xfId="0" applyNumberFormat="1" applyFont="1" applyFill="1" applyBorder="1" applyAlignment="1" applyProtection="1">
      <alignment horizontal="center" vertical="center" wrapText="1"/>
      <protection locked="0"/>
    </xf>
    <xf numFmtId="0" fontId="15" fillId="9" borderId="4" xfId="0" applyNumberFormat="1" applyFont="1" applyFill="1" applyBorder="1" applyAlignment="1" applyProtection="1">
      <alignment horizontal="center" vertical="center" wrapText="1"/>
    </xf>
    <xf numFmtId="0" fontId="15" fillId="10" borderId="4" xfId="0" applyNumberFormat="1" applyFont="1" applyFill="1" applyBorder="1" applyAlignment="1" applyProtection="1">
      <alignment horizontal="center" vertical="center" wrapText="1"/>
      <protection locked="0"/>
    </xf>
    <xf numFmtId="0" fontId="18" fillId="41" borderId="3" xfId="1" applyFont="1" applyFill="1" applyBorder="1" applyAlignment="1">
      <alignment horizontal="center" vertical="center" wrapText="1"/>
    </xf>
    <xf numFmtId="0" fontId="19" fillId="40" borderId="3" xfId="1" applyFont="1" applyFill="1" applyBorder="1" applyAlignment="1">
      <alignment horizontal="center" vertical="center"/>
    </xf>
    <xf numFmtId="0" fontId="11" fillId="40" borderId="8" xfId="1" applyFont="1" applyFill="1" applyBorder="1" applyAlignment="1">
      <alignment horizontal="left"/>
    </xf>
    <xf numFmtId="0" fontId="24" fillId="41" borderId="9" xfId="1" applyFont="1" applyFill="1" applyBorder="1" applyAlignment="1">
      <alignment horizontal="center" vertical="center"/>
    </xf>
    <xf numFmtId="0" fontId="24" fillId="41" borderId="9" xfId="1" applyFont="1" applyFill="1" applyBorder="1" applyAlignment="1">
      <alignment horizontal="center" vertical="center" wrapText="1"/>
    </xf>
    <xf numFmtId="0" fontId="24" fillId="41" borderId="14" xfId="1" applyFont="1" applyFill="1" applyBorder="1" applyAlignment="1" applyProtection="1">
      <alignment horizontal="center" vertical="center" wrapText="1"/>
      <protection locked="0"/>
    </xf>
    <xf numFmtId="0" fontId="24" fillId="41" borderId="14" xfId="1" applyFont="1" applyFill="1" applyBorder="1" applyAlignment="1">
      <alignment horizontal="center" vertical="center" wrapText="1"/>
    </xf>
    <xf numFmtId="0" fontId="24" fillId="41" borderId="16" xfId="1" applyFont="1" applyFill="1" applyBorder="1" applyAlignment="1">
      <alignment horizontal="center" vertical="center"/>
    </xf>
    <xf numFmtId="0" fontId="24" fillId="41" borderId="14" xfId="1" applyFont="1" applyFill="1" applyBorder="1" applyAlignment="1">
      <alignment horizontal="center" vertical="center"/>
    </xf>
    <xf numFmtId="0" fontId="25" fillId="41" borderId="10" xfId="1" applyFont="1" applyFill="1" applyBorder="1" applyAlignment="1">
      <alignment horizontal="center" vertical="center"/>
    </xf>
    <xf numFmtId="0" fontId="25" fillId="41" borderId="8" xfId="1" applyFont="1" applyFill="1" applyBorder="1" applyAlignment="1">
      <alignment horizontal="center" vertical="center"/>
    </xf>
    <xf numFmtId="0" fontId="25" fillId="41" borderId="11" xfId="1" applyFont="1" applyFill="1" applyBorder="1" applyAlignment="1">
      <alignment horizontal="center" vertical="center"/>
    </xf>
    <xf numFmtId="0" fontId="25" fillId="41" borderId="12" xfId="1" applyFont="1" applyFill="1" applyBorder="1" applyAlignment="1">
      <alignment horizontal="center" vertical="center"/>
    </xf>
    <xf numFmtId="0" fontId="25" fillId="41" borderId="13" xfId="1" applyFont="1" applyFill="1" applyBorder="1" applyAlignment="1">
      <alignment horizontal="center" vertical="center"/>
    </xf>
    <xf numFmtId="0" fontId="24" fillId="41" borderId="21" xfId="1" applyFont="1" applyFill="1" applyBorder="1" applyAlignment="1">
      <alignment horizontal="center" vertical="center" wrapText="1"/>
    </xf>
    <xf numFmtId="0" fontId="26" fillId="41" borderId="9" xfId="1" applyFont="1" applyFill="1" applyBorder="1" applyAlignment="1">
      <alignment vertical="center"/>
    </xf>
    <xf numFmtId="0" fontId="24" fillId="41" borderId="15" xfId="1" applyFont="1" applyFill="1" applyBorder="1" applyAlignment="1">
      <alignment horizontal="center" vertical="center" wrapText="1"/>
    </xf>
    <xf numFmtId="0" fontId="24" fillId="41" borderId="22" xfId="1" applyFont="1" applyFill="1" applyBorder="1" applyAlignment="1">
      <alignment horizontal="center" vertical="center" wrapText="1"/>
    </xf>
    <xf numFmtId="0" fontId="25" fillId="41" borderId="9" xfId="1" applyFont="1" applyFill="1" applyBorder="1" applyAlignment="1">
      <alignment horizontal="center" vertical="center"/>
    </xf>
    <xf numFmtId="0" fontId="25" fillId="41" borderId="14" xfId="1" applyFont="1" applyFill="1" applyBorder="1" applyAlignment="1">
      <alignment horizontal="center" vertical="center" wrapText="1"/>
    </xf>
    <xf numFmtId="0" fontId="25" fillId="41" borderId="23" xfId="1" applyFont="1" applyFill="1" applyBorder="1" applyAlignment="1">
      <alignment horizontal="center" vertical="center" wrapText="1"/>
    </xf>
    <xf numFmtId="0" fontId="24" fillId="41" borderId="12" xfId="1" applyFont="1" applyFill="1" applyBorder="1" applyAlignment="1">
      <alignment horizontal="center" vertical="center" wrapText="1"/>
    </xf>
    <xf numFmtId="0" fontId="25" fillId="41" borderId="17" xfId="1" applyFont="1" applyFill="1" applyBorder="1" applyAlignment="1">
      <alignment horizontal="center" vertical="center"/>
    </xf>
    <xf numFmtId="0" fontId="25" fillId="41" borderId="18" xfId="1" applyFont="1" applyFill="1" applyBorder="1" applyAlignment="1">
      <alignment horizontal="center" vertical="center"/>
    </xf>
    <xf numFmtId="0" fontId="25" fillId="41" borderId="19" xfId="1" applyFont="1" applyFill="1" applyBorder="1" applyAlignment="1">
      <alignment horizontal="center" vertical="center"/>
    </xf>
    <xf numFmtId="0" fontId="24" fillId="41" borderId="20" xfId="1" applyFont="1" applyFill="1" applyBorder="1" applyAlignment="1">
      <alignment horizontal="center" vertical="center" wrapText="1"/>
    </xf>
    <xf numFmtId="0" fontId="29" fillId="42" borderId="3" xfId="1" applyFont="1" applyFill="1" applyAlignment="1">
      <alignment horizontal="left" vertical="top" wrapText="1"/>
    </xf>
    <xf numFmtId="0" fontId="24" fillId="41" borderId="24" xfId="1" applyFont="1" applyFill="1" applyBorder="1" applyAlignment="1" applyProtection="1">
      <alignment horizontal="left" vertical="center" wrapText="1"/>
      <protection locked="0"/>
    </xf>
    <xf numFmtId="0" fontId="24" fillId="41" borderId="25" xfId="1" applyFont="1" applyFill="1" applyBorder="1" applyAlignment="1" applyProtection="1">
      <alignment horizontal="left" vertical="center" wrapText="1"/>
      <protection locked="0"/>
    </xf>
    <xf numFmtId="0" fontId="24" fillId="41" borderId="26" xfId="1" applyFont="1" applyFill="1" applyBorder="1" applyAlignment="1" applyProtection="1">
      <alignment horizontal="left" vertical="center" wrapText="1"/>
      <protection locked="0"/>
    </xf>
    <xf numFmtId="0" fontId="24" fillId="41" borderId="3" xfId="1" applyFont="1" applyFill="1" applyBorder="1" applyAlignment="1" applyProtection="1">
      <alignment horizontal="left" vertical="center" wrapText="1"/>
      <protection locked="0"/>
    </xf>
    <xf numFmtId="0" fontId="24" fillId="41" borderId="27" xfId="1" applyFont="1" applyFill="1" applyBorder="1" applyAlignment="1" applyProtection="1">
      <alignment horizontal="left" vertical="center" wrapText="1"/>
      <protection locked="0"/>
    </xf>
    <xf numFmtId="0" fontId="24" fillId="41" borderId="28" xfId="1" applyFont="1" applyFill="1" applyBorder="1" applyAlignment="1" applyProtection="1">
      <alignment horizontal="left" vertical="center" wrapText="1"/>
      <protection locked="0"/>
    </xf>
    <xf numFmtId="0" fontId="41" fillId="42" borderId="3" xfId="1" applyFont="1" applyFill="1" applyAlignment="1">
      <alignment horizontal="left" vertical="top" wrapText="1"/>
    </xf>
  </cellXfs>
  <cellStyles count="6">
    <cellStyle name="Millares 2" xfId="5"/>
    <cellStyle name="Moneda 2" xfId="2"/>
    <cellStyle name="Moneda 2 2 2" xfId="4"/>
    <cellStyle name="Normal" xfId="0" builtinId="0"/>
    <cellStyle name="Normal 2" xfId="1"/>
    <cellStyle name="Porcentaje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955675</xdr:colOff>
      <xdr:row>38</xdr:row>
      <xdr:rowOff>265713</xdr:rowOff>
    </xdr:from>
    <xdr:to>
      <xdr:col>9</xdr:col>
      <xdr:colOff>1281114</xdr:colOff>
      <xdr:row>38</xdr:row>
      <xdr:rowOff>400650</xdr:rowOff>
    </xdr:to>
    <xdr:sp macro="" textlink="">
      <xdr:nvSpPr>
        <xdr:cNvPr id="2" name="CuadroTexto 1">
          <a:extLst>
            <a:ext uri="{FF2B5EF4-FFF2-40B4-BE49-F238E27FC236}">
              <a16:creationId xmlns="" xmlns:a16="http://schemas.microsoft.com/office/drawing/2014/main" id="{00000000-0008-0000-0000-000008000000}"/>
            </a:ext>
          </a:extLst>
        </xdr:cNvPr>
        <xdr:cNvSpPr txBox="1"/>
      </xdr:nvSpPr>
      <xdr:spPr>
        <a:xfrm>
          <a:off x="11871325" y="40156413"/>
          <a:ext cx="134939" cy="1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500"/>
        </a:p>
      </xdr:txBody>
    </xdr:sp>
    <xdr:clientData/>
  </xdr:twoCellAnchor>
  <xdr:twoCellAnchor>
    <xdr:from>
      <xdr:col>9</xdr:col>
      <xdr:colOff>955675</xdr:colOff>
      <xdr:row>39</xdr:row>
      <xdr:rowOff>265713</xdr:rowOff>
    </xdr:from>
    <xdr:to>
      <xdr:col>9</xdr:col>
      <xdr:colOff>1281114</xdr:colOff>
      <xdr:row>39</xdr:row>
      <xdr:rowOff>400650</xdr:rowOff>
    </xdr:to>
    <xdr:sp macro="" textlink="">
      <xdr:nvSpPr>
        <xdr:cNvPr id="3" name="CuadroTexto 2">
          <a:extLst>
            <a:ext uri="{FF2B5EF4-FFF2-40B4-BE49-F238E27FC236}">
              <a16:creationId xmlns="" xmlns:a16="http://schemas.microsoft.com/office/drawing/2014/main" id="{00000000-0008-0000-0000-000009000000}"/>
            </a:ext>
          </a:extLst>
        </xdr:cNvPr>
        <xdr:cNvSpPr txBox="1"/>
      </xdr:nvSpPr>
      <xdr:spPr>
        <a:xfrm>
          <a:off x="11871325" y="40423113"/>
          <a:ext cx="134939"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500"/>
        </a:p>
      </xdr:txBody>
    </xdr:sp>
    <xdr:clientData/>
  </xdr:twoCellAnchor>
  <xdr:twoCellAnchor>
    <xdr:from>
      <xdr:col>9</xdr:col>
      <xdr:colOff>955675</xdr:colOff>
      <xdr:row>39</xdr:row>
      <xdr:rowOff>265713</xdr:rowOff>
    </xdr:from>
    <xdr:to>
      <xdr:col>9</xdr:col>
      <xdr:colOff>1281114</xdr:colOff>
      <xdr:row>39</xdr:row>
      <xdr:rowOff>400650</xdr:rowOff>
    </xdr:to>
    <xdr:sp macro="" textlink="">
      <xdr:nvSpPr>
        <xdr:cNvPr id="4" name="CuadroTexto 3">
          <a:extLst>
            <a:ext uri="{FF2B5EF4-FFF2-40B4-BE49-F238E27FC236}">
              <a16:creationId xmlns="" xmlns:a16="http://schemas.microsoft.com/office/drawing/2014/main" id="{00000000-0008-0000-0000-00000A000000}"/>
            </a:ext>
          </a:extLst>
        </xdr:cNvPr>
        <xdr:cNvSpPr txBox="1"/>
      </xdr:nvSpPr>
      <xdr:spPr>
        <a:xfrm>
          <a:off x="11871325" y="40423113"/>
          <a:ext cx="134939"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500"/>
        </a:p>
      </xdr:txBody>
    </xdr:sp>
    <xdr:clientData/>
  </xdr:twoCellAnchor>
  <xdr:twoCellAnchor>
    <xdr:from>
      <xdr:col>13</xdr:col>
      <xdr:colOff>955675</xdr:colOff>
      <xdr:row>38</xdr:row>
      <xdr:rowOff>265713</xdr:rowOff>
    </xdr:from>
    <xdr:to>
      <xdr:col>13</xdr:col>
      <xdr:colOff>1281114</xdr:colOff>
      <xdr:row>38</xdr:row>
      <xdr:rowOff>400650</xdr:rowOff>
    </xdr:to>
    <xdr:sp macro="" textlink="">
      <xdr:nvSpPr>
        <xdr:cNvPr id="5" name="CuadroTexto 4">
          <a:extLst>
            <a:ext uri="{FF2B5EF4-FFF2-40B4-BE49-F238E27FC236}">
              <a16:creationId xmlns="" xmlns:a16="http://schemas.microsoft.com/office/drawing/2014/main" id="{00000000-0008-0000-0000-00000B000000}"/>
            </a:ext>
          </a:extLst>
        </xdr:cNvPr>
        <xdr:cNvSpPr txBox="1"/>
      </xdr:nvSpPr>
      <xdr:spPr>
        <a:xfrm>
          <a:off x="15843250" y="40156413"/>
          <a:ext cx="0" cy="1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500"/>
        </a:p>
      </xdr:txBody>
    </xdr:sp>
    <xdr:clientData/>
  </xdr:twoCellAnchor>
  <xdr:twoCellAnchor>
    <xdr:from>
      <xdr:col>12</xdr:col>
      <xdr:colOff>955675</xdr:colOff>
      <xdr:row>39</xdr:row>
      <xdr:rowOff>265713</xdr:rowOff>
    </xdr:from>
    <xdr:to>
      <xdr:col>12</xdr:col>
      <xdr:colOff>1281114</xdr:colOff>
      <xdr:row>39</xdr:row>
      <xdr:rowOff>400650</xdr:rowOff>
    </xdr:to>
    <xdr:sp macro="" textlink="">
      <xdr:nvSpPr>
        <xdr:cNvPr id="6" name="CuadroTexto 5">
          <a:extLst>
            <a:ext uri="{FF2B5EF4-FFF2-40B4-BE49-F238E27FC236}">
              <a16:creationId xmlns="" xmlns:a16="http://schemas.microsoft.com/office/drawing/2014/main" id="{00000000-0008-0000-0000-00000C000000}"/>
            </a:ext>
          </a:extLst>
        </xdr:cNvPr>
        <xdr:cNvSpPr txBox="1"/>
      </xdr:nvSpPr>
      <xdr:spPr>
        <a:xfrm>
          <a:off x="14909800" y="40423113"/>
          <a:ext cx="11114"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500"/>
        </a:p>
      </xdr:txBody>
    </xdr:sp>
    <xdr:clientData/>
  </xdr:twoCellAnchor>
  <xdr:twoCellAnchor>
    <xdr:from>
      <xdr:col>12</xdr:col>
      <xdr:colOff>955675</xdr:colOff>
      <xdr:row>39</xdr:row>
      <xdr:rowOff>265713</xdr:rowOff>
    </xdr:from>
    <xdr:to>
      <xdr:col>12</xdr:col>
      <xdr:colOff>1281114</xdr:colOff>
      <xdr:row>39</xdr:row>
      <xdr:rowOff>400650</xdr:rowOff>
    </xdr:to>
    <xdr:sp macro="" textlink="">
      <xdr:nvSpPr>
        <xdr:cNvPr id="7" name="CuadroTexto 6">
          <a:extLst>
            <a:ext uri="{FF2B5EF4-FFF2-40B4-BE49-F238E27FC236}">
              <a16:creationId xmlns="" xmlns:a16="http://schemas.microsoft.com/office/drawing/2014/main" id="{00000000-0008-0000-0000-00000D000000}"/>
            </a:ext>
          </a:extLst>
        </xdr:cNvPr>
        <xdr:cNvSpPr txBox="1"/>
      </xdr:nvSpPr>
      <xdr:spPr>
        <a:xfrm>
          <a:off x="14909800" y="40423113"/>
          <a:ext cx="11114"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500"/>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8" name="CuadroTexto 7">
          <a:extLst>
            <a:ext uri="{FF2B5EF4-FFF2-40B4-BE49-F238E27FC236}">
              <a16:creationId xmlns="" xmlns:a16="http://schemas.microsoft.com/office/drawing/2014/main" id="{00000000-0008-0000-0000-00004D00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9" name="CuadroTexto 8">
          <a:extLst>
            <a:ext uri="{FF2B5EF4-FFF2-40B4-BE49-F238E27FC236}">
              <a16:creationId xmlns="" xmlns:a16="http://schemas.microsoft.com/office/drawing/2014/main" id="{00000000-0008-0000-0000-00004F00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31750</xdr:colOff>
      <xdr:row>42</xdr:row>
      <xdr:rowOff>544730</xdr:rowOff>
    </xdr:from>
    <xdr:to>
      <xdr:col>23</xdr:col>
      <xdr:colOff>31750</xdr:colOff>
      <xdr:row>43</xdr:row>
      <xdr:rowOff>51017</xdr:rowOff>
    </xdr:to>
    <xdr:sp macro="" textlink="">
      <xdr:nvSpPr>
        <xdr:cNvPr id="10" name="CuadroTexto 9">
          <a:extLst>
            <a:ext uri="{FF2B5EF4-FFF2-40B4-BE49-F238E27FC236}">
              <a16:creationId xmlns="" xmlns:a16="http://schemas.microsoft.com/office/drawing/2014/main" id="{00000000-0008-0000-0000-000050000000}"/>
            </a:ext>
          </a:extLst>
        </xdr:cNvPr>
        <xdr:cNvSpPr txBox="1"/>
      </xdr:nvSpPr>
      <xdr:spPr>
        <a:xfrm>
          <a:off x="23301325" y="49055555"/>
          <a:ext cx="0" cy="2097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38</xdr:row>
      <xdr:rowOff>717403</xdr:rowOff>
    </xdr:from>
    <xdr:to>
      <xdr:col>23</xdr:col>
      <xdr:colOff>0</xdr:colOff>
      <xdr:row>39</xdr:row>
      <xdr:rowOff>103947</xdr:rowOff>
    </xdr:to>
    <xdr:sp macro="" textlink="">
      <xdr:nvSpPr>
        <xdr:cNvPr id="11" name="CuadroTexto 10">
          <a:extLst>
            <a:ext uri="{FF2B5EF4-FFF2-40B4-BE49-F238E27FC236}">
              <a16:creationId xmlns="" xmlns:a16="http://schemas.microsoft.com/office/drawing/2014/main" id="{00000000-0008-0000-0000-000051000000}"/>
            </a:ext>
          </a:extLst>
        </xdr:cNvPr>
        <xdr:cNvSpPr txBox="1"/>
      </xdr:nvSpPr>
      <xdr:spPr>
        <a:xfrm>
          <a:off x="23269575" y="40160428"/>
          <a:ext cx="0" cy="10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40</xdr:row>
      <xdr:rowOff>29535</xdr:rowOff>
    </xdr:from>
    <xdr:to>
      <xdr:col>23</xdr:col>
      <xdr:colOff>0</xdr:colOff>
      <xdr:row>40</xdr:row>
      <xdr:rowOff>204108</xdr:rowOff>
    </xdr:to>
    <xdr:sp macro="" textlink="">
      <xdr:nvSpPr>
        <xdr:cNvPr id="12" name="CuadroTexto 11">
          <a:extLst>
            <a:ext uri="{FF2B5EF4-FFF2-40B4-BE49-F238E27FC236}">
              <a16:creationId xmlns="" xmlns:a16="http://schemas.microsoft.com/office/drawing/2014/main" id="{00000000-0008-0000-0000-000052000000}"/>
            </a:ext>
          </a:extLst>
        </xdr:cNvPr>
        <xdr:cNvSpPr txBox="1"/>
      </xdr:nvSpPr>
      <xdr:spPr>
        <a:xfrm>
          <a:off x="23269575" y="435873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40</xdr:row>
      <xdr:rowOff>54243</xdr:rowOff>
    </xdr:from>
    <xdr:to>
      <xdr:col>23</xdr:col>
      <xdr:colOff>1556316</xdr:colOff>
      <xdr:row>40</xdr:row>
      <xdr:rowOff>204108</xdr:rowOff>
    </xdr:to>
    <xdr:sp macro="" textlink="">
      <xdr:nvSpPr>
        <xdr:cNvPr id="13" name="CuadroTexto 12">
          <a:extLst>
            <a:ext uri="{FF2B5EF4-FFF2-40B4-BE49-F238E27FC236}">
              <a16:creationId xmlns="" xmlns:a16="http://schemas.microsoft.com/office/drawing/2014/main" id="{00000000-0008-0000-0000-000053000000}"/>
            </a:ext>
          </a:extLst>
        </xdr:cNvPr>
        <xdr:cNvSpPr txBox="1"/>
      </xdr:nvSpPr>
      <xdr:spPr>
        <a:xfrm>
          <a:off x="2386977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14" name="CuadroTexto 13">
          <a:extLst>
            <a:ext uri="{FF2B5EF4-FFF2-40B4-BE49-F238E27FC236}">
              <a16:creationId xmlns="" xmlns:a16="http://schemas.microsoft.com/office/drawing/2014/main" id="{00000000-0008-0000-0000-00005400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42</xdr:row>
      <xdr:rowOff>45769</xdr:rowOff>
    </xdr:from>
    <xdr:to>
      <xdr:col>23</xdr:col>
      <xdr:colOff>1632858</xdr:colOff>
      <xdr:row>42</xdr:row>
      <xdr:rowOff>212612</xdr:rowOff>
    </xdr:to>
    <xdr:sp macro="" textlink="">
      <xdr:nvSpPr>
        <xdr:cNvPr id="15" name="CuadroTexto 14">
          <a:extLst>
            <a:ext uri="{FF2B5EF4-FFF2-40B4-BE49-F238E27FC236}">
              <a16:creationId xmlns="" xmlns:a16="http://schemas.microsoft.com/office/drawing/2014/main" id="{00000000-0008-0000-0000-000055000000}"/>
            </a:ext>
          </a:extLst>
        </xdr:cNvPr>
        <xdr:cNvSpPr txBox="1"/>
      </xdr:nvSpPr>
      <xdr:spPr>
        <a:xfrm>
          <a:off x="238708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52193</xdr:rowOff>
    </xdr:from>
    <xdr:to>
      <xdr:col>23</xdr:col>
      <xdr:colOff>0</xdr:colOff>
      <xdr:row>42</xdr:row>
      <xdr:rowOff>238125</xdr:rowOff>
    </xdr:to>
    <xdr:sp macro="" textlink="">
      <xdr:nvSpPr>
        <xdr:cNvPr id="16" name="CuadroTexto 15">
          <a:extLst>
            <a:ext uri="{FF2B5EF4-FFF2-40B4-BE49-F238E27FC236}">
              <a16:creationId xmlns="" xmlns:a16="http://schemas.microsoft.com/office/drawing/2014/main" id="{00000000-0008-0000-0000-000056000000}"/>
            </a:ext>
          </a:extLst>
        </xdr:cNvPr>
        <xdr:cNvSpPr txBox="1"/>
      </xdr:nvSpPr>
      <xdr:spPr>
        <a:xfrm>
          <a:off x="23269575" y="485630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17" name="CuadroTexto 16">
          <a:extLst>
            <a:ext uri="{FF2B5EF4-FFF2-40B4-BE49-F238E27FC236}">
              <a16:creationId xmlns="" xmlns:a16="http://schemas.microsoft.com/office/drawing/2014/main" id="{00000000-0008-0000-0000-000057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43</xdr:row>
      <xdr:rowOff>36730</xdr:rowOff>
    </xdr:from>
    <xdr:to>
      <xdr:col>23</xdr:col>
      <xdr:colOff>0</xdr:colOff>
      <xdr:row>43</xdr:row>
      <xdr:rowOff>171667</xdr:rowOff>
    </xdr:to>
    <xdr:sp macro="" textlink="">
      <xdr:nvSpPr>
        <xdr:cNvPr id="18" name="CuadroTexto 17">
          <a:extLst>
            <a:ext uri="{FF2B5EF4-FFF2-40B4-BE49-F238E27FC236}">
              <a16:creationId xmlns="" xmlns:a16="http://schemas.microsoft.com/office/drawing/2014/main" id="{00000000-0008-0000-0000-000058000000}"/>
            </a:ext>
          </a:extLst>
        </xdr:cNvPr>
        <xdr:cNvSpPr txBox="1"/>
      </xdr:nvSpPr>
      <xdr:spPr>
        <a:xfrm>
          <a:off x="23269575" y="511383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39</xdr:row>
      <xdr:rowOff>717403</xdr:rowOff>
    </xdr:from>
    <xdr:to>
      <xdr:col>23</xdr:col>
      <xdr:colOff>0</xdr:colOff>
      <xdr:row>40</xdr:row>
      <xdr:rowOff>103947</xdr:rowOff>
    </xdr:to>
    <xdr:sp macro="" textlink="">
      <xdr:nvSpPr>
        <xdr:cNvPr id="19" name="CuadroTexto 18">
          <a:extLst>
            <a:ext uri="{FF2B5EF4-FFF2-40B4-BE49-F238E27FC236}">
              <a16:creationId xmlns="" xmlns:a16="http://schemas.microsoft.com/office/drawing/2014/main" id="{00000000-0008-0000-0000-000059000000}"/>
            </a:ext>
          </a:extLst>
        </xdr:cNvPr>
        <xdr:cNvSpPr txBox="1"/>
      </xdr:nvSpPr>
      <xdr:spPr>
        <a:xfrm>
          <a:off x="23269575" y="40874803"/>
          <a:ext cx="0" cy="2786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20" name="CuadroTexto 19">
          <a:extLst>
            <a:ext uri="{FF2B5EF4-FFF2-40B4-BE49-F238E27FC236}">
              <a16:creationId xmlns="" xmlns:a16="http://schemas.microsoft.com/office/drawing/2014/main" id="{00000000-0008-0000-0000-00005B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42</xdr:row>
      <xdr:rowOff>45769</xdr:rowOff>
    </xdr:from>
    <xdr:to>
      <xdr:col>23</xdr:col>
      <xdr:colOff>1632858</xdr:colOff>
      <xdr:row>42</xdr:row>
      <xdr:rowOff>212612</xdr:rowOff>
    </xdr:to>
    <xdr:sp macro="" textlink="">
      <xdr:nvSpPr>
        <xdr:cNvPr id="21" name="CuadroTexto 20">
          <a:extLst>
            <a:ext uri="{FF2B5EF4-FFF2-40B4-BE49-F238E27FC236}">
              <a16:creationId xmlns="" xmlns:a16="http://schemas.microsoft.com/office/drawing/2014/main" id="{00000000-0008-0000-0000-00005C000000}"/>
            </a:ext>
          </a:extLst>
        </xdr:cNvPr>
        <xdr:cNvSpPr txBox="1"/>
      </xdr:nvSpPr>
      <xdr:spPr>
        <a:xfrm>
          <a:off x="238708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52193</xdr:rowOff>
    </xdr:from>
    <xdr:to>
      <xdr:col>23</xdr:col>
      <xdr:colOff>0</xdr:colOff>
      <xdr:row>42</xdr:row>
      <xdr:rowOff>238125</xdr:rowOff>
    </xdr:to>
    <xdr:sp macro="" textlink="">
      <xdr:nvSpPr>
        <xdr:cNvPr id="22" name="CuadroTexto 21">
          <a:extLst>
            <a:ext uri="{FF2B5EF4-FFF2-40B4-BE49-F238E27FC236}">
              <a16:creationId xmlns="" xmlns:a16="http://schemas.microsoft.com/office/drawing/2014/main" id="{00000000-0008-0000-0000-00005D000000}"/>
            </a:ext>
          </a:extLst>
        </xdr:cNvPr>
        <xdr:cNvSpPr txBox="1"/>
      </xdr:nvSpPr>
      <xdr:spPr>
        <a:xfrm>
          <a:off x="23269575" y="485630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23" name="CuadroTexto 22">
          <a:extLst>
            <a:ext uri="{FF2B5EF4-FFF2-40B4-BE49-F238E27FC236}">
              <a16:creationId xmlns="" xmlns:a16="http://schemas.microsoft.com/office/drawing/2014/main" id="{00000000-0008-0000-0000-00005E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43</xdr:row>
      <xdr:rowOff>36730</xdr:rowOff>
    </xdr:from>
    <xdr:to>
      <xdr:col>23</xdr:col>
      <xdr:colOff>0</xdr:colOff>
      <xdr:row>43</xdr:row>
      <xdr:rowOff>171667</xdr:rowOff>
    </xdr:to>
    <xdr:sp macro="" textlink="">
      <xdr:nvSpPr>
        <xdr:cNvPr id="24" name="CuadroTexto 23">
          <a:extLst>
            <a:ext uri="{FF2B5EF4-FFF2-40B4-BE49-F238E27FC236}">
              <a16:creationId xmlns="" xmlns:a16="http://schemas.microsoft.com/office/drawing/2014/main" id="{00000000-0008-0000-0000-00005F000000}"/>
            </a:ext>
          </a:extLst>
        </xdr:cNvPr>
        <xdr:cNvSpPr txBox="1"/>
      </xdr:nvSpPr>
      <xdr:spPr>
        <a:xfrm>
          <a:off x="23269575" y="511383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39</xdr:row>
      <xdr:rowOff>717403</xdr:rowOff>
    </xdr:from>
    <xdr:to>
      <xdr:col>23</xdr:col>
      <xdr:colOff>0</xdr:colOff>
      <xdr:row>40</xdr:row>
      <xdr:rowOff>103947</xdr:rowOff>
    </xdr:to>
    <xdr:sp macro="" textlink="">
      <xdr:nvSpPr>
        <xdr:cNvPr id="25" name="CuadroTexto 24">
          <a:extLst>
            <a:ext uri="{FF2B5EF4-FFF2-40B4-BE49-F238E27FC236}">
              <a16:creationId xmlns="" xmlns:a16="http://schemas.microsoft.com/office/drawing/2014/main" id="{00000000-0008-0000-0000-000060000000}"/>
            </a:ext>
          </a:extLst>
        </xdr:cNvPr>
        <xdr:cNvSpPr txBox="1"/>
      </xdr:nvSpPr>
      <xdr:spPr>
        <a:xfrm>
          <a:off x="23269575" y="40874803"/>
          <a:ext cx="0" cy="2786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26" name="CuadroTexto 25">
          <a:extLst>
            <a:ext uri="{FF2B5EF4-FFF2-40B4-BE49-F238E27FC236}">
              <a16:creationId xmlns="" xmlns:a16="http://schemas.microsoft.com/office/drawing/2014/main" id="{00000000-0008-0000-0000-000062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27" name="CuadroTexto 26">
          <a:extLst>
            <a:ext uri="{FF2B5EF4-FFF2-40B4-BE49-F238E27FC236}">
              <a16:creationId xmlns="" xmlns:a16="http://schemas.microsoft.com/office/drawing/2014/main" id="{00000000-0008-0000-0000-00006300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38</xdr:row>
      <xdr:rowOff>717403</xdr:rowOff>
    </xdr:from>
    <xdr:to>
      <xdr:col>23</xdr:col>
      <xdr:colOff>0</xdr:colOff>
      <xdr:row>39</xdr:row>
      <xdr:rowOff>103947</xdr:rowOff>
    </xdr:to>
    <xdr:sp macro="" textlink="">
      <xdr:nvSpPr>
        <xdr:cNvPr id="28" name="CuadroTexto 27">
          <a:extLst>
            <a:ext uri="{FF2B5EF4-FFF2-40B4-BE49-F238E27FC236}">
              <a16:creationId xmlns="" xmlns:a16="http://schemas.microsoft.com/office/drawing/2014/main" id="{00000000-0008-0000-0000-000065000000}"/>
            </a:ext>
          </a:extLst>
        </xdr:cNvPr>
        <xdr:cNvSpPr txBox="1"/>
      </xdr:nvSpPr>
      <xdr:spPr>
        <a:xfrm>
          <a:off x="23269575" y="40160428"/>
          <a:ext cx="0" cy="10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29" name="CuadroTexto 28">
          <a:extLst>
            <a:ext uri="{FF2B5EF4-FFF2-40B4-BE49-F238E27FC236}">
              <a16:creationId xmlns="" xmlns:a16="http://schemas.microsoft.com/office/drawing/2014/main" id="{00000000-0008-0000-0000-000067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0" name="CuadroTexto 29">
          <a:extLst>
            <a:ext uri="{FF2B5EF4-FFF2-40B4-BE49-F238E27FC236}">
              <a16:creationId xmlns="" xmlns:a16="http://schemas.microsoft.com/office/drawing/2014/main" id="{00000000-0008-0000-0000-000069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1" name="CuadroTexto 30">
          <a:extLst>
            <a:ext uri="{FF2B5EF4-FFF2-40B4-BE49-F238E27FC236}">
              <a16:creationId xmlns="" xmlns:a16="http://schemas.microsoft.com/office/drawing/2014/main" id="{00000000-0008-0000-0000-00006A00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36730</xdr:rowOff>
    </xdr:from>
    <xdr:to>
      <xdr:col>23</xdr:col>
      <xdr:colOff>0</xdr:colOff>
      <xdr:row>42</xdr:row>
      <xdr:rowOff>171667</xdr:rowOff>
    </xdr:to>
    <xdr:sp macro="" textlink="">
      <xdr:nvSpPr>
        <xdr:cNvPr id="32" name="CuadroTexto 31">
          <a:extLst>
            <a:ext uri="{FF2B5EF4-FFF2-40B4-BE49-F238E27FC236}">
              <a16:creationId xmlns="" xmlns:a16="http://schemas.microsoft.com/office/drawing/2014/main" id="{00000000-0008-0000-0000-00006B000000}"/>
            </a:ext>
          </a:extLst>
        </xdr:cNvPr>
        <xdr:cNvSpPr txBox="1"/>
      </xdr:nvSpPr>
      <xdr:spPr>
        <a:xfrm>
          <a:off x="23269575" y="485475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38</xdr:row>
      <xdr:rowOff>717403</xdr:rowOff>
    </xdr:from>
    <xdr:to>
      <xdr:col>23</xdr:col>
      <xdr:colOff>0</xdr:colOff>
      <xdr:row>39</xdr:row>
      <xdr:rowOff>103947</xdr:rowOff>
    </xdr:to>
    <xdr:sp macro="" textlink="">
      <xdr:nvSpPr>
        <xdr:cNvPr id="33" name="CuadroTexto 32">
          <a:extLst>
            <a:ext uri="{FF2B5EF4-FFF2-40B4-BE49-F238E27FC236}">
              <a16:creationId xmlns="" xmlns:a16="http://schemas.microsoft.com/office/drawing/2014/main" id="{00000000-0008-0000-0000-00006C000000}"/>
            </a:ext>
          </a:extLst>
        </xdr:cNvPr>
        <xdr:cNvSpPr txBox="1"/>
      </xdr:nvSpPr>
      <xdr:spPr>
        <a:xfrm>
          <a:off x="23269575" y="40160428"/>
          <a:ext cx="0" cy="10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4" name="CuadroTexto 33">
          <a:extLst>
            <a:ext uri="{FF2B5EF4-FFF2-40B4-BE49-F238E27FC236}">
              <a16:creationId xmlns="" xmlns:a16="http://schemas.microsoft.com/office/drawing/2014/main" id="{00000000-0008-0000-0000-00006D00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52193</xdr:rowOff>
    </xdr:from>
    <xdr:to>
      <xdr:col>23</xdr:col>
      <xdr:colOff>0</xdr:colOff>
      <xdr:row>42</xdr:row>
      <xdr:rowOff>238125</xdr:rowOff>
    </xdr:to>
    <xdr:sp macro="" textlink="">
      <xdr:nvSpPr>
        <xdr:cNvPr id="35" name="CuadroTexto 34">
          <a:extLst>
            <a:ext uri="{FF2B5EF4-FFF2-40B4-BE49-F238E27FC236}">
              <a16:creationId xmlns="" xmlns:a16="http://schemas.microsoft.com/office/drawing/2014/main" id="{00000000-0008-0000-0000-00006E000000}"/>
            </a:ext>
          </a:extLst>
        </xdr:cNvPr>
        <xdr:cNvSpPr txBox="1"/>
      </xdr:nvSpPr>
      <xdr:spPr>
        <a:xfrm>
          <a:off x="23269575" y="485630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52193</xdr:rowOff>
    </xdr:from>
    <xdr:to>
      <xdr:col>23</xdr:col>
      <xdr:colOff>0</xdr:colOff>
      <xdr:row>42</xdr:row>
      <xdr:rowOff>238125</xdr:rowOff>
    </xdr:to>
    <xdr:sp macro="" textlink="">
      <xdr:nvSpPr>
        <xdr:cNvPr id="36" name="CuadroTexto 35">
          <a:extLst>
            <a:ext uri="{FF2B5EF4-FFF2-40B4-BE49-F238E27FC236}">
              <a16:creationId xmlns="" xmlns:a16="http://schemas.microsoft.com/office/drawing/2014/main" id="{00000000-0008-0000-0000-00006F000000}"/>
            </a:ext>
          </a:extLst>
        </xdr:cNvPr>
        <xdr:cNvSpPr txBox="1"/>
      </xdr:nvSpPr>
      <xdr:spPr>
        <a:xfrm>
          <a:off x="23269575" y="485630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7" name="CuadroTexto 36">
          <a:extLst>
            <a:ext uri="{FF2B5EF4-FFF2-40B4-BE49-F238E27FC236}">
              <a16:creationId xmlns="" xmlns:a16="http://schemas.microsoft.com/office/drawing/2014/main" id="{00000000-0008-0000-0000-00007000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8" name="CuadroTexto 37">
          <a:extLst>
            <a:ext uri="{FF2B5EF4-FFF2-40B4-BE49-F238E27FC236}">
              <a16:creationId xmlns="" xmlns:a16="http://schemas.microsoft.com/office/drawing/2014/main" id="{00000000-0008-0000-0000-00007100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39" name="CuadroTexto 38">
          <a:extLst>
            <a:ext uri="{FF2B5EF4-FFF2-40B4-BE49-F238E27FC236}">
              <a16:creationId xmlns="" xmlns:a16="http://schemas.microsoft.com/office/drawing/2014/main" id="{00000000-0008-0000-0000-000072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43</xdr:row>
      <xdr:rowOff>36730</xdr:rowOff>
    </xdr:from>
    <xdr:to>
      <xdr:col>23</xdr:col>
      <xdr:colOff>0</xdr:colOff>
      <xdr:row>43</xdr:row>
      <xdr:rowOff>171667</xdr:rowOff>
    </xdr:to>
    <xdr:sp macro="" textlink="">
      <xdr:nvSpPr>
        <xdr:cNvPr id="40" name="CuadroTexto 39">
          <a:extLst>
            <a:ext uri="{FF2B5EF4-FFF2-40B4-BE49-F238E27FC236}">
              <a16:creationId xmlns="" xmlns:a16="http://schemas.microsoft.com/office/drawing/2014/main" id="{00000000-0008-0000-0000-000073000000}"/>
            </a:ext>
          </a:extLst>
        </xdr:cNvPr>
        <xdr:cNvSpPr txBox="1"/>
      </xdr:nvSpPr>
      <xdr:spPr>
        <a:xfrm>
          <a:off x="23269575" y="511383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41" name="CuadroTexto 40">
          <a:extLst>
            <a:ext uri="{FF2B5EF4-FFF2-40B4-BE49-F238E27FC236}">
              <a16:creationId xmlns="" xmlns:a16="http://schemas.microsoft.com/office/drawing/2014/main" id="{00000000-0008-0000-0000-000074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43</xdr:row>
      <xdr:rowOff>36730</xdr:rowOff>
    </xdr:from>
    <xdr:to>
      <xdr:col>23</xdr:col>
      <xdr:colOff>0</xdr:colOff>
      <xdr:row>43</xdr:row>
      <xdr:rowOff>171667</xdr:rowOff>
    </xdr:to>
    <xdr:sp macro="" textlink="">
      <xdr:nvSpPr>
        <xdr:cNvPr id="42" name="CuadroTexto 41">
          <a:extLst>
            <a:ext uri="{FF2B5EF4-FFF2-40B4-BE49-F238E27FC236}">
              <a16:creationId xmlns="" xmlns:a16="http://schemas.microsoft.com/office/drawing/2014/main" id="{00000000-0008-0000-0000-000075000000}"/>
            </a:ext>
          </a:extLst>
        </xdr:cNvPr>
        <xdr:cNvSpPr txBox="1"/>
      </xdr:nvSpPr>
      <xdr:spPr>
        <a:xfrm>
          <a:off x="23269575" y="511383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43" name="CuadroTexto 42">
          <a:extLst>
            <a:ext uri="{FF2B5EF4-FFF2-40B4-BE49-F238E27FC236}">
              <a16:creationId xmlns="" xmlns:a16="http://schemas.microsoft.com/office/drawing/2014/main" id="{00000000-0008-0000-0000-000076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44" name="CuadroTexto 43">
          <a:extLst>
            <a:ext uri="{FF2B5EF4-FFF2-40B4-BE49-F238E27FC236}">
              <a16:creationId xmlns="" xmlns:a16="http://schemas.microsoft.com/office/drawing/2014/main" id="{00000000-0008-0000-0000-00007700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5" name="CuadroTexto 44">
          <a:extLst>
            <a:ext uri="{FF2B5EF4-FFF2-40B4-BE49-F238E27FC236}">
              <a16:creationId xmlns="" xmlns:a16="http://schemas.microsoft.com/office/drawing/2014/main" id="{00000000-0008-0000-0000-00007A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6" name="CuadroTexto 45">
          <a:extLst>
            <a:ext uri="{FF2B5EF4-FFF2-40B4-BE49-F238E27FC236}">
              <a16:creationId xmlns="" xmlns:a16="http://schemas.microsoft.com/office/drawing/2014/main" id="{00000000-0008-0000-0000-00007C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47" name="CuadroTexto 46">
          <a:extLst>
            <a:ext uri="{FF2B5EF4-FFF2-40B4-BE49-F238E27FC236}">
              <a16:creationId xmlns="" xmlns:a16="http://schemas.microsoft.com/office/drawing/2014/main" id="{00000000-0008-0000-0000-00007D00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666750</xdr:colOff>
      <xdr:row>41</xdr:row>
      <xdr:rowOff>238124</xdr:rowOff>
    </xdr:from>
    <xdr:to>
      <xdr:col>23</xdr:col>
      <xdr:colOff>0</xdr:colOff>
      <xdr:row>41</xdr:row>
      <xdr:rowOff>283843</xdr:rowOff>
    </xdr:to>
    <xdr:sp macro="" textlink="">
      <xdr:nvSpPr>
        <xdr:cNvPr id="48" name="CuadroTexto 47">
          <a:extLst>
            <a:ext uri="{FF2B5EF4-FFF2-40B4-BE49-F238E27FC236}">
              <a16:creationId xmlns="" xmlns:a16="http://schemas.microsoft.com/office/drawing/2014/main" id="{00000000-0008-0000-0000-00007E000000}"/>
            </a:ext>
          </a:extLst>
        </xdr:cNvPr>
        <xdr:cNvSpPr txBox="1"/>
      </xdr:nvSpPr>
      <xdr:spPr>
        <a:xfrm flipH="1" flipV="1">
          <a:off x="23183850" y="46148624"/>
          <a:ext cx="85725"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577850</xdr:colOff>
      <xdr:row>41</xdr:row>
      <xdr:rowOff>245435</xdr:rowOff>
    </xdr:from>
    <xdr:to>
      <xdr:col>22</xdr:col>
      <xdr:colOff>577850</xdr:colOff>
      <xdr:row>41</xdr:row>
      <xdr:rowOff>420008</xdr:rowOff>
    </xdr:to>
    <xdr:sp macro="" textlink="">
      <xdr:nvSpPr>
        <xdr:cNvPr id="49" name="CuadroTexto 48">
          <a:extLst>
            <a:ext uri="{FF2B5EF4-FFF2-40B4-BE49-F238E27FC236}">
              <a16:creationId xmlns="" xmlns:a16="http://schemas.microsoft.com/office/drawing/2014/main" id="{00000000-0008-0000-0000-00007F000000}"/>
            </a:ext>
          </a:extLst>
        </xdr:cNvPr>
        <xdr:cNvSpPr txBox="1"/>
      </xdr:nvSpPr>
      <xdr:spPr>
        <a:xfrm>
          <a:off x="23094950" y="461559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50" name="CuadroTexto 49">
          <a:extLst>
            <a:ext uri="{FF2B5EF4-FFF2-40B4-BE49-F238E27FC236}">
              <a16:creationId xmlns="" xmlns:a16="http://schemas.microsoft.com/office/drawing/2014/main" id="{00000000-0008-0000-0000-000080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51" name="CuadroTexto 50">
          <a:extLst>
            <a:ext uri="{FF2B5EF4-FFF2-40B4-BE49-F238E27FC236}">
              <a16:creationId xmlns="" xmlns:a16="http://schemas.microsoft.com/office/drawing/2014/main" id="{00000000-0008-0000-0000-000082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52" name="CuadroTexto 51">
          <a:extLst>
            <a:ext uri="{FF2B5EF4-FFF2-40B4-BE49-F238E27FC236}">
              <a16:creationId xmlns="" xmlns:a16="http://schemas.microsoft.com/office/drawing/2014/main" id="{00000000-0008-0000-0000-000083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43</xdr:row>
      <xdr:rowOff>36730</xdr:rowOff>
    </xdr:from>
    <xdr:to>
      <xdr:col>23</xdr:col>
      <xdr:colOff>0</xdr:colOff>
      <xdr:row>43</xdr:row>
      <xdr:rowOff>171667</xdr:rowOff>
    </xdr:to>
    <xdr:sp macro="" textlink="">
      <xdr:nvSpPr>
        <xdr:cNvPr id="53" name="CuadroTexto 52">
          <a:extLst>
            <a:ext uri="{FF2B5EF4-FFF2-40B4-BE49-F238E27FC236}">
              <a16:creationId xmlns="" xmlns:a16="http://schemas.microsoft.com/office/drawing/2014/main" id="{00000000-0008-0000-0000-000084000000}"/>
            </a:ext>
          </a:extLst>
        </xdr:cNvPr>
        <xdr:cNvSpPr txBox="1"/>
      </xdr:nvSpPr>
      <xdr:spPr>
        <a:xfrm>
          <a:off x="23269575" y="511383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54" name="CuadroTexto 53">
          <a:extLst>
            <a:ext uri="{FF2B5EF4-FFF2-40B4-BE49-F238E27FC236}">
              <a16:creationId xmlns="" xmlns:a16="http://schemas.microsoft.com/office/drawing/2014/main" id="{00000000-0008-0000-0000-000085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43</xdr:row>
      <xdr:rowOff>36730</xdr:rowOff>
    </xdr:from>
    <xdr:to>
      <xdr:col>23</xdr:col>
      <xdr:colOff>0</xdr:colOff>
      <xdr:row>43</xdr:row>
      <xdr:rowOff>171667</xdr:rowOff>
    </xdr:to>
    <xdr:sp macro="" textlink="">
      <xdr:nvSpPr>
        <xdr:cNvPr id="55" name="CuadroTexto 54">
          <a:extLst>
            <a:ext uri="{FF2B5EF4-FFF2-40B4-BE49-F238E27FC236}">
              <a16:creationId xmlns="" xmlns:a16="http://schemas.microsoft.com/office/drawing/2014/main" id="{00000000-0008-0000-0000-000086000000}"/>
            </a:ext>
          </a:extLst>
        </xdr:cNvPr>
        <xdr:cNvSpPr txBox="1"/>
      </xdr:nvSpPr>
      <xdr:spPr>
        <a:xfrm>
          <a:off x="23269575" y="511383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56" name="CuadroTexto 55">
          <a:extLst>
            <a:ext uri="{FF2B5EF4-FFF2-40B4-BE49-F238E27FC236}">
              <a16:creationId xmlns="" xmlns:a16="http://schemas.microsoft.com/office/drawing/2014/main" id="{00000000-0008-0000-0000-000087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43</xdr:row>
      <xdr:rowOff>36730</xdr:rowOff>
    </xdr:from>
    <xdr:to>
      <xdr:col>23</xdr:col>
      <xdr:colOff>0</xdr:colOff>
      <xdr:row>43</xdr:row>
      <xdr:rowOff>171667</xdr:rowOff>
    </xdr:to>
    <xdr:sp macro="" textlink="">
      <xdr:nvSpPr>
        <xdr:cNvPr id="57" name="CuadroTexto 56">
          <a:extLst>
            <a:ext uri="{FF2B5EF4-FFF2-40B4-BE49-F238E27FC236}">
              <a16:creationId xmlns="" xmlns:a16="http://schemas.microsoft.com/office/drawing/2014/main" id="{00000000-0008-0000-0000-000088000000}"/>
            </a:ext>
          </a:extLst>
        </xdr:cNvPr>
        <xdr:cNvSpPr txBox="1"/>
      </xdr:nvSpPr>
      <xdr:spPr>
        <a:xfrm>
          <a:off x="23269575" y="511383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58" name="CuadroTexto 57">
          <a:extLst>
            <a:ext uri="{FF2B5EF4-FFF2-40B4-BE49-F238E27FC236}">
              <a16:creationId xmlns="" xmlns:a16="http://schemas.microsoft.com/office/drawing/2014/main" id="{00000000-0008-0000-0000-000089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43</xdr:row>
      <xdr:rowOff>36730</xdr:rowOff>
    </xdr:from>
    <xdr:to>
      <xdr:col>23</xdr:col>
      <xdr:colOff>0</xdr:colOff>
      <xdr:row>43</xdr:row>
      <xdr:rowOff>171667</xdr:rowOff>
    </xdr:to>
    <xdr:sp macro="" textlink="">
      <xdr:nvSpPr>
        <xdr:cNvPr id="59" name="CuadroTexto 58">
          <a:extLst>
            <a:ext uri="{FF2B5EF4-FFF2-40B4-BE49-F238E27FC236}">
              <a16:creationId xmlns="" xmlns:a16="http://schemas.microsoft.com/office/drawing/2014/main" id="{00000000-0008-0000-0000-00008A000000}"/>
            </a:ext>
          </a:extLst>
        </xdr:cNvPr>
        <xdr:cNvSpPr txBox="1"/>
      </xdr:nvSpPr>
      <xdr:spPr>
        <a:xfrm>
          <a:off x="23269575" y="511383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43</xdr:row>
      <xdr:rowOff>36492</xdr:rowOff>
    </xdr:from>
    <xdr:to>
      <xdr:col>23</xdr:col>
      <xdr:colOff>1649865</xdr:colOff>
      <xdr:row>43</xdr:row>
      <xdr:rowOff>212612</xdr:rowOff>
    </xdr:to>
    <xdr:sp macro="" textlink="">
      <xdr:nvSpPr>
        <xdr:cNvPr id="60" name="CuadroTexto 59">
          <a:extLst>
            <a:ext uri="{FF2B5EF4-FFF2-40B4-BE49-F238E27FC236}">
              <a16:creationId xmlns="" xmlns:a16="http://schemas.microsoft.com/office/drawing/2014/main" id="{00000000-0008-0000-0000-00008B000000}"/>
            </a:ext>
          </a:extLst>
        </xdr:cNvPr>
        <xdr:cNvSpPr txBox="1"/>
      </xdr:nvSpPr>
      <xdr:spPr>
        <a:xfrm>
          <a:off x="238649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61" name="CuadroTexto 60">
          <a:extLst>
            <a:ext uri="{FF2B5EF4-FFF2-40B4-BE49-F238E27FC236}">
              <a16:creationId xmlns="" xmlns:a16="http://schemas.microsoft.com/office/drawing/2014/main" id="{00000000-0008-0000-0000-00004F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40</xdr:row>
      <xdr:rowOff>54243</xdr:rowOff>
    </xdr:from>
    <xdr:to>
      <xdr:col>24</xdr:col>
      <xdr:colOff>1556316</xdr:colOff>
      <xdr:row>40</xdr:row>
      <xdr:rowOff>204108</xdr:rowOff>
    </xdr:to>
    <xdr:sp macro="" textlink="">
      <xdr:nvSpPr>
        <xdr:cNvPr id="62" name="CuadroTexto 61">
          <a:extLst>
            <a:ext uri="{FF2B5EF4-FFF2-40B4-BE49-F238E27FC236}">
              <a16:creationId xmlns="" xmlns:a16="http://schemas.microsoft.com/office/drawing/2014/main" id="{00000000-0008-0000-0000-000050010000}"/>
            </a:ext>
          </a:extLst>
        </xdr:cNvPr>
        <xdr:cNvSpPr txBox="1"/>
      </xdr:nvSpPr>
      <xdr:spPr>
        <a:xfrm>
          <a:off x="2472702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42</xdr:row>
      <xdr:rowOff>45769</xdr:rowOff>
    </xdr:from>
    <xdr:to>
      <xdr:col>24</xdr:col>
      <xdr:colOff>1632858</xdr:colOff>
      <xdr:row>42</xdr:row>
      <xdr:rowOff>212612</xdr:rowOff>
    </xdr:to>
    <xdr:sp macro="" textlink="">
      <xdr:nvSpPr>
        <xdr:cNvPr id="63" name="CuadroTexto 62">
          <a:extLst>
            <a:ext uri="{FF2B5EF4-FFF2-40B4-BE49-F238E27FC236}">
              <a16:creationId xmlns="" xmlns:a16="http://schemas.microsoft.com/office/drawing/2014/main" id="{00000000-0008-0000-0000-000051010000}"/>
            </a:ext>
          </a:extLst>
        </xdr:cNvPr>
        <xdr:cNvSpPr txBox="1"/>
      </xdr:nvSpPr>
      <xdr:spPr>
        <a:xfrm>
          <a:off x="2472807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64" name="CuadroTexto 63">
          <a:extLst>
            <a:ext uri="{FF2B5EF4-FFF2-40B4-BE49-F238E27FC236}">
              <a16:creationId xmlns="" xmlns:a16="http://schemas.microsoft.com/office/drawing/2014/main" id="{00000000-0008-0000-0000-000052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65" name="CuadroTexto 64">
          <a:extLst>
            <a:ext uri="{FF2B5EF4-FFF2-40B4-BE49-F238E27FC236}">
              <a16:creationId xmlns="" xmlns:a16="http://schemas.microsoft.com/office/drawing/2014/main" id="{00000000-0008-0000-0000-000053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66" name="CuadroTexto 65">
          <a:extLst>
            <a:ext uri="{FF2B5EF4-FFF2-40B4-BE49-F238E27FC236}">
              <a16:creationId xmlns="" xmlns:a16="http://schemas.microsoft.com/office/drawing/2014/main" id="{00000000-0008-0000-0000-000054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67" name="CuadroTexto 66">
          <a:extLst>
            <a:ext uri="{FF2B5EF4-FFF2-40B4-BE49-F238E27FC236}">
              <a16:creationId xmlns="" xmlns:a16="http://schemas.microsoft.com/office/drawing/2014/main" id="{00000000-0008-0000-0000-000055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68" name="CuadroTexto 67">
          <a:extLst>
            <a:ext uri="{FF2B5EF4-FFF2-40B4-BE49-F238E27FC236}">
              <a16:creationId xmlns="" xmlns:a16="http://schemas.microsoft.com/office/drawing/2014/main" id="{00000000-0008-0000-0000-000056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69" name="CuadroTexto 68">
          <a:extLst>
            <a:ext uri="{FF2B5EF4-FFF2-40B4-BE49-F238E27FC236}">
              <a16:creationId xmlns="" xmlns:a16="http://schemas.microsoft.com/office/drawing/2014/main" id="{00000000-0008-0000-0000-000057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70" name="CuadroTexto 69">
          <a:extLst>
            <a:ext uri="{FF2B5EF4-FFF2-40B4-BE49-F238E27FC236}">
              <a16:creationId xmlns="" xmlns:a16="http://schemas.microsoft.com/office/drawing/2014/main" id="{00000000-0008-0000-0000-000058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71" name="CuadroTexto 70">
          <a:extLst>
            <a:ext uri="{FF2B5EF4-FFF2-40B4-BE49-F238E27FC236}">
              <a16:creationId xmlns="" xmlns:a16="http://schemas.microsoft.com/office/drawing/2014/main" id="{00000000-0008-0000-0000-000059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72" name="CuadroTexto 71">
          <a:extLst>
            <a:ext uri="{FF2B5EF4-FFF2-40B4-BE49-F238E27FC236}">
              <a16:creationId xmlns="" xmlns:a16="http://schemas.microsoft.com/office/drawing/2014/main" id="{00000000-0008-0000-0000-00005A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73" name="CuadroTexto 72">
          <a:extLst>
            <a:ext uri="{FF2B5EF4-FFF2-40B4-BE49-F238E27FC236}">
              <a16:creationId xmlns="" xmlns:a16="http://schemas.microsoft.com/office/drawing/2014/main" id="{00000000-0008-0000-0000-00005B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74" name="CuadroTexto 73">
          <a:extLst>
            <a:ext uri="{FF2B5EF4-FFF2-40B4-BE49-F238E27FC236}">
              <a16:creationId xmlns="" xmlns:a16="http://schemas.microsoft.com/office/drawing/2014/main" id="{00000000-0008-0000-0000-00005C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42</xdr:row>
      <xdr:rowOff>45769</xdr:rowOff>
    </xdr:from>
    <xdr:to>
      <xdr:col>24</xdr:col>
      <xdr:colOff>1632858</xdr:colOff>
      <xdr:row>42</xdr:row>
      <xdr:rowOff>212612</xdr:rowOff>
    </xdr:to>
    <xdr:sp macro="" textlink="">
      <xdr:nvSpPr>
        <xdr:cNvPr id="75" name="CuadroTexto 74">
          <a:extLst>
            <a:ext uri="{FF2B5EF4-FFF2-40B4-BE49-F238E27FC236}">
              <a16:creationId xmlns="" xmlns:a16="http://schemas.microsoft.com/office/drawing/2014/main" id="{00000000-0008-0000-0000-00005D010000}"/>
            </a:ext>
          </a:extLst>
        </xdr:cNvPr>
        <xdr:cNvSpPr txBox="1"/>
      </xdr:nvSpPr>
      <xdr:spPr>
        <a:xfrm>
          <a:off x="2472807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76" name="CuadroTexto 75">
          <a:extLst>
            <a:ext uri="{FF2B5EF4-FFF2-40B4-BE49-F238E27FC236}">
              <a16:creationId xmlns="" xmlns:a16="http://schemas.microsoft.com/office/drawing/2014/main" id="{00000000-0008-0000-0000-00005E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77" name="CuadroTexto 76">
          <a:extLst>
            <a:ext uri="{FF2B5EF4-FFF2-40B4-BE49-F238E27FC236}">
              <a16:creationId xmlns="" xmlns:a16="http://schemas.microsoft.com/office/drawing/2014/main" id="{00000000-0008-0000-0000-00005F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78" name="CuadroTexto 77">
          <a:extLst>
            <a:ext uri="{FF2B5EF4-FFF2-40B4-BE49-F238E27FC236}">
              <a16:creationId xmlns="" xmlns:a16="http://schemas.microsoft.com/office/drawing/2014/main" id="{00000000-0008-0000-0000-000060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79" name="CuadroTexto 78">
          <a:extLst>
            <a:ext uri="{FF2B5EF4-FFF2-40B4-BE49-F238E27FC236}">
              <a16:creationId xmlns="" xmlns:a16="http://schemas.microsoft.com/office/drawing/2014/main" id="{00000000-0008-0000-0000-000061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80" name="CuadroTexto 79">
          <a:extLst>
            <a:ext uri="{FF2B5EF4-FFF2-40B4-BE49-F238E27FC236}">
              <a16:creationId xmlns="" xmlns:a16="http://schemas.microsoft.com/office/drawing/2014/main" id="{00000000-0008-0000-0000-000062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81" name="CuadroTexto 80">
          <a:extLst>
            <a:ext uri="{FF2B5EF4-FFF2-40B4-BE49-F238E27FC236}">
              <a16:creationId xmlns="" xmlns:a16="http://schemas.microsoft.com/office/drawing/2014/main" id="{00000000-0008-0000-0000-000063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82" name="CuadroTexto 81">
          <a:extLst>
            <a:ext uri="{FF2B5EF4-FFF2-40B4-BE49-F238E27FC236}">
              <a16:creationId xmlns="" xmlns:a16="http://schemas.microsoft.com/office/drawing/2014/main" id="{00000000-0008-0000-0000-000064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83" name="CuadroTexto 82">
          <a:extLst>
            <a:ext uri="{FF2B5EF4-FFF2-40B4-BE49-F238E27FC236}">
              <a16:creationId xmlns="" xmlns:a16="http://schemas.microsoft.com/office/drawing/2014/main" id="{00000000-0008-0000-0000-000065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41</xdr:row>
      <xdr:rowOff>54243</xdr:rowOff>
    </xdr:from>
    <xdr:to>
      <xdr:col>26</xdr:col>
      <xdr:colOff>1556316</xdr:colOff>
      <xdr:row>41</xdr:row>
      <xdr:rowOff>204108</xdr:rowOff>
    </xdr:to>
    <xdr:sp macro="" textlink="">
      <xdr:nvSpPr>
        <xdr:cNvPr id="84" name="CuadroTexto 83">
          <a:extLst>
            <a:ext uri="{FF2B5EF4-FFF2-40B4-BE49-F238E27FC236}">
              <a16:creationId xmlns="" xmlns:a16="http://schemas.microsoft.com/office/drawing/2014/main" id="{00000000-0008-0000-0000-000066010000}"/>
            </a:ext>
          </a:extLst>
        </xdr:cNvPr>
        <xdr:cNvSpPr txBox="1"/>
      </xdr:nvSpPr>
      <xdr:spPr>
        <a:xfrm>
          <a:off x="26565349"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41</xdr:row>
      <xdr:rowOff>54243</xdr:rowOff>
    </xdr:from>
    <xdr:to>
      <xdr:col>26</xdr:col>
      <xdr:colOff>1556316</xdr:colOff>
      <xdr:row>41</xdr:row>
      <xdr:rowOff>204108</xdr:rowOff>
    </xdr:to>
    <xdr:sp macro="" textlink="">
      <xdr:nvSpPr>
        <xdr:cNvPr id="85" name="CuadroTexto 84">
          <a:extLst>
            <a:ext uri="{FF2B5EF4-FFF2-40B4-BE49-F238E27FC236}">
              <a16:creationId xmlns="" xmlns:a16="http://schemas.microsoft.com/office/drawing/2014/main" id="{00000000-0008-0000-0000-000067010000}"/>
            </a:ext>
          </a:extLst>
        </xdr:cNvPr>
        <xdr:cNvSpPr txBox="1"/>
      </xdr:nvSpPr>
      <xdr:spPr>
        <a:xfrm>
          <a:off x="26565349"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86" name="CuadroTexto 85">
          <a:extLst>
            <a:ext uri="{FF2B5EF4-FFF2-40B4-BE49-F238E27FC236}">
              <a16:creationId xmlns="" xmlns:a16="http://schemas.microsoft.com/office/drawing/2014/main" id="{00000000-0008-0000-0000-000068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1277526</xdr:colOff>
      <xdr:row>42</xdr:row>
      <xdr:rowOff>45769</xdr:rowOff>
    </xdr:from>
    <xdr:to>
      <xdr:col>26</xdr:col>
      <xdr:colOff>1632858</xdr:colOff>
      <xdr:row>42</xdr:row>
      <xdr:rowOff>212612</xdr:rowOff>
    </xdr:to>
    <xdr:sp macro="" textlink="">
      <xdr:nvSpPr>
        <xdr:cNvPr id="87" name="CuadroTexto 86">
          <a:extLst>
            <a:ext uri="{FF2B5EF4-FFF2-40B4-BE49-F238E27FC236}">
              <a16:creationId xmlns="" xmlns:a16="http://schemas.microsoft.com/office/drawing/2014/main" id="{00000000-0008-0000-0000-000069010000}"/>
            </a:ext>
          </a:extLst>
        </xdr:cNvPr>
        <xdr:cNvSpPr txBox="1"/>
      </xdr:nvSpPr>
      <xdr:spPr>
        <a:xfrm>
          <a:off x="26566401"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1277526</xdr:colOff>
      <xdr:row>42</xdr:row>
      <xdr:rowOff>45769</xdr:rowOff>
    </xdr:from>
    <xdr:to>
      <xdr:col>26</xdr:col>
      <xdr:colOff>1632858</xdr:colOff>
      <xdr:row>42</xdr:row>
      <xdr:rowOff>212612</xdr:rowOff>
    </xdr:to>
    <xdr:sp macro="" textlink="">
      <xdr:nvSpPr>
        <xdr:cNvPr id="88" name="CuadroTexto 87">
          <a:extLst>
            <a:ext uri="{FF2B5EF4-FFF2-40B4-BE49-F238E27FC236}">
              <a16:creationId xmlns="" xmlns:a16="http://schemas.microsoft.com/office/drawing/2014/main" id="{00000000-0008-0000-0000-00006A010000}"/>
            </a:ext>
          </a:extLst>
        </xdr:cNvPr>
        <xdr:cNvSpPr txBox="1"/>
      </xdr:nvSpPr>
      <xdr:spPr>
        <a:xfrm>
          <a:off x="26566401"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1277526</xdr:colOff>
      <xdr:row>42</xdr:row>
      <xdr:rowOff>45769</xdr:rowOff>
    </xdr:from>
    <xdr:to>
      <xdr:col>26</xdr:col>
      <xdr:colOff>1632858</xdr:colOff>
      <xdr:row>42</xdr:row>
      <xdr:rowOff>212612</xdr:rowOff>
    </xdr:to>
    <xdr:sp macro="" textlink="">
      <xdr:nvSpPr>
        <xdr:cNvPr id="89" name="CuadroTexto 88">
          <a:extLst>
            <a:ext uri="{FF2B5EF4-FFF2-40B4-BE49-F238E27FC236}">
              <a16:creationId xmlns="" xmlns:a16="http://schemas.microsoft.com/office/drawing/2014/main" id="{00000000-0008-0000-0000-00006B010000}"/>
            </a:ext>
          </a:extLst>
        </xdr:cNvPr>
        <xdr:cNvSpPr txBox="1"/>
      </xdr:nvSpPr>
      <xdr:spPr>
        <a:xfrm>
          <a:off x="26566401"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90" name="CuadroTexto 89">
          <a:extLst>
            <a:ext uri="{FF2B5EF4-FFF2-40B4-BE49-F238E27FC236}">
              <a16:creationId xmlns="" xmlns:a16="http://schemas.microsoft.com/office/drawing/2014/main" id="{00000000-0008-0000-0000-00006C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91" name="CuadroTexto 90">
          <a:extLst>
            <a:ext uri="{FF2B5EF4-FFF2-40B4-BE49-F238E27FC236}">
              <a16:creationId xmlns="" xmlns:a16="http://schemas.microsoft.com/office/drawing/2014/main" id="{00000000-0008-0000-0000-00006D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92" name="CuadroTexto 91">
          <a:extLst>
            <a:ext uri="{FF2B5EF4-FFF2-40B4-BE49-F238E27FC236}">
              <a16:creationId xmlns="" xmlns:a16="http://schemas.microsoft.com/office/drawing/2014/main" id="{00000000-0008-0000-0000-00006E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93" name="CuadroTexto 92">
          <a:extLst>
            <a:ext uri="{FF2B5EF4-FFF2-40B4-BE49-F238E27FC236}">
              <a16:creationId xmlns="" xmlns:a16="http://schemas.microsoft.com/office/drawing/2014/main" id="{00000000-0008-0000-0000-00006F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94" name="CuadroTexto 93">
          <a:extLst>
            <a:ext uri="{FF2B5EF4-FFF2-40B4-BE49-F238E27FC236}">
              <a16:creationId xmlns="" xmlns:a16="http://schemas.microsoft.com/office/drawing/2014/main" id="{00000000-0008-0000-0000-000070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95" name="CuadroTexto 94">
          <a:extLst>
            <a:ext uri="{FF2B5EF4-FFF2-40B4-BE49-F238E27FC236}">
              <a16:creationId xmlns="" xmlns:a16="http://schemas.microsoft.com/office/drawing/2014/main" id="{00000000-0008-0000-0000-000071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96" name="CuadroTexto 95">
          <a:extLst>
            <a:ext uri="{FF2B5EF4-FFF2-40B4-BE49-F238E27FC236}">
              <a16:creationId xmlns="" xmlns:a16="http://schemas.microsoft.com/office/drawing/2014/main" id="{00000000-0008-0000-0000-000072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97" name="CuadroTexto 96">
          <a:extLst>
            <a:ext uri="{FF2B5EF4-FFF2-40B4-BE49-F238E27FC236}">
              <a16:creationId xmlns="" xmlns:a16="http://schemas.microsoft.com/office/drawing/2014/main" id="{00000000-0008-0000-0000-000073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98" name="CuadroTexto 97">
          <a:extLst>
            <a:ext uri="{FF2B5EF4-FFF2-40B4-BE49-F238E27FC236}">
              <a16:creationId xmlns="" xmlns:a16="http://schemas.microsoft.com/office/drawing/2014/main" id="{00000000-0008-0000-0000-000074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99" name="CuadroTexto 98">
          <a:extLst>
            <a:ext uri="{FF2B5EF4-FFF2-40B4-BE49-F238E27FC236}">
              <a16:creationId xmlns="" xmlns:a16="http://schemas.microsoft.com/office/drawing/2014/main" id="{00000000-0008-0000-0000-000075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41</xdr:row>
      <xdr:rowOff>54243</xdr:rowOff>
    </xdr:from>
    <xdr:to>
      <xdr:col>26</xdr:col>
      <xdr:colOff>1556316</xdr:colOff>
      <xdr:row>41</xdr:row>
      <xdr:rowOff>204108</xdr:rowOff>
    </xdr:to>
    <xdr:sp macro="" textlink="">
      <xdr:nvSpPr>
        <xdr:cNvPr id="100" name="CuadroTexto 99">
          <a:extLst>
            <a:ext uri="{FF2B5EF4-FFF2-40B4-BE49-F238E27FC236}">
              <a16:creationId xmlns="" xmlns:a16="http://schemas.microsoft.com/office/drawing/2014/main" id="{00000000-0008-0000-0000-000076010000}"/>
            </a:ext>
          </a:extLst>
        </xdr:cNvPr>
        <xdr:cNvSpPr txBox="1"/>
      </xdr:nvSpPr>
      <xdr:spPr>
        <a:xfrm>
          <a:off x="26565349"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41</xdr:row>
      <xdr:rowOff>54243</xdr:rowOff>
    </xdr:from>
    <xdr:to>
      <xdr:col>26</xdr:col>
      <xdr:colOff>1556316</xdr:colOff>
      <xdr:row>41</xdr:row>
      <xdr:rowOff>204108</xdr:rowOff>
    </xdr:to>
    <xdr:sp macro="" textlink="">
      <xdr:nvSpPr>
        <xdr:cNvPr id="101" name="CuadroTexto 100">
          <a:extLst>
            <a:ext uri="{FF2B5EF4-FFF2-40B4-BE49-F238E27FC236}">
              <a16:creationId xmlns="" xmlns:a16="http://schemas.microsoft.com/office/drawing/2014/main" id="{00000000-0008-0000-0000-000077010000}"/>
            </a:ext>
          </a:extLst>
        </xdr:cNvPr>
        <xdr:cNvSpPr txBox="1"/>
      </xdr:nvSpPr>
      <xdr:spPr>
        <a:xfrm>
          <a:off x="26565349"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41</xdr:row>
      <xdr:rowOff>45769</xdr:rowOff>
    </xdr:from>
    <xdr:to>
      <xdr:col>25</xdr:col>
      <xdr:colOff>1632858</xdr:colOff>
      <xdr:row>41</xdr:row>
      <xdr:rowOff>212612</xdr:rowOff>
    </xdr:to>
    <xdr:sp macro="" textlink="">
      <xdr:nvSpPr>
        <xdr:cNvPr id="102" name="CuadroTexto 101">
          <a:extLst>
            <a:ext uri="{FF2B5EF4-FFF2-40B4-BE49-F238E27FC236}">
              <a16:creationId xmlns="" xmlns:a16="http://schemas.microsoft.com/office/drawing/2014/main" id="{00000000-0008-0000-0000-000078010000}"/>
            </a:ext>
          </a:extLst>
        </xdr:cNvPr>
        <xdr:cNvSpPr txBox="1"/>
      </xdr:nvSpPr>
      <xdr:spPr>
        <a:xfrm>
          <a:off x="256615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03" name="CuadroTexto 102">
          <a:extLst>
            <a:ext uri="{FF2B5EF4-FFF2-40B4-BE49-F238E27FC236}">
              <a16:creationId xmlns="" xmlns:a16="http://schemas.microsoft.com/office/drawing/2014/main" id="{00000000-0008-0000-0000-000079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04" name="CuadroTexto 103">
          <a:extLst>
            <a:ext uri="{FF2B5EF4-FFF2-40B4-BE49-F238E27FC236}">
              <a16:creationId xmlns="" xmlns:a16="http://schemas.microsoft.com/office/drawing/2014/main" id="{00000000-0008-0000-0000-00007A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05" name="CuadroTexto 104">
          <a:extLst>
            <a:ext uri="{FF2B5EF4-FFF2-40B4-BE49-F238E27FC236}">
              <a16:creationId xmlns="" xmlns:a16="http://schemas.microsoft.com/office/drawing/2014/main" id="{00000000-0008-0000-0000-00007B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06" name="CuadroTexto 105">
          <a:extLst>
            <a:ext uri="{FF2B5EF4-FFF2-40B4-BE49-F238E27FC236}">
              <a16:creationId xmlns="" xmlns:a16="http://schemas.microsoft.com/office/drawing/2014/main" id="{00000000-0008-0000-0000-00007C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107" name="CuadroTexto 106">
          <a:extLst>
            <a:ext uri="{FF2B5EF4-FFF2-40B4-BE49-F238E27FC236}">
              <a16:creationId xmlns="" xmlns:a16="http://schemas.microsoft.com/office/drawing/2014/main" id="{00000000-0008-0000-0000-00007D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108" name="CuadroTexto 107">
          <a:extLst>
            <a:ext uri="{FF2B5EF4-FFF2-40B4-BE49-F238E27FC236}">
              <a16:creationId xmlns="" xmlns:a16="http://schemas.microsoft.com/office/drawing/2014/main" id="{00000000-0008-0000-0000-00007E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09" name="CuadroTexto 108">
          <a:extLst>
            <a:ext uri="{FF2B5EF4-FFF2-40B4-BE49-F238E27FC236}">
              <a16:creationId xmlns="" xmlns:a16="http://schemas.microsoft.com/office/drawing/2014/main" id="{00000000-0008-0000-0000-00007F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10" name="CuadroTexto 109">
          <a:extLst>
            <a:ext uri="{FF2B5EF4-FFF2-40B4-BE49-F238E27FC236}">
              <a16:creationId xmlns="" xmlns:a16="http://schemas.microsoft.com/office/drawing/2014/main" id="{00000000-0008-0000-0000-000080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11" name="CuadroTexto 110">
          <a:extLst>
            <a:ext uri="{FF2B5EF4-FFF2-40B4-BE49-F238E27FC236}">
              <a16:creationId xmlns="" xmlns:a16="http://schemas.microsoft.com/office/drawing/2014/main" id="{00000000-0008-0000-0000-000081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12" name="CuadroTexto 111">
          <a:extLst>
            <a:ext uri="{FF2B5EF4-FFF2-40B4-BE49-F238E27FC236}">
              <a16:creationId xmlns="" xmlns:a16="http://schemas.microsoft.com/office/drawing/2014/main" id="{00000000-0008-0000-0000-000082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13" name="CuadroTexto 112">
          <a:extLst>
            <a:ext uri="{FF2B5EF4-FFF2-40B4-BE49-F238E27FC236}">
              <a16:creationId xmlns="" xmlns:a16="http://schemas.microsoft.com/office/drawing/2014/main" id="{00000000-0008-0000-0000-000083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14" name="CuadroTexto 113">
          <a:extLst>
            <a:ext uri="{FF2B5EF4-FFF2-40B4-BE49-F238E27FC236}">
              <a16:creationId xmlns="" xmlns:a16="http://schemas.microsoft.com/office/drawing/2014/main" id="{00000000-0008-0000-0000-000084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115" name="CuadroTexto 114">
          <a:extLst>
            <a:ext uri="{FF2B5EF4-FFF2-40B4-BE49-F238E27FC236}">
              <a16:creationId xmlns="" xmlns:a16="http://schemas.microsoft.com/office/drawing/2014/main" id="{00000000-0008-0000-0000-000085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116" name="CuadroTexto 115">
          <a:extLst>
            <a:ext uri="{FF2B5EF4-FFF2-40B4-BE49-F238E27FC236}">
              <a16:creationId xmlns="" xmlns:a16="http://schemas.microsoft.com/office/drawing/2014/main" id="{00000000-0008-0000-0000-000086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17" name="CuadroTexto 116">
          <a:extLst>
            <a:ext uri="{FF2B5EF4-FFF2-40B4-BE49-F238E27FC236}">
              <a16:creationId xmlns="" xmlns:a16="http://schemas.microsoft.com/office/drawing/2014/main" id="{00000000-0008-0000-0000-000087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18" name="CuadroTexto 117">
          <a:extLst>
            <a:ext uri="{FF2B5EF4-FFF2-40B4-BE49-F238E27FC236}">
              <a16:creationId xmlns="" xmlns:a16="http://schemas.microsoft.com/office/drawing/2014/main" id="{00000000-0008-0000-0000-000088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19" name="CuadroTexto 118">
          <a:extLst>
            <a:ext uri="{FF2B5EF4-FFF2-40B4-BE49-F238E27FC236}">
              <a16:creationId xmlns="" xmlns:a16="http://schemas.microsoft.com/office/drawing/2014/main" id="{00000000-0008-0000-0000-000089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120" name="CuadroTexto 119">
          <a:extLst>
            <a:ext uri="{FF2B5EF4-FFF2-40B4-BE49-F238E27FC236}">
              <a16:creationId xmlns="" xmlns:a16="http://schemas.microsoft.com/office/drawing/2014/main" id="{00000000-0008-0000-0000-00008A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121" name="CuadroTexto 120">
          <a:extLst>
            <a:ext uri="{FF2B5EF4-FFF2-40B4-BE49-F238E27FC236}">
              <a16:creationId xmlns="" xmlns:a16="http://schemas.microsoft.com/office/drawing/2014/main" id="{00000000-0008-0000-0000-00008B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122" name="CuadroTexto 121">
          <a:extLst>
            <a:ext uri="{FF2B5EF4-FFF2-40B4-BE49-F238E27FC236}">
              <a16:creationId xmlns="" xmlns:a16="http://schemas.microsoft.com/office/drawing/2014/main" id="{00000000-0008-0000-0000-00008C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123" name="CuadroTexto 122">
          <a:extLst>
            <a:ext uri="{FF2B5EF4-FFF2-40B4-BE49-F238E27FC236}">
              <a16:creationId xmlns="" xmlns:a16="http://schemas.microsoft.com/office/drawing/2014/main" id="{00000000-0008-0000-0000-00008D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124" name="CuadroTexto 123">
          <a:extLst>
            <a:ext uri="{FF2B5EF4-FFF2-40B4-BE49-F238E27FC236}">
              <a16:creationId xmlns="" xmlns:a16="http://schemas.microsoft.com/office/drawing/2014/main" id="{00000000-0008-0000-0000-00008E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125" name="CuadroTexto 124">
          <a:extLst>
            <a:ext uri="{FF2B5EF4-FFF2-40B4-BE49-F238E27FC236}">
              <a16:creationId xmlns="" xmlns:a16="http://schemas.microsoft.com/office/drawing/2014/main" id="{00000000-0008-0000-0000-00008F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126" name="CuadroTexto 125">
          <a:extLst>
            <a:ext uri="{FF2B5EF4-FFF2-40B4-BE49-F238E27FC236}">
              <a16:creationId xmlns="" xmlns:a16="http://schemas.microsoft.com/office/drawing/2014/main" id="{00000000-0008-0000-0000-000090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27" name="CuadroTexto 126">
          <a:extLst>
            <a:ext uri="{FF2B5EF4-FFF2-40B4-BE49-F238E27FC236}">
              <a16:creationId xmlns="" xmlns:a16="http://schemas.microsoft.com/office/drawing/2014/main" id="{00000000-0008-0000-0000-000091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28" name="CuadroTexto 127">
          <a:extLst>
            <a:ext uri="{FF2B5EF4-FFF2-40B4-BE49-F238E27FC236}">
              <a16:creationId xmlns="" xmlns:a16="http://schemas.microsoft.com/office/drawing/2014/main" id="{00000000-0008-0000-0000-000092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29" name="CuadroTexto 128">
          <a:extLst>
            <a:ext uri="{FF2B5EF4-FFF2-40B4-BE49-F238E27FC236}">
              <a16:creationId xmlns="" xmlns:a16="http://schemas.microsoft.com/office/drawing/2014/main" id="{00000000-0008-0000-0000-000093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30" name="CuadroTexto 129">
          <a:extLst>
            <a:ext uri="{FF2B5EF4-FFF2-40B4-BE49-F238E27FC236}">
              <a16:creationId xmlns="" xmlns:a16="http://schemas.microsoft.com/office/drawing/2014/main" id="{00000000-0008-0000-0000-000094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31" name="CuadroTexto 130">
          <a:extLst>
            <a:ext uri="{FF2B5EF4-FFF2-40B4-BE49-F238E27FC236}">
              <a16:creationId xmlns="" xmlns:a16="http://schemas.microsoft.com/office/drawing/2014/main" id="{00000000-0008-0000-0000-000095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32" name="CuadroTexto 131">
          <a:extLst>
            <a:ext uri="{FF2B5EF4-FFF2-40B4-BE49-F238E27FC236}">
              <a16:creationId xmlns="" xmlns:a16="http://schemas.microsoft.com/office/drawing/2014/main" id="{00000000-0008-0000-0000-000096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33" name="CuadroTexto 132">
          <a:extLst>
            <a:ext uri="{FF2B5EF4-FFF2-40B4-BE49-F238E27FC236}">
              <a16:creationId xmlns="" xmlns:a16="http://schemas.microsoft.com/office/drawing/2014/main" id="{00000000-0008-0000-0000-000097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34" name="CuadroTexto 133">
          <a:extLst>
            <a:ext uri="{FF2B5EF4-FFF2-40B4-BE49-F238E27FC236}">
              <a16:creationId xmlns="" xmlns:a16="http://schemas.microsoft.com/office/drawing/2014/main" id="{00000000-0008-0000-0000-000098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35" name="CuadroTexto 134">
          <a:extLst>
            <a:ext uri="{FF2B5EF4-FFF2-40B4-BE49-F238E27FC236}">
              <a16:creationId xmlns="" xmlns:a16="http://schemas.microsoft.com/office/drawing/2014/main" id="{00000000-0008-0000-0000-000099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36" name="CuadroTexto 135">
          <a:extLst>
            <a:ext uri="{FF2B5EF4-FFF2-40B4-BE49-F238E27FC236}">
              <a16:creationId xmlns="" xmlns:a16="http://schemas.microsoft.com/office/drawing/2014/main" id="{00000000-0008-0000-0000-00009A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37" name="CuadroTexto 136">
          <a:extLst>
            <a:ext uri="{FF2B5EF4-FFF2-40B4-BE49-F238E27FC236}">
              <a16:creationId xmlns="" xmlns:a16="http://schemas.microsoft.com/office/drawing/2014/main" id="{00000000-0008-0000-0000-00009B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38" name="CuadroTexto 137">
          <a:extLst>
            <a:ext uri="{FF2B5EF4-FFF2-40B4-BE49-F238E27FC236}">
              <a16:creationId xmlns="" xmlns:a16="http://schemas.microsoft.com/office/drawing/2014/main" id="{00000000-0008-0000-0000-00009C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39" name="CuadroTexto 138">
          <a:extLst>
            <a:ext uri="{FF2B5EF4-FFF2-40B4-BE49-F238E27FC236}">
              <a16:creationId xmlns="" xmlns:a16="http://schemas.microsoft.com/office/drawing/2014/main" id="{00000000-0008-0000-0000-00009D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40" name="CuadroTexto 139">
          <a:extLst>
            <a:ext uri="{FF2B5EF4-FFF2-40B4-BE49-F238E27FC236}">
              <a16:creationId xmlns="" xmlns:a16="http://schemas.microsoft.com/office/drawing/2014/main" id="{00000000-0008-0000-0000-00009E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41" name="CuadroTexto 140">
          <a:extLst>
            <a:ext uri="{FF2B5EF4-FFF2-40B4-BE49-F238E27FC236}">
              <a16:creationId xmlns="" xmlns:a16="http://schemas.microsoft.com/office/drawing/2014/main" id="{00000000-0008-0000-0000-00009F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42" name="CuadroTexto 141">
          <a:extLst>
            <a:ext uri="{FF2B5EF4-FFF2-40B4-BE49-F238E27FC236}">
              <a16:creationId xmlns="" xmlns:a16="http://schemas.microsoft.com/office/drawing/2014/main" id="{00000000-0008-0000-0000-0000A0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43" name="CuadroTexto 142">
          <a:extLst>
            <a:ext uri="{FF2B5EF4-FFF2-40B4-BE49-F238E27FC236}">
              <a16:creationId xmlns="" xmlns:a16="http://schemas.microsoft.com/office/drawing/2014/main" id="{00000000-0008-0000-0000-0000A1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44" name="CuadroTexto 143">
          <a:extLst>
            <a:ext uri="{FF2B5EF4-FFF2-40B4-BE49-F238E27FC236}">
              <a16:creationId xmlns="" xmlns:a16="http://schemas.microsoft.com/office/drawing/2014/main" id="{00000000-0008-0000-0000-0000A2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45" name="CuadroTexto 144">
          <a:extLst>
            <a:ext uri="{FF2B5EF4-FFF2-40B4-BE49-F238E27FC236}">
              <a16:creationId xmlns="" xmlns:a16="http://schemas.microsoft.com/office/drawing/2014/main" id="{00000000-0008-0000-0000-0000A3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46" name="CuadroTexto 145">
          <a:extLst>
            <a:ext uri="{FF2B5EF4-FFF2-40B4-BE49-F238E27FC236}">
              <a16:creationId xmlns="" xmlns:a16="http://schemas.microsoft.com/office/drawing/2014/main" id="{00000000-0008-0000-0000-0000A4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47" name="CuadroTexto 146">
          <a:extLst>
            <a:ext uri="{FF2B5EF4-FFF2-40B4-BE49-F238E27FC236}">
              <a16:creationId xmlns="" xmlns:a16="http://schemas.microsoft.com/office/drawing/2014/main" id="{00000000-0008-0000-0000-0000A5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48" name="CuadroTexto 147">
          <a:extLst>
            <a:ext uri="{FF2B5EF4-FFF2-40B4-BE49-F238E27FC236}">
              <a16:creationId xmlns="" xmlns:a16="http://schemas.microsoft.com/office/drawing/2014/main" id="{00000000-0008-0000-0000-0000A6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49" name="CuadroTexto 148">
          <a:extLst>
            <a:ext uri="{FF2B5EF4-FFF2-40B4-BE49-F238E27FC236}">
              <a16:creationId xmlns="" xmlns:a16="http://schemas.microsoft.com/office/drawing/2014/main" id="{00000000-0008-0000-0000-0000A7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50" name="CuadroTexto 149">
          <a:extLst>
            <a:ext uri="{FF2B5EF4-FFF2-40B4-BE49-F238E27FC236}">
              <a16:creationId xmlns="" xmlns:a16="http://schemas.microsoft.com/office/drawing/2014/main" id="{00000000-0008-0000-0000-0000A8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51" name="CuadroTexto 150">
          <a:extLst>
            <a:ext uri="{FF2B5EF4-FFF2-40B4-BE49-F238E27FC236}">
              <a16:creationId xmlns="" xmlns:a16="http://schemas.microsoft.com/office/drawing/2014/main" id="{00000000-0008-0000-0000-0000A9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152" name="CuadroTexto 151">
          <a:extLst>
            <a:ext uri="{FF2B5EF4-FFF2-40B4-BE49-F238E27FC236}">
              <a16:creationId xmlns="" xmlns:a16="http://schemas.microsoft.com/office/drawing/2014/main" id="{00000000-0008-0000-0000-0000AA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153" name="CuadroTexto 152">
          <a:extLst>
            <a:ext uri="{FF2B5EF4-FFF2-40B4-BE49-F238E27FC236}">
              <a16:creationId xmlns="" xmlns:a16="http://schemas.microsoft.com/office/drawing/2014/main" id="{00000000-0008-0000-0000-0000AB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54" name="CuadroTexto 153">
          <a:extLst>
            <a:ext uri="{FF2B5EF4-FFF2-40B4-BE49-F238E27FC236}">
              <a16:creationId xmlns="" xmlns:a16="http://schemas.microsoft.com/office/drawing/2014/main" id="{00000000-0008-0000-0000-0000AC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55" name="CuadroTexto 154">
          <a:extLst>
            <a:ext uri="{FF2B5EF4-FFF2-40B4-BE49-F238E27FC236}">
              <a16:creationId xmlns="" xmlns:a16="http://schemas.microsoft.com/office/drawing/2014/main" id="{00000000-0008-0000-0000-0000AD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56" name="CuadroTexto 155">
          <a:extLst>
            <a:ext uri="{FF2B5EF4-FFF2-40B4-BE49-F238E27FC236}">
              <a16:creationId xmlns="" xmlns:a16="http://schemas.microsoft.com/office/drawing/2014/main" id="{00000000-0008-0000-0000-0000AE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157" name="CuadroTexto 156">
          <a:extLst>
            <a:ext uri="{FF2B5EF4-FFF2-40B4-BE49-F238E27FC236}">
              <a16:creationId xmlns="" xmlns:a16="http://schemas.microsoft.com/office/drawing/2014/main" id="{00000000-0008-0000-0000-0000AF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58" name="CuadroTexto 157">
          <a:extLst>
            <a:ext uri="{FF2B5EF4-FFF2-40B4-BE49-F238E27FC236}">
              <a16:creationId xmlns="" xmlns:a16="http://schemas.microsoft.com/office/drawing/2014/main" id="{00000000-0008-0000-0000-0000B0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59" name="CuadroTexto 158">
          <a:extLst>
            <a:ext uri="{FF2B5EF4-FFF2-40B4-BE49-F238E27FC236}">
              <a16:creationId xmlns="" xmlns:a16="http://schemas.microsoft.com/office/drawing/2014/main" id="{00000000-0008-0000-0000-0000B1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60" name="CuadroTexto 159">
          <a:extLst>
            <a:ext uri="{FF2B5EF4-FFF2-40B4-BE49-F238E27FC236}">
              <a16:creationId xmlns="" xmlns:a16="http://schemas.microsoft.com/office/drawing/2014/main" id="{00000000-0008-0000-0000-0000B2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41</xdr:row>
      <xdr:rowOff>54243</xdr:rowOff>
    </xdr:from>
    <xdr:to>
      <xdr:col>26</xdr:col>
      <xdr:colOff>1556316</xdr:colOff>
      <xdr:row>41</xdr:row>
      <xdr:rowOff>204108</xdr:rowOff>
    </xdr:to>
    <xdr:sp macro="" textlink="">
      <xdr:nvSpPr>
        <xdr:cNvPr id="161" name="CuadroTexto 160">
          <a:extLst>
            <a:ext uri="{FF2B5EF4-FFF2-40B4-BE49-F238E27FC236}">
              <a16:creationId xmlns="" xmlns:a16="http://schemas.microsoft.com/office/drawing/2014/main" id="{00000000-0008-0000-0000-0000B3010000}"/>
            </a:ext>
          </a:extLst>
        </xdr:cNvPr>
        <xdr:cNvSpPr txBox="1"/>
      </xdr:nvSpPr>
      <xdr:spPr>
        <a:xfrm>
          <a:off x="26565349"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41</xdr:row>
      <xdr:rowOff>54243</xdr:rowOff>
    </xdr:from>
    <xdr:to>
      <xdr:col>26</xdr:col>
      <xdr:colOff>1556316</xdr:colOff>
      <xdr:row>41</xdr:row>
      <xdr:rowOff>204108</xdr:rowOff>
    </xdr:to>
    <xdr:sp macro="" textlink="">
      <xdr:nvSpPr>
        <xdr:cNvPr id="162" name="CuadroTexto 161">
          <a:extLst>
            <a:ext uri="{FF2B5EF4-FFF2-40B4-BE49-F238E27FC236}">
              <a16:creationId xmlns="" xmlns:a16="http://schemas.microsoft.com/office/drawing/2014/main" id="{00000000-0008-0000-0000-0000B4010000}"/>
            </a:ext>
          </a:extLst>
        </xdr:cNvPr>
        <xdr:cNvSpPr txBox="1"/>
      </xdr:nvSpPr>
      <xdr:spPr>
        <a:xfrm>
          <a:off x="26565349"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163" name="CuadroTexto 162">
          <a:extLst>
            <a:ext uri="{FF2B5EF4-FFF2-40B4-BE49-F238E27FC236}">
              <a16:creationId xmlns="" xmlns:a16="http://schemas.microsoft.com/office/drawing/2014/main" id="{00000000-0008-0000-0000-0000B5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164" name="CuadroTexto 163">
          <a:extLst>
            <a:ext uri="{FF2B5EF4-FFF2-40B4-BE49-F238E27FC236}">
              <a16:creationId xmlns="" xmlns:a16="http://schemas.microsoft.com/office/drawing/2014/main" id="{00000000-0008-0000-0000-0000B6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65" name="CuadroTexto 164">
          <a:extLst>
            <a:ext uri="{FF2B5EF4-FFF2-40B4-BE49-F238E27FC236}">
              <a16:creationId xmlns="" xmlns:a16="http://schemas.microsoft.com/office/drawing/2014/main" id="{00000000-0008-0000-0000-0000B7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66" name="CuadroTexto 165">
          <a:extLst>
            <a:ext uri="{FF2B5EF4-FFF2-40B4-BE49-F238E27FC236}">
              <a16:creationId xmlns="" xmlns:a16="http://schemas.microsoft.com/office/drawing/2014/main" id="{00000000-0008-0000-0000-0000B8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67" name="CuadroTexto 166">
          <a:extLst>
            <a:ext uri="{FF2B5EF4-FFF2-40B4-BE49-F238E27FC236}">
              <a16:creationId xmlns="" xmlns:a16="http://schemas.microsoft.com/office/drawing/2014/main" id="{00000000-0008-0000-0000-0000B9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168" name="CuadroTexto 167">
          <a:extLst>
            <a:ext uri="{FF2B5EF4-FFF2-40B4-BE49-F238E27FC236}">
              <a16:creationId xmlns="" xmlns:a16="http://schemas.microsoft.com/office/drawing/2014/main" id="{00000000-0008-0000-0000-0000BA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69" name="CuadroTexto 168">
          <a:extLst>
            <a:ext uri="{FF2B5EF4-FFF2-40B4-BE49-F238E27FC236}">
              <a16:creationId xmlns="" xmlns:a16="http://schemas.microsoft.com/office/drawing/2014/main" id="{00000000-0008-0000-0000-0000BB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70" name="CuadroTexto 169">
          <a:extLst>
            <a:ext uri="{FF2B5EF4-FFF2-40B4-BE49-F238E27FC236}">
              <a16:creationId xmlns="" xmlns:a16="http://schemas.microsoft.com/office/drawing/2014/main" id="{00000000-0008-0000-0000-0000BC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71" name="CuadroTexto 170">
          <a:extLst>
            <a:ext uri="{FF2B5EF4-FFF2-40B4-BE49-F238E27FC236}">
              <a16:creationId xmlns="" xmlns:a16="http://schemas.microsoft.com/office/drawing/2014/main" id="{00000000-0008-0000-0000-0000BD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41</xdr:row>
      <xdr:rowOff>54243</xdr:rowOff>
    </xdr:from>
    <xdr:to>
      <xdr:col>26</xdr:col>
      <xdr:colOff>1556316</xdr:colOff>
      <xdr:row>41</xdr:row>
      <xdr:rowOff>204108</xdr:rowOff>
    </xdr:to>
    <xdr:sp macro="" textlink="">
      <xdr:nvSpPr>
        <xdr:cNvPr id="172" name="CuadroTexto 171">
          <a:extLst>
            <a:ext uri="{FF2B5EF4-FFF2-40B4-BE49-F238E27FC236}">
              <a16:creationId xmlns="" xmlns:a16="http://schemas.microsoft.com/office/drawing/2014/main" id="{00000000-0008-0000-0000-0000BE010000}"/>
            </a:ext>
          </a:extLst>
        </xdr:cNvPr>
        <xdr:cNvSpPr txBox="1"/>
      </xdr:nvSpPr>
      <xdr:spPr>
        <a:xfrm>
          <a:off x="26565349"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41</xdr:row>
      <xdr:rowOff>54243</xdr:rowOff>
    </xdr:from>
    <xdr:to>
      <xdr:col>26</xdr:col>
      <xdr:colOff>1556316</xdr:colOff>
      <xdr:row>41</xdr:row>
      <xdr:rowOff>204108</xdr:rowOff>
    </xdr:to>
    <xdr:sp macro="" textlink="">
      <xdr:nvSpPr>
        <xdr:cNvPr id="173" name="CuadroTexto 172">
          <a:extLst>
            <a:ext uri="{FF2B5EF4-FFF2-40B4-BE49-F238E27FC236}">
              <a16:creationId xmlns="" xmlns:a16="http://schemas.microsoft.com/office/drawing/2014/main" id="{00000000-0008-0000-0000-0000BF010000}"/>
            </a:ext>
          </a:extLst>
        </xdr:cNvPr>
        <xdr:cNvSpPr txBox="1"/>
      </xdr:nvSpPr>
      <xdr:spPr>
        <a:xfrm>
          <a:off x="26565349"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41</xdr:row>
      <xdr:rowOff>45769</xdr:rowOff>
    </xdr:from>
    <xdr:to>
      <xdr:col>25</xdr:col>
      <xdr:colOff>1632858</xdr:colOff>
      <xdr:row>41</xdr:row>
      <xdr:rowOff>212612</xdr:rowOff>
    </xdr:to>
    <xdr:sp macro="" textlink="">
      <xdr:nvSpPr>
        <xdr:cNvPr id="174" name="CuadroTexto 173">
          <a:extLst>
            <a:ext uri="{FF2B5EF4-FFF2-40B4-BE49-F238E27FC236}">
              <a16:creationId xmlns="" xmlns:a16="http://schemas.microsoft.com/office/drawing/2014/main" id="{00000000-0008-0000-0000-0000C0010000}"/>
            </a:ext>
          </a:extLst>
        </xdr:cNvPr>
        <xdr:cNvSpPr txBox="1"/>
      </xdr:nvSpPr>
      <xdr:spPr>
        <a:xfrm>
          <a:off x="256615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75" name="CuadroTexto 174">
          <a:extLst>
            <a:ext uri="{FF2B5EF4-FFF2-40B4-BE49-F238E27FC236}">
              <a16:creationId xmlns="" xmlns:a16="http://schemas.microsoft.com/office/drawing/2014/main" id="{00000000-0008-0000-0000-0000C1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76" name="CuadroTexto 175">
          <a:extLst>
            <a:ext uri="{FF2B5EF4-FFF2-40B4-BE49-F238E27FC236}">
              <a16:creationId xmlns="" xmlns:a16="http://schemas.microsoft.com/office/drawing/2014/main" id="{00000000-0008-0000-0000-0000C2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41</xdr:row>
      <xdr:rowOff>45769</xdr:rowOff>
    </xdr:from>
    <xdr:to>
      <xdr:col>25</xdr:col>
      <xdr:colOff>1632858</xdr:colOff>
      <xdr:row>41</xdr:row>
      <xdr:rowOff>212612</xdr:rowOff>
    </xdr:to>
    <xdr:sp macro="" textlink="">
      <xdr:nvSpPr>
        <xdr:cNvPr id="177" name="CuadroTexto 176">
          <a:extLst>
            <a:ext uri="{FF2B5EF4-FFF2-40B4-BE49-F238E27FC236}">
              <a16:creationId xmlns="" xmlns:a16="http://schemas.microsoft.com/office/drawing/2014/main" id="{00000000-0008-0000-0000-0000C3010000}"/>
            </a:ext>
          </a:extLst>
        </xdr:cNvPr>
        <xdr:cNvSpPr txBox="1"/>
      </xdr:nvSpPr>
      <xdr:spPr>
        <a:xfrm>
          <a:off x="256615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78" name="CuadroTexto 177">
          <a:extLst>
            <a:ext uri="{FF2B5EF4-FFF2-40B4-BE49-F238E27FC236}">
              <a16:creationId xmlns="" xmlns:a16="http://schemas.microsoft.com/office/drawing/2014/main" id="{00000000-0008-0000-0000-0000C4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79" name="CuadroTexto 178">
          <a:extLst>
            <a:ext uri="{FF2B5EF4-FFF2-40B4-BE49-F238E27FC236}">
              <a16:creationId xmlns="" xmlns:a16="http://schemas.microsoft.com/office/drawing/2014/main" id="{00000000-0008-0000-0000-0000C5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41</xdr:row>
      <xdr:rowOff>45769</xdr:rowOff>
    </xdr:from>
    <xdr:to>
      <xdr:col>25</xdr:col>
      <xdr:colOff>1632858</xdr:colOff>
      <xdr:row>41</xdr:row>
      <xdr:rowOff>212612</xdr:rowOff>
    </xdr:to>
    <xdr:sp macro="" textlink="">
      <xdr:nvSpPr>
        <xdr:cNvPr id="180" name="CuadroTexto 179">
          <a:extLst>
            <a:ext uri="{FF2B5EF4-FFF2-40B4-BE49-F238E27FC236}">
              <a16:creationId xmlns="" xmlns:a16="http://schemas.microsoft.com/office/drawing/2014/main" id="{00000000-0008-0000-0000-0000C6010000}"/>
            </a:ext>
          </a:extLst>
        </xdr:cNvPr>
        <xdr:cNvSpPr txBox="1"/>
      </xdr:nvSpPr>
      <xdr:spPr>
        <a:xfrm>
          <a:off x="256615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81" name="CuadroTexto 180">
          <a:extLst>
            <a:ext uri="{FF2B5EF4-FFF2-40B4-BE49-F238E27FC236}">
              <a16:creationId xmlns="" xmlns:a16="http://schemas.microsoft.com/office/drawing/2014/main" id="{00000000-0008-0000-0000-0000C7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182" name="CuadroTexto 181">
          <a:extLst>
            <a:ext uri="{FF2B5EF4-FFF2-40B4-BE49-F238E27FC236}">
              <a16:creationId xmlns="" xmlns:a16="http://schemas.microsoft.com/office/drawing/2014/main" id="{00000000-0008-0000-0000-0000C8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83" name="CuadroTexto 182">
          <a:extLst>
            <a:ext uri="{FF2B5EF4-FFF2-40B4-BE49-F238E27FC236}">
              <a16:creationId xmlns="" xmlns:a16="http://schemas.microsoft.com/office/drawing/2014/main" id="{00000000-0008-0000-0000-0000C9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84" name="CuadroTexto 183">
          <a:extLst>
            <a:ext uri="{FF2B5EF4-FFF2-40B4-BE49-F238E27FC236}">
              <a16:creationId xmlns="" xmlns:a16="http://schemas.microsoft.com/office/drawing/2014/main" id="{00000000-0008-0000-0000-0000CA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85" name="CuadroTexto 184">
          <a:extLst>
            <a:ext uri="{FF2B5EF4-FFF2-40B4-BE49-F238E27FC236}">
              <a16:creationId xmlns="" xmlns:a16="http://schemas.microsoft.com/office/drawing/2014/main" id="{00000000-0008-0000-0000-0000CB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86" name="CuadroTexto 185">
          <a:extLst>
            <a:ext uri="{FF2B5EF4-FFF2-40B4-BE49-F238E27FC236}">
              <a16:creationId xmlns="" xmlns:a16="http://schemas.microsoft.com/office/drawing/2014/main" id="{00000000-0008-0000-0000-0000CC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87" name="CuadroTexto 186">
          <a:extLst>
            <a:ext uri="{FF2B5EF4-FFF2-40B4-BE49-F238E27FC236}">
              <a16:creationId xmlns="" xmlns:a16="http://schemas.microsoft.com/office/drawing/2014/main" id="{00000000-0008-0000-0000-0000CD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88" name="CuadroTexto 187">
          <a:extLst>
            <a:ext uri="{FF2B5EF4-FFF2-40B4-BE49-F238E27FC236}">
              <a16:creationId xmlns="" xmlns:a16="http://schemas.microsoft.com/office/drawing/2014/main" id="{00000000-0008-0000-0000-0000CE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89" name="CuadroTexto 188">
          <a:extLst>
            <a:ext uri="{FF2B5EF4-FFF2-40B4-BE49-F238E27FC236}">
              <a16:creationId xmlns="" xmlns:a16="http://schemas.microsoft.com/office/drawing/2014/main" id="{00000000-0008-0000-0000-0000CF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90" name="CuadroTexto 189">
          <a:extLst>
            <a:ext uri="{FF2B5EF4-FFF2-40B4-BE49-F238E27FC236}">
              <a16:creationId xmlns="" xmlns:a16="http://schemas.microsoft.com/office/drawing/2014/main" id="{00000000-0008-0000-0000-0000D0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91" name="CuadroTexto 190">
          <a:extLst>
            <a:ext uri="{FF2B5EF4-FFF2-40B4-BE49-F238E27FC236}">
              <a16:creationId xmlns="" xmlns:a16="http://schemas.microsoft.com/office/drawing/2014/main" id="{00000000-0008-0000-0000-0000D1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92" name="CuadroTexto 191">
          <a:extLst>
            <a:ext uri="{FF2B5EF4-FFF2-40B4-BE49-F238E27FC236}">
              <a16:creationId xmlns="" xmlns:a16="http://schemas.microsoft.com/office/drawing/2014/main" id="{00000000-0008-0000-0000-0000D2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93" name="CuadroTexto 192">
          <a:extLst>
            <a:ext uri="{FF2B5EF4-FFF2-40B4-BE49-F238E27FC236}">
              <a16:creationId xmlns="" xmlns:a16="http://schemas.microsoft.com/office/drawing/2014/main" id="{00000000-0008-0000-0000-0000D3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94" name="CuadroTexto 193">
          <a:extLst>
            <a:ext uri="{FF2B5EF4-FFF2-40B4-BE49-F238E27FC236}">
              <a16:creationId xmlns="" xmlns:a16="http://schemas.microsoft.com/office/drawing/2014/main" id="{00000000-0008-0000-0000-0000D4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95" name="CuadroTexto 194">
          <a:extLst>
            <a:ext uri="{FF2B5EF4-FFF2-40B4-BE49-F238E27FC236}">
              <a16:creationId xmlns="" xmlns:a16="http://schemas.microsoft.com/office/drawing/2014/main" id="{00000000-0008-0000-0000-0000D5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96" name="CuadroTexto 195">
          <a:extLst>
            <a:ext uri="{FF2B5EF4-FFF2-40B4-BE49-F238E27FC236}">
              <a16:creationId xmlns="" xmlns:a16="http://schemas.microsoft.com/office/drawing/2014/main" id="{00000000-0008-0000-0000-0000D6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197" name="CuadroTexto 196">
          <a:extLst>
            <a:ext uri="{FF2B5EF4-FFF2-40B4-BE49-F238E27FC236}">
              <a16:creationId xmlns="" xmlns:a16="http://schemas.microsoft.com/office/drawing/2014/main" id="{00000000-0008-0000-0000-0000D7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98" name="CuadroTexto 197">
          <a:extLst>
            <a:ext uri="{FF2B5EF4-FFF2-40B4-BE49-F238E27FC236}">
              <a16:creationId xmlns="" xmlns:a16="http://schemas.microsoft.com/office/drawing/2014/main" id="{00000000-0008-0000-0000-0000D8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199" name="CuadroTexto 198">
          <a:extLst>
            <a:ext uri="{FF2B5EF4-FFF2-40B4-BE49-F238E27FC236}">
              <a16:creationId xmlns="" xmlns:a16="http://schemas.microsoft.com/office/drawing/2014/main" id="{00000000-0008-0000-0000-0000D9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00" name="CuadroTexto 199">
          <a:extLst>
            <a:ext uri="{FF2B5EF4-FFF2-40B4-BE49-F238E27FC236}">
              <a16:creationId xmlns="" xmlns:a16="http://schemas.microsoft.com/office/drawing/2014/main" id="{00000000-0008-0000-0000-0000DA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01" name="CuadroTexto 200">
          <a:extLst>
            <a:ext uri="{FF2B5EF4-FFF2-40B4-BE49-F238E27FC236}">
              <a16:creationId xmlns="" xmlns:a16="http://schemas.microsoft.com/office/drawing/2014/main" id="{00000000-0008-0000-0000-0000DB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02" name="CuadroTexto 201">
          <a:extLst>
            <a:ext uri="{FF2B5EF4-FFF2-40B4-BE49-F238E27FC236}">
              <a16:creationId xmlns="" xmlns:a16="http://schemas.microsoft.com/office/drawing/2014/main" id="{00000000-0008-0000-0000-0000DC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03" name="CuadroTexto 202">
          <a:extLst>
            <a:ext uri="{FF2B5EF4-FFF2-40B4-BE49-F238E27FC236}">
              <a16:creationId xmlns="" xmlns:a16="http://schemas.microsoft.com/office/drawing/2014/main" id="{00000000-0008-0000-0000-0000DD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04" name="CuadroTexto 203">
          <a:extLst>
            <a:ext uri="{FF2B5EF4-FFF2-40B4-BE49-F238E27FC236}">
              <a16:creationId xmlns="" xmlns:a16="http://schemas.microsoft.com/office/drawing/2014/main" id="{00000000-0008-0000-0000-0000DE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05" name="CuadroTexto 204">
          <a:extLst>
            <a:ext uri="{FF2B5EF4-FFF2-40B4-BE49-F238E27FC236}">
              <a16:creationId xmlns="" xmlns:a16="http://schemas.microsoft.com/office/drawing/2014/main" id="{00000000-0008-0000-0000-0000DF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06" name="CuadroTexto 205">
          <a:extLst>
            <a:ext uri="{FF2B5EF4-FFF2-40B4-BE49-F238E27FC236}">
              <a16:creationId xmlns="" xmlns:a16="http://schemas.microsoft.com/office/drawing/2014/main" id="{00000000-0008-0000-0000-0000E0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07" name="CuadroTexto 206">
          <a:extLst>
            <a:ext uri="{FF2B5EF4-FFF2-40B4-BE49-F238E27FC236}">
              <a16:creationId xmlns="" xmlns:a16="http://schemas.microsoft.com/office/drawing/2014/main" id="{00000000-0008-0000-0000-0000E1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08" name="CuadroTexto 207">
          <a:extLst>
            <a:ext uri="{FF2B5EF4-FFF2-40B4-BE49-F238E27FC236}">
              <a16:creationId xmlns="" xmlns:a16="http://schemas.microsoft.com/office/drawing/2014/main" id="{00000000-0008-0000-0000-0000E2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09" name="CuadroTexto 208">
          <a:extLst>
            <a:ext uri="{FF2B5EF4-FFF2-40B4-BE49-F238E27FC236}">
              <a16:creationId xmlns="" xmlns:a16="http://schemas.microsoft.com/office/drawing/2014/main" id="{00000000-0008-0000-0000-0000E3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10" name="CuadroTexto 209">
          <a:extLst>
            <a:ext uri="{FF2B5EF4-FFF2-40B4-BE49-F238E27FC236}">
              <a16:creationId xmlns="" xmlns:a16="http://schemas.microsoft.com/office/drawing/2014/main" id="{00000000-0008-0000-0000-0000E4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11" name="CuadroTexto 210">
          <a:extLst>
            <a:ext uri="{FF2B5EF4-FFF2-40B4-BE49-F238E27FC236}">
              <a16:creationId xmlns="" xmlns:a16="http://schemas.microsoft.com/office/drawing/2014/main" id="{00000000-0008-0000-0000-0000E5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12" name="CuadroTexto 211">
          <a:extLst>
            <a:ext uri="{FF2B5EF4-FFF2-40B4-BE49-F238E27FC236}">
              <a16:creationId xmlns="" xmlns:a16="http://schemas.microsoft.com/office/drawing/2014/main" id="{00000000-0008-0000-0000-0000E6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13" name="CuadroTexto 212">
          <a:extLst>
            <a:ext uri="{FF2B5EF4-FFF2-40B4-BE49-F238E27FC236}">
              <a16:creationId xmlns="" xmlns:a16="http://schemas.microsoft.com/office/drawing/2014/main" id="{00000000-0008-0000-0000-0000E7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14" name="CuadroTexto 213">
          <a:extLst>
            <a:ext uri="{FF2B5EF4-FFF2-40B4-BE49-F238E27FC236}">
              <a16:creationId xmlns="" xmlns:a16="http://schemas.microsoft.com/office/drawing/2014/main" id="{00000000-0008-0000-0000-0000E8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15" name="CuadroTexto 214">
          <a:extLst>
            <a:ext uri="{FF2B5EF4-FFF2-40B4-BE49-F238E27FC236}">
              <a16:creationId xmlns="" xmlns:a16="http://schemas.microsoft.com/office/drawing/2014/main" id="{00000000-0008-0000-0000-0000E9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16" name="CuadroTexto 215">
          <a:extLst>
            <a:ext uri="{FF2B5EF4-FFF2-40B4-BE49-F238E27FC236}">
              <a16:creationId xmlns="" xmlns:a16="http://schemas.microsoft.com/office/drawing/2014/main" id="{00000000-0008-0000-0000-0000EA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17" name="CuadroTexto 216">
          <a:extLst>
            <a:ext uri="{FF2B5EF4-FFF2-40B4-BE49-F238E27FC236}">
              <a16:creationId xmlns="" xmlns:a16="http://schemas.microsoft.com/office/drawing/2014/main" id="{00000000-0008-0000-0000-0000EB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18" name="CuadroTexto 217">
          <a:extLst>
            <a:ext uri="{FF2B5EF4-FFF2-40B4-BE49-F238E27FC236}">
              <a16:creationId xmlns="" xmlns:a16="http://schemas.microsoft.com/office/drawing/2014/main" id="{00000000-0008-0000-0000-0000EC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19" name="CuadroTexto 218">
          <a:extLst>
            <a:ext uri="{FF2B5EF4-FFF2-40B4-BE49-F238E27FC236}">
              <a16:creationId xmlns="" xmlns:a16="http://schemas.microsoft.com/office/drawing/2014/main" id="{00000000-0008-0000-0000-0000ED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20" name="CuadroTexto 219">
          <a:extLst>
            <a:ext uri="{FF2B5EF4-FFF2-40B4-BE49-F238E27FC236}">
              <a16:creationId xmlns="" xmlns:a16="http://schemas.microsoft.com/office/drawing/2014/main" id="{00000000-0008-0000-0000-0000EE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21" name="CuadroTexto 220">
          <a:extLst>
            <a:ext uri="{FF2B5EF4-FFF2-40B4-BE49-F238E27FC236}">
              <a16:creationId xmlns="" xmlns:a16="http://schemas.microsoft.com/office/drawing/2014/main" id="{00000000-0008-0000-0000-0000EF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22" name="CuadroTexto 221">
          <a:extLst>
            <a:ext uri="{FF2B5EF4-FFF2-40B4-BE49-F238E27FC236}">
              <a16:creationId xmlns="" xmlns:a16="http://schemas.microsoft.com/office/drawing/2014/main" id="{00000000-0008-0000-0000-0000F0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23" name="CuadroTexto 222">
          <a:extLst>
            <a:ext uri="{FF2B5EF4-FFF2-40B4-BE49-F238E27FC236}">
              <a16:creationId xmlns="" xmlns:a16="http://schemas.microsoft.com/office/drawing/2014/main" id="{00000000-0008-0000-0000-0000F1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24" name="CuadroTexto 223">
          <a:extLst>
            <a:ext uri="{FF2B5EF4-FFF2-40B4-BE49-F238E27FC236}">
              <a16:creationId xmlns="" xmlns:a16="http://schemas.microsoft.com/office/drawing/2014/main" id="{00000000-0008-0000-0000-0000F2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25" name="CuadroTexto 224">
          <a:extLst>
            <a:ext uri="{FF2B5EF4-FFF2-40B4-BE49-F238E27FC236}">
              <a16:creationId xmlns="" xmlns:a16="http://schemas.microsoft.com/office/drawing/2014/main" id="{00000000-0008-0000-0000-0000F3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26" name="CuadroTexto 225">
          <a:extLst>
            <a:ext uri="{FF2B5EF4-FFF2-40B4-BE49-F238E27FC236}">
              <a16:creationId xmlns="" xmlns:a16="http://schemas.microsoft.com/office/drawing/2014/main" id="{00000000-0008-0000-0000-0000F4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27" name="CuadroTexto 226">
          <a:extLst>
            <a:ext uri="{FF2B5EF4-FFF2-40B4-BE49-F238E27FC236}">
              <a16:creationId xmlns="" xmlns:a16="http://schemas.microsoft.com/office/drawing/2014/main" id="{00000000-0008-0000-0000-0000F5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28" name="CuadroTexto 227">
          <a:extLst>
            <a:ext uri="{FF2B5EF4-FFF2-40B4-BE49-F238E27FC236}">
              <a16:creationId xmlns="" xmlns:a16="http://schemas.microsoft.com/office/drawing/2014/main" id="{00000000-0008-0000-0000-0000F6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29" name="CuadroTexto 228">
          <a:extLst>
            <a:ext uri="{FF2B5EF4-FFF2-40B4-BE49-F238E27FC236}">
              <a16:creationId xmlns="" xmlns:a16="http://schemas.microsoft.com/office/drawing/2014/main" id="{00000000-0008-0000-0000-0000F7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30" name="CuadroTexto 229">
          <a:extLst>
            <a:ext uri="{FF2B5EF4-FFF2-40B4-BE49-F238E27FC236}">
              <a16:creationId xmlns="" xmlns:a16="http://schemas.microsoft.com/office/drawing/2014/main" id="{00000000-0008-0000-0000-0000F8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31" name="CuadroTexto 230">
          <a:extLst>
            <a:ext uri="{FF2B5EF4-FFF2-40B4-BE49-F238E27FC236}">
              <a16:creationId xmlns="" xmlns:a16="http://schemas.microsoft.com/office/drawing/2014/main" id="{00000000-0008-0000-0000-0000F9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43</xdr:row>
      <xdr:rowOff>36492</xdr:rowOff>
    </xdr:from>
    <xdr:to>
      <xdr:col>25</xdr:col>
      <xdr:colOff>1649865</xdr:colOff>
      <xdr:row>43</xdr:row>
      <xdr:rowOff>212612</xdr:rowOff>
    </xdr:to>
    <xdr:sp macro="" textlink="">
      <xdr:nvSpPr>
        <xdr:cNvPr id="232" name="CuadroTexto 231">
          <a:extLst>
            <a:ext uri="{FF2B5EF4-FFF2-40B4-BE49-F238E27FC236}">
              <a16:creationId xmlns="" xmlns:a16="http://schemas.microsoft.com/office/drawing/2014/main" id="{00000000-0008-0000-0000-0000FA010000}"/>
            </a:ext>
          </a:extLst>
        </xdr:cNvPr>
        <xdr:cNvSpPr txBox="1"/>
      </xdr:nvSpPr>
      <xdr:spPr>
        <a:xfrm>
          <a:off x="25655618"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33" name="CuadroTexto 232">
          <a:extLst>
            <a:ext uri="{FF2B5EF4-FFF2-40B4-BE49-F238E27FC236}">
              <a16:creationId xmlns="" xmlns:a16="http://schemas.microsoft.com/office/drawing/2014/main" id="{00000000-0008-0000-0000-0000FB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34" name="CuadroTexto 233">
          <a:extLst>
            <a:ext uri="{FF2B5EF4-FFF2-40B4-BE49-F238E27FC236}">
              <a16:creationId xmlns="" xmlns:a16="http://schemas.microsoft.com/office/drawing/2014/main" id="{00000000-0008-0000-0000-0000FC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35" name="CuadroTexto 234">
          <a:extLst>
            <a:ext uri="{FF2B5EF4-FFF2-40B4-BE49-F238E27FC236}">
              <a16:creationId xmlns="" xmlns:a16="http://schemas.microsoft.com/office/drawing/2014/main" id="{00000000-0008-0000-0000-0000FD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236" name="CuadroTexto 235">
          <a:extLst>
            <a:ext uri="{FF2B5EF4-FFF2-40B4-BE49-F238E27FC236}">
              <a16:creationId xmlns="" xmlns:a16="http://schemas.microsoft.com/office/drawing/2014/main" id="{00000000-0008-0000-0000-0000FE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237" name="CuadroTexto 236">
          <a:extLst>
            <a:ext uri="{FF2B5EF4-FFF2-40B4-BE49-F238E27FC236}">
              <a16:creationId xmlns="" xmlns:a16="http://schemas.microsoft.com/office/drawing/2014/main" id="{00000000-0008-0000-0000-0000FF01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238" name="CuadroTexto 237">
          <a:extLst>
            <a:ext uri="{FF2B5EF4-FFF2-40B4-BE49-F238E27FC236}">
              <a16:creationId xmlns="" xmlns:a16="http://schemas.microsoft.com/office/drawing/2014/main" id="{00000000-0008-0000-0000-00000002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239" name="CuadroTexto 238">
          <a:extLst>
            <a:ext uri="{FF2B5EF4-FFF2-40B4-BE49-F238E27FC236}">
              <a16:creationId xmlns="" xmlns:a16="http://schemas.microsoft.com/office/drawing/2014/main" id="{00000000-0008-0000-0000-00000102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240" name="CuadroTexto 239">
          <a:extLst>
            <a:ext uri="{FF2B5EF4-FFF2-40B4-BE49-F238E27FC236}">
              <a16:creationId xmlns="" xmlns:a16="http://schemas.microsoft.com/office/drawing/2014/main" id="{00000000-0008-0000-0000-00000202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241" name="CuadroTexto 240">
          <a:extLst>
            <a:ext uri="{FF2B5EF4-FFF2-40B4-BE49-F238E27FC236}">
              <a16:creationId xmlns="" xmlns:a16="http://schemas.microsoft.com/office/drawing/2014/main" id="{00000000-0008-0000-0000-00000302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242" name="CuadroTexto 241">
          <a:extLst>
            <a:ext uri="{FF2B5EF4-FFF2-40B4-BE49-F238E27FC236}">
              <a16:creationId xmlns="" xmlns:a16="http://schemas.microsoft.com/office/drawing/2014/main" id="{00000000-0008-0000-0000-00000402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1290668</xdr:colOff>
      <xdr:row>42</xdr:row>
      <xdr:rowOff>36492</xdr:rowOff>
    </xdr:from>
    <xdr:to>
      <xdr:col>25</xdr:col>
      <xdr:colOff>1649865</xdr:colOff>
      <xdr:row>42</xdr:row>
      <xdr:rowOff>212612</xdr:rowOff>
    </xdr:to>
    <xdr:sp macro="" textlink="">
      <xdr:nvSpPr>
        <xdr:cNvPr id="243" name="CuadroTexto 242">
          <a:extLst>
            <a:ext uri="{FF2B5EF4-FFF2-40B4-BE49-F238E27FC236}">
              <a16:creationId xmlns="" xmlns:a16="http://schemas.microsoft.com/office/drawing/2014/main" id="{00000000-0008-0000-0000-000005020000}"/>
            </a:ext>
          </a:extLst>
        </xdr:cNvPr>
        <xdr:cNvSpPr txBox="1"/>
      </xdr:nvSpPr>
      <xdr:spPr>
        <a:xfrm>
          <a:off x="256556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44" name="CuadroTexto 243">
          <a:extLst>
            <a:ext uri="{FF2B5EF4-FFF2-40B4-BE49-F238E27FC236}">
              <a16:creationId xmlns="" xmlns:a16="http://schemas.microsoft.com/office/drawing/2014/main" id="{00000000-0008-0000-0000-000006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45" name="CuadroTexto 244">
          <a:extLst>
            <a:ext uri="{FF2B5EF4-FFF2-40B4-BE49-F238E27FC236}">
              <a16:creationId xmlns="" xmlns:a16="http://schemas.microsoft.com/office/drawing/2014/main" id="{00000000-0008-0000-0000-000007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46" name="CuadroTexto 245">
          <a:extLst>
            <a:ext uri="{FF2B5EF4-FFF2-40B4-BE49-F238E27FC236}">
              <a16:creationId xmlns="" xmlns:a16="http://schemas.microsoft.com/office/drawing/2014/main" id="{00000000-0008-0000-0000-000008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47" name="CuadroTexto 246">
          <a:extLst>
            <a:ext uri="{FF2B5EF4-FFF2-40B4-BE49-F238E27FC236}">
              <a16:creationId xmlns="" xmlns:a16="http://schemas.microsoft.com/office/drawing/2014/main" id="{00000000-0008-0000-0000-000009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48" name="CuadroTexto 247">
          <a:extLst>
            <a:ext uri="{FF2B5EF4-FFF2-40B4-BE49-F238E27FC236}">
              <a16:creationId xmlns="" xmlns:a16="http://schemas.microsoft.com/office/drawing/2014/main" id="{00000000-0008-0000-0000-00000A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49" name="CuadroTexto 248">
          <a:extLst>
            <a:ext uri="{FF2B5EF4-FFF2-40B4-BE49-F238E27FC236}">
              <a16:creationId xmlns="" xmlns:a16="http://schemas.microsoft.com/office/drawing/2014/main" id="{00000000-0008-0000-0000-00000B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50" name="CuadroTexto 249">
          <a:extLst>
            <a:ext uri="{FF2B5EF4-FFF2-40B4-BE49-F238E27FC236}">
              <a16:creationId xmlns="" xmlns:a16="http://schemas.microsoft.com/office/drawing/2014/main" id="{00000000-0008-0000-0000-00000C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51" name="CuadroTexto 250">
          <a:extLst>
            <a:ext uri="{FF2B5EF4-FFF2-40B4-BE49-F238E27FC236}">
              <a16:creationId xmlns="" xmlns:a16="http://schemas.microsoft.com/office/drawing/2014/main" id="{00000000-0008-0000-0000-00000D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52" name="CuadroTexto 251">
          <a:extLst>
            <a:ext uri="{FF2B5EF4-FFF2-40B4-BE49-F238E27FC236}">
              <a16:creationId xmlns="" xmlns:a16="http://schemas.microsoft.com/office/drawing/2014/main" id="{00000000-0008-0000-0000-00000E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53" name="CuadroTexto 252">
          <a:extLst>
            <a:ext uri="{FF2B5EF4-FFF2-40B4-BE49-F238E27FC236}">
              <a16:creationId xmlns="" xmlns:a16="http://schemas.microsoft.com/office/drawing/2014/main" id="{00000000-0008-0000-0000-00000F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54" name="CuadroTexto 253">
          <a:extLst>
            <a:ext uri="{FF2B5EF4-FFF2-40B4-BE49-F238E27FC236}">
              <a16:creationId xmlns="" xmlns:a16="http://schemas.microsoft.com/office/drawing/2014/main" id="{00000000-0008-0000-0000-000010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55" name="CuadroTexto 254">
          <a:extLst>
            <a:ext uri="{FF2B5EF4-FFF2-40B4-BE49-F238E27FC236}">
              <a16:creationId xmlns="" xmlns:a16="http://schemas.microsoft.com/office/drawing/2014/main" id="{00000000-0008-0000-0000-000011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42</xdr:row>
      <xdr:rowOff>54243</xdr:rowOff>
    </xdr:from>
    <xdr:to>
      <xdr:col>26</xdr:col>
      <xdr:colOff>1556316</xdr:colOff>
      <xdr:row>42</xdr:row>
      <xdr:rowOff>204108</xdr:rowOff>
    </xdr:to>
    <xdr:sp macro="" textlink="">
      <xdr:nvSpPr>
        <xdr:cNvPr id="256" name="CuadroTexto 255">
          <a:extLst>
            <a:ext uri="{FF2B5EF4-FFF2-40B4-BE49-F238E27FC236}">
              <a16:creationId xmlns="" xmlns:a16="http://schemas.microsoft.com/office/drawing/2014/main" id="{00000000-0008-0000-0000-00000A010000}"/>
            </a:ext>
          </a:extLst>
        </xdr:cNvPr>
        <xdr:cNvSpPr txBox="1"/>
      </xdr:nvSpPr>
      <xdr:spPr>
        <a:xfrm>
          <a:off x="26565349" y="48565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42</xdr:row>
      <xdr:rowOff>54243</xdr:rowOff>
    </xdr:from>
    <xdr:to>
      <xdr:col>26</xdr:col>
      <xdr:colOff>1556316</xdr:colOff>
      <xdr:row>42</xdr:row>
      <xdr:rowOff>204108</xdr:rowOff>
    </xdr:to>
    <xdr:sp macro="" textlink="">
      <xdr:nvSpPr>
        <xdr:cNvPr id="257" name="CuadroTexto 256">
          <a:extLst>
            <a:ext uri="{FF2B5EF4-FFF2-40B4-BE49-F238E27FC236}">
              <a16:creationId xmlns="" xmlns:a16="http://schemas.microsoft.com/office/drawing/2014/main" id="{00000000-0008-0000-0000-00000B010000}"/>
            </a:ext>
          </a:extLst>
        </xdr:cNvPr>
        <xdr:cNvSpPr txBox="1"/>
      </xdr:nvSpPr>
      <xdr:spPr>
        <a:xfrm>
          <a:off x="26565349" y="48565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42</xdr:row>
      <xdr:rowOff>54243</xdr:rowOff>
    </xdr:from>
    <xdr:to>
      <xdr:col>26</xdr:col>
      <xdr:colOff>1556316</xdr:colOff>
      <xdr:row>42</xdr:row>
      <xdr:rowOff>204108</xdr:rowOff>
    </xdr:to>
    <xdr:sp macro="" textlink="">
      <xdr:nvSpPr>
        <xdr:cNvPr id="258" name="CuadroTexto 257">
          <a:extLst>
            <a:ext uri="{FF2B5EF4-FFF2-40B4-BE49-F238E27FC236}">
              <a16:creationId xmlns="" xmlns:a16="http://schemas.microsoft.com/office/drawing/2014/main" id="{00000000-0008-0000-0000-00000C010000}"/>
            </a:ext>
          </a:extLst>
        </xdr:cNvPr>
        <xdr:cNvSpPr txBox="1"/>
      </xdr:nvSpPr>
      <xdr:spPr>
        <a:xfrm>
          <a:off x="26565349" y="48565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42</xdr:row>
      <xdr:rowOff>54243</xdr:rowOff>
    </xdr:from>
    <xdr:to>
      <xdr:col>26</xdr:col>
      <xdr:colOff>1556316</xdr:colOff>
      <xdr:row>42</xdr:row>
      <xdr:rowOff>204108</xdr:rowOff>
    </xdr:to>
    <xdr:sp macro="" textlink="">
      <xdr:nvSpPr>
        <xdr:cNvPr id="259" name="CuadroTexto 258">
          <a:extLst>
            <a:ext uri="{FF2B5EF4-FFF2-40B4-BE49-F238E27FC236}">
              <a16:creationId xmlns="" xmlns:a16="http://schemas.microsoft.com/office/drawing/2014/main" id="{00000000-0008-0000-0000-00000D010000}"/>
            </a:ext>
          </a:extLst>
        </xdr:cNvPr>
        <xdr:cNvSpPr txBox="1"/>
      </xdr:nvSpPr>
      <xdr:spPr>
        <a:xfrm>
          <a:off x="26565349" y="48565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42</xdr:row>
      <xdr:rowOff>54243</xdr:rowOff>
    </xdr:from>
    <xdr:to>
      <xdr:col>26</xdr:col>
      <xdr:colOff>1556316</xdr:colOff>
      <xdr:row>42</xdr:row>
      <xdr:rowOff>204108</xdr:rowOff>
    </xdr:to>
    <xdr:sp macro="" textlink="">
      <xdr:nvSpPr>
        <xdr:cNvPr id="260" name="CuadroTexto 259">
          <a:extLst>
            <a:ext uri="{FF2B5EF4-FFF2-40B4-BE49-F238E27FC236}">
              <a16:creationId xmlns="" xmlns:a16="http://schemas.microsoft.com/office/drawing/2014/main" id="{00000000-0008-0000-0000-00000E010000}"/>
            </a:ext>
          </a:extLst>
        </xdr:cNvPr>
        <xdr:cNvSpPr txBox="1"/>
      </xdr:nvSpPr>
      <xdr:spPr>
        <a:xfrm>
          <a:off x="26565349" y="48565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42</xdr:row>
      <xdr:rowOff>54243</xdr:rowOff>
    </xdr:from>
    <xdr:to>
      <xdr:col>26</xdr:col>
      <xdr:colOff>1556316</xdr:colOff>
      <xdr:row>42</xdr:row>
      <xdr:rowOff>204108</xdr:rowOff>
    </xdr:to>
    <xdr:sp macro="" textlink="">
      <xdr:nvSpPr>
        <xdr:cNvPr id="261" name="CuadroTexto 260">
          <a:extLst>
            <a:ext uri="{FF2B5EF4-FFF2-40B4-BE49-F238E27FC236}">
              <a16:creationId xmlns="" xmlns:a16="http://schemas.microsoft.com/office/drawing/2014/main" id="{00000000-0008-0000-0000-00000F010000}"/>
            </a:ext>
          </a:extLst>
        </xdr:cNvPr>
        <xdr:cNvSpPr txBox="1"/>
      </xdr:nvSpPr>
      <xdr:spPr>
        <a:xfrm>
          <a:off x="26565349" y="48565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42</xdr:row>
      <xdr:rowOff>54243</xdr:rowOff>
    </xdr:from>
    <xdr:to>
      <xdr:col>26</xdr:col>
      <xdr:colOff>1556316</xdr:colOff>
      <xdr:row>42</xdr:row>
      <xdr:rowOff>204108</xdr:rowOff>
    </xdr:to>
    <xdr:sp macro="" textlink="">
      <xdr:nvSpPr>
        <xdr:cNvPr id="262" name="CuadroTexto 261">
          <a:extLst>
            <a:ext uri="{FF2B5EF4-FFF2-40B4-BE49-F238E27FC236}">
              <a16:creationId xmlns="" xmlns:a16="http://schemas.microsoft.com/office/drawing/2014/main" id="{00000000-0008-0000-0000-000010010000}"/>
            </a:ext>
          </a:extLst>
        </xdr:cNvPr>
        <xdr:cNvSpPr txBox="1"/>
      </xdr:nvSpPr>
      <xdr:spPr>
        <a:xfrm>
          <a:off x="26565349" y="48565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42</xdr:row>
      <xdr:rowOff>54243</xdr:rowOff>
    </xdr:from>
    <xdr:to>
      <xdr:col>26</xdr:col>
      <xdr:colOff>1556316</xdr:colOff>
      <xdr:row>42</xdr:row>
      <xdr:rowOff>204108</xdr:rowOff>
    </xdr:to>
    <xdr:sp macro="" textlink="">
      <xdr:nvSpPr>
        <xdr:cNvPr id="263" name="CuadroTexto 262">
          <a:extLst>
            <a:ext uri="{FF2B5EF4-FFF2-40B4-BE49-F238E27FC236}">
              <a16:creationId xmlns="" xmlns:a16="http://schemas.microsoft.com/office/drawing/2014/main" id="{00000000-0008-0000-0000-000011010000}"/>
            </a:ext>
          </a:extLst>
        </xdr:cNvPr>
        <xdr:cNvSpPr txBox="1"/>
      </xdr:nvSpPr>
      <xdr:spPr>
        <a:xfrm>
          <a:off x="26565349" y="48565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43</xdr:row>
      <xdr:rowOff>54243</xdr:rowOff>
    </xdr:from>
    <xdr:to>
      <xdr:col>26</xdr:col>
      <xdr:colOff>1556316</xdr:colOff>
      <xdr:row>43</xdr:row>
      <xdr:rowOff>204108</xdr:rowOff>
    </xdr:to>
    <xdr:sp macro="" textlink="">
      <xdr:nvSpPr>
        <xdr:cNvPr id="264" name="CuadroTexto 263">
          <a:extLst>
            <a:ext uri="{FF2B5EF4-FFF2-40B4-BE49-F238E27FC236}">
              <a16:creationId xmlns="" xmlns:a16="http://schemas.microsoft.com/office/drawing/2014/main" id="{00000000-0008-0000-0000-000012010000}"/>
            </a:ext>
          </a:extLst>
        </xdr:cNvPr>
        <xdr:cNvSpPr txBox="1"/>
      </xdr:nvSpPr>
      <xdr:spPr>
        <a:xfrm>
          <a:off x="26565349" y="51155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43</xdr:row>
      <xdr:rowOff>54243</xdr:rowOff>
    </xdr:from>
    <xdr:to>
      <xdr:col>26</xdr:col>
      <xdr:colOff>1556316</xdr:colOff>
      <xdr:row>43</xdr:row>
      <xdr:rowOff>204108</xdr:rowOff>
    </xdr:to>
    <xdr:sp macro="" textlink="">
      <xdr:nvSpPr>
        <xdr:cNvPr id="265" name="CuadroTexto 264">
          <a:extLst>
            <a:ext uri="{FF2B5EF4-FFF2-40B4-BE49-F238E27FC236}">
              <a16:creationId xmlns="" xmlns:a16="http://schemas.microsoft.com/office/drawing/2014/main" id="{00000000-0008-0000-0000-000013010000}"/>
            </a:ext>
          </a:extLst>
        </xdr:cNvPr>
        <xdr:cNvSpPr txBox="1"/>
      </xdr:nvSpPr>
      <xdr:spPr>
        <a:xfrm>
          <a:off x="26565349" y="51155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43</xdr:row>
      <xdr:rowOff>54243</xdr:rowOff>
    </xdr:from>
    <xdr:to>
      <xdr:col>26</xdr:col>
      <xdr:colOff>1556316</xdr:colOff>
      <xdr:row>43</xdr:row>
      <xdr:rowOff>204108</xdr:rowOff>
    </xdr:to>
    <xdr:sp macro="" textlink="">
      <xdr:nvSpPr>
        <xdr:cNvPr id="266" name="CuadroTexto 265">
          <a:extLst>
            <a:ext uri="{FF2B5EF4-FFF2-40B4-BE49-F238E27FC236}">
              <a16:creationId xmlns="" xmlns:a16="http://schemas.microsoft.com/office/drawing/2014/main" id="{00000000-0008-0000-0000-000014010000}"/>
            </a:ext>
          </a:extLst>
        </xdr:cNvPr>
        <xdr:cNvSpPr txBox="1"/>
      </xdr:nvSpPr>
      <xdr:spPr>
        <a:xfrm>
          <a:off x="26565349" y="51155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43</xdr:row>
      <xdr:rowOff>54243</xdr:rowOff>
    </xdr:from>
    <xdr:to>
      <xdr:col>26</xdr:col>
      <xdr:colOff>1556316</xdr:colOff>
      <xdr:row>43</xdr:row>
      <xdr:rowOff>204108</xdr:rowOff>
    </xdr:to>
    <xdr:sp macro="" textlink="">
      <xdr:nvSpPr>
        <xdr:cNvPr id="267" name="CuadroTexto 266">
          <a:extLst>
            <a:ext uri="{FF2B5EF4-FFF2-40B4-BE49-F238E27FC236}">
              <a16:creationId xmlns="" xmlns:a16="http://schemas.microsoft.com/office/drawing/2014/main" id="{00000000-0008-0000-0000-000015010000}"/>
            </a:ext>
          </a:extLst>
        </xdr:cNvPr>
        <xdr:cNvSpPr txBox="1"/>
      </xdr:nvSpPr>
      <xdr:spPr>
        <a:xfrm>
          <a:off x="26565349" y="51155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43</xdr:row>
      <xdr:rowOff>54243</xdr:rowOff>
    </xdr:from>
    <xdr:to>
      <xdr:col>26</xdr:col>
      <xdr:colOff>1556316</xdr:colOff>
      <xdr:row>43</xdr:row>
      <xdr:rowOff>204108</xdr:rowOff>
    </xdr:to>
    <xdr:sp macro="" textlink="">
      <xdr:nvSpPr>
        <xdr:cNvPr id="268" name="CuadroTexto 267">
          <a:extLst>
            <a:ext uri="{FF2B5EF4-FFF2-40B4-BE49-F238E27FC236}">
              <a16:creationId xmlns="" xmlns:a16="http://schemas.microsoft.com/office/drawing/2014/main" id="{00000000-0008-0000-0000-000016010000}"/>
            </a:ext>
          </a:extLst>
        </xdr:cNvPr>
        <xdr:cNvSpPr txBox="1"/>
      </xdr:nvSpPr>
      <xdr:spPr>
        <a:xfrm>
          <a:off x="26565349" y="51155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43</xdr:row>
      <xdr:rowOff>54243</xdr:rowOff>
    </xdr:from>
    <xdr:to>
      <xdr:col>26</xdr:col>
      <xdr:colOff>1556316</xdr:colOff>
      <xdr:row>43</xdr:row>
      <xdr:rowOff>204108</xdr:rowOff>
    </xdr:to>
    <xdr:sp macro="" textlink="">
      <xdr:nvSpPr>
        <xdr:cNvPr id="269" name="CuadroTexto 268">
          <a:extLst>
            <a:ext uri="{FF2B5EF4-FFF2-40B4-BE49-F238E27FC236}">
              <a16:creationId xmlns="" xmlns:a16="http://schemas.microsoft.com/office/drawing/2014/main" id="{00000000-0008-0000-0000-000017010000}"/>
            </a:ext>
          </a:extLst>
        </xdr:cNvPr>
        <xdr:cNvSpPr txBox="1"/>
      </xdr:nvSpPr>
      <xdr:spPr>
        <a:xfrm>
          <a:off x="26565349" y="51155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43</xdr:row>
      <xdr:rowOff>54243</xdr:rowOff>
    </xdr:from>
    <xdr:to>
      <xdr:col>26</xdr:col>
      <xdr:colOff>1556316</xdr:colOff>
      <xdr:row>43</xdr:row>
      <xdr:rowOff>204108</xdr:rowOff>
    </xdr:to>
    <xdr:sp macro="" textlink="">
      <xdr:nvSpPr>
        <xdr:cNvPr id="270" name="CuadroTexto 269">
          <a:extLst>
            <a:ext uri="{FF2B5EF4-FFF2-40B4-BE49-F238E27FC236}">
              <a16:creationId xmlns="" xmlns:a16="http://schemas.microsoft.com/office/drawing/2014/main" id="{00000000-0008-0000-0000-000018010000}"/>
            </a:ext>
          </a:extLst>
        </xdr:cNvPr>
        <xdr:cNvSpPr txBox="1"/>
      </xdr:nvSpPr>
      <xdr:spPr>
        <a:xfrm>
          <a:off x="26565349" y="51155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1219324</xdr:colOff>
      <xdr:row>43</xdr:row>
      <xdr:rowOff>54243</xdr:rowOff>
    </xdr:from>
    <xdr:to>
      <xdr:col>26</xdr:col>
      <xdr:colOff>1556316</xdr:colOff>
      <xdr:row>43</xdr:row>
      <xdr:rowOff>204108</xdr:rowOff>
    </xdr:to>
    <xdr:sp macro="" textlink="">
      <xdr:nvSpPr>
        <xdr:cNvPr id="271" name="CuadroTexto 270">
          <a:extLst>
            <a:ext uri="{FF2B5EF4-FFF2-40B4-BE49-F238E27FC236}">
              <a16:creationId xmlns="" xmlns:a16="http://schemas.microsoft.com/office/drawing/2014/main" id="{00000000-0008-0000-0000-000019010000}"/>
            </a:ext>
          </a:extLst>
        </xdr:cNvPr>
        <xdr:cNvSpPr txBox="1"/>
      </xdr:nvSpPr>
      <xdr:spPr>
        <a:xfrm>
          <a:off x="26565349" y="511558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41</xdr:row>
      <xdr:rowOff>45769</xdr:rowOff>
    </xdr:from>
    <xdr:to>
      <xdr:col>25</xdr:col>
      <xdr:colOff>1632858</xdr:colOff>
      <xdr:row>41</xdr:row>
      <xdr:rowOff>212612</xdr:rowOff>
    </xdr:to>
    <xdr:sp macro="" textlink="">
      <xdr:nvSpPr>
        <xdr:cNvPr id="272" name="CuadroTexto 271">
          <a:extLst>
            <a:ext uri="{FF2B5EF4-FFF2-40B4-BE49-F238E27FC236}">
              <a16:creationId xmlns="" xmlns:a16="http://schemas.microsoft.com/office/drawing/2014/main" id="{00000000-0008-0000-0000-00001A010000}"/>
            </a:ext>
          </a:extLst>
        </xdr:cNvPr>
        <xdr:cNvSpPr txBox="1"/>
      </xdr:nvSpPr>
      <xdr:spPr>
        <a:xfrm>
          <a:off x="256615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273" name="CuadroTexto 272">
          <a:extLst>
            <a:ext uri="{FF2B5EF4-FFF2-40B4-BE49-F238E27FC236}">
              <a16:creationId xmlns="" xmlns:a16="http://schemas.microsoft.com/office/drawing/2014/main" id="{00000000-0008-0000-0000-00001B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274" name="CuadroTexto 273">
          <a:extLst>
            <a:ext uri="{FF2B5EF4-FFF2-40B4-BE49-F238E27FC236}">
              <a16:creationId xmlns="" xmlns:a16="http://schemas.microsoft.com/office/drawing/2014/main" id="{00000000-0008-0000-0000-00001C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75" name="CuadroTexto 274">
          <a:extLst>
            <a:ext uri="{FF2B5EF4-FFF2-40B4-BE49-F238E27FC236}">
              <a16:creationId xmlns="" xmlns:a16="http://schemas.microsoft.com/office/drawing/2014/main" id="{00000000-0008-0000-0000-00001D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76" name="CuadroTexto 275">
          <a:extLst>
            <a:ext uri="{FF2B5EF4-FFF2-40B4-BE49-F238E27FC236}">
              <a16:creationId xmlns="" xmlns:a16="http://schemas.microsoft.com/office/drawing/2014/main" id="{00000000-0008-0000-0000-00001E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77" name="CuadroTexto 276">
          <a:extLst>
            <a:ext uri="{FF2B5EF4-FFF2-40B4-BE49-F238E27FC236}">
              <a16:creationId xmlns="" xmlns:a16="http://schemas.microsoft.com/office/drawing/2014/main" id="{00000000-0008-0000-0000-00001F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42</xdr:row>
      <xdr:rowOff>45769</xdr:rowOff>
    </xdr:from>
    <xdr:to>
      <xdr:col>25</xdr:col>
      <xdr:colOff>1632858</xdr:colOff>
      <xdr:row>42</xdr:row>
      <xdr:rowOff>212612</xdr:rowOff>
    </xdr:to>
    <xdr:sp macro="" textlink="">
      <xdr:nvSpPr>
        <xdr:cNvPr id="278" name="CuadroTexto 277">
          <a:extLst>
            <a:ext uri="{FF2B5EF4-FFF2-40B4-BE49-F238E27FC236}">
              <a16:creationId xmlns="" xmlns:a16="http://schemas.microsoft.com/office/drawing/2014/main" id="{00000000-0008-0000-0000-000020010000}"/>
            </a:ext>
          </a:extLst>
        </xdr:cNvPr>
        <xdr:cNvSpPr txBox="1"/>
      </xdr:nvSpPr>
      <xdr:spPr>
        <a:xfrm>
          <a:off x="25661526" y="48556594"/>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279" name="CuadroTexto 278">
          <a:extLst>
            <a:ext uri="{FF2B5EF4-FFF2-40B4-BE49-F238E27FC236}">
              <a16:creationId xmlns="" xmlns:a16="http://schemas.microsoft.com/office/drawing/2014/main" id="{00000000-0008-0000-0000-000021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80" name="CuadroTexto 279">
          <a:extLst>
            <a:ext uri="{FF2B5EF4-FFF2-40B4-BE49-F238E27FC236}">
              <a16:creationId xmlns="" xmlns:a16="http://schemas.microsoft.com/office/drawing/2014/main" id="{00000000-0008-0000-0000-000022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41</xdr:row>
      <xdr:rowOff>45769</xdr:rowOff>
    </xdr:from>
    <xdr:to>
      <xdr:col>25</xdr:col>
      <xdr:colOff>1632858</xdr:colOff>
      <xdr:row>41</xdr:row>
      <xdr:rowOff>212612</xdr:rowOff>
    </xdr:to>
    <xdr:sp macro="" textlink="">
      <xdr:nvSpPr>
        <xdr:cNvPr id="281" name="CuadroTexto 280">
          <a:extLst>
            <a:ext uri="{FF2B5EF4-FFF2-40B4-BE49-F238E27FC236}">
              <a16:creationId xmlns="" xmlns:a16="http://schemas.microsoft.com/office/drawing/2014/main" id="{00000000-0008-0000-0000-000023010000}"/>
            </a:ext>
          </a:extLst>
        </xdr:cNvPr>
        <xdr:cNvSpPr txBox="1"/>
      </xdr:nvSpPr>
      <xdr:spPr>
        <a:xfrm>
          <a:off x="256615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282" name="CuadroTexto 281">
          <a:extLst>
            <a:ext uri="{FF2B5EF4-FFF2-40B4-BE49-F238E27FC236}">
              <a16:creationId xmlns="" xmlns:a16="http://schemas.microsoft.com/office/drawing/2014/main" id="{00000000-0008-0000-0000-000024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283" name="CuadroTexto 282">
          <a:extLst>
            <a:ext uri="{FF2B5EF4-FFF2-40B4-BE49-F238E27FC236}">
              <a16:creationId xmlns="" xmlns:a16="http://schemas.microsoft.com/office/drawing/2014/main" id="{00000000-0008-0000-0000-000025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84" name="CuadroTexto 283">
          <a:extLst>
            <a:ext uri="{FF2B5EF4-FFF2-40B4-BE49-F238E27FC236}">
              <a16:creationId xmlns="" xmlns:a16="http://schemas.microsoft.com/office/drawing/2014/main" id="{00000000-0008-0000-0000-000026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85" name="CuadroTexto 284">
          <a:extLst>
            <a:ext uri="{FF2B5EF4-FFF2-40B4-BE49-F238E27FC236}">
              <a16:creationId xmlns="" xmlns:a16="http://schemas.microsoft.com/office/drawing/2014/main" id="{00000000-0008-0000-0000-000027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86" name="CuadroTexto 285">
          <a:extLst>
            <a:ext uri="{FF2B5EF4-FFF2-40B4-BE49-F238E27FC236}">
              <a16:creationId xmlns="" xmlns:a16="http://schemas.microsoft.com/office/drawing/2014/main" id="{00000000-0008-0000-0000-000028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87" name="CuadroTexto 286">
          <a:extLst>
            <a:ext uri="{FF2B5EF4-FFF2-40B4-BE49-F238E27FC236}">
              <a16:creationId xmlns="" xmlns:a16="http://schemas.microsoft.com/office/drawing/2014/main" id="{00000000-0008-0000-0000-000029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88" name="CuadroTexto 287">
          <a:extLst>
            <a:ext uri="{FF2B5EF4-FFF2-40B4-BE49-F238E27FC236}">
              <a16:creationId xmlns="" xmlns:a16="http://schemas.microsoft.com/office/drawing/2014/main" id="{00000000-0008-0000-0000-00002A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89" name="CuadroTexto 288">
          <a:extLst>
            <a:ext uri="{FF2B5EF4-FFF2-40B4-BE49-F238E27FC236}">
              <a16:creationId xmlns="" xmlns:a16="http://schemas.microsoft.com/office/drawing/2014/main" id="{00000000-0008-0000-0000-00002B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90" name="CuadroTexto 289">
          <a:extLst>
            <a:ext uri="{FF2B5EF4-FFF2-40B4-BE49-F238E27FC236}">
              <a16:creationId xmlns="" xmlns:a16="http://schemas.microsoft.com/office/drawing/2014/main" id="{00000000-0008-0000-0000-00002C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91" name="CuadroTexto 290">
          <a:extLst>
            <a:ext uri="{FF2B5EF4-FFF2-40B4-BE49-F238E27FC236}">
              <a16:creationId xmlns="" xmlns:a16="http://schemas.microsoft.com/office/drawing/2014/main" id="{00000000-0008-0000-0000-00002D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92" name="CuadroTexto 291">
          <a:extLst>
            <a:ext uri="{FF2B5EF4-FFF2-40B4-BE49-F238E27FC236}">
              <a16:creationId xmlns="" xmlns:a16="http://schemas.microsoft.com/office/drawing/2014/main" id="{00000000-0008-0000-0000-00002E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93" name="CuadroTexto 292">
          <a:extLst>
            <a:ext uri="{FF2B5EF4-FFF2-40B4-BE49-F238E27FC236}">
              <a16:creationId xmlns="" xmlns:a16="http://schemas.microsoft.com/office/drawing/2014/main" id="{00000000-0008-0000-0000-00002F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94" name="CuadroTexto 293">
          <a:extLst>
            <a:ext uri="{FF2B5EF4-FFF2-40B4-BE49-F238E27FC236}">
              <a16:creationId xmlns="" xmlns:a16="http://schemas.microsoft.com/office/drawing/2014/main" id="{00000000-0008-0000-0000-000030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295" name="CuadroTexto 294">
          <a:extLst>
            <a:ext uri="{FF2B5EF4-FFF2-40B4-BE49-F238E27FC236}">
              <a16:creationId xmlns="" xmlns:a16="http://schemas.microsoft.com/office/drawing/2014/main" id="{00000000-0008-0000-0000-00003101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96" name="CuadroTexto 295">
          <a:extLst>
            <a:ext uri="{FF2B5EF4-FFF2-40B4-BE49-F238E27FC236}">
              <a16:creationId xmlns="" xmlns:a16="http://schemas.microsoft.com/office/drawing/2014/main" id="{00000000-0008-0000-0000-000032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97" name="CuadroTexto 296">
          <a:extLst>
            <a:ext uri="{FF2B5EF4-FFF2-40B4-BE49-F238E27FC236}">
              <a16:creationId xmlns="" xmlns:a16="http://schemas.microsoft.com/office/drawing/2014/main" id="{00000000-0008-0000-0000-000033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98" name="CuadroTexto 297">
          <a:extLst>
            <a:ext uri="{FF2B5EF4-FFF2-40B4-BE49-F238E27FC236}">
              <a16:creationId xmlns="" xmlns:a16="http://schemas.microsoft.com/office/drawing/2014/main" id="{00000000-0008-0000-0000-000034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299" name="CuadroTexto 298">
          <a:extLst>
            <a:ext uri="{FF2B5EF4-FFF2-40B4-BE49-F238E27FC236}">
              <a16:creationId xmlns="" xmlns:a16="http://schemas.microsoft.com/office/drawing/2014/main" id="{00000000-0008-0000-0000-000035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00" name="CuadroTexto 299">
          <a:extLst>
            <a:ext uri="{FF2B5EF4-FFF2-40B4-BE49-F238E27FC236}">
              <a16:creationId xmlns="" xmlns:a16="http://schemas.microsoft.com/office/drawing/2014/main" id="{00000000-0008-0000-0000-000036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01" name="CuadroTexto 300">
          <a:extLst>
            <a:ext uri="{FF2B5EF4-FFF2-40B4-BE49-F238E27FC236}">
              <a16:creationId xmlns="" xmlns:a16="http://schemas.microsoft.com/office/drawing/2014/main" id="{00000000-0008-0000-0000-000037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02" name="CuadroTexto 301">
          <a:extLst>
            <a:ext uri="{FF2B5EF4-FFF2-40B4-BE49-F238E27FC236}">
              <a16:creationId xmlns="" xmlns:a16="http://schemas.microsoft.com/office/drawing/2014/main" id="{00000000-0008-0000-0000-000038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03" name="CuadroTexto 302">
          <a:extLst>
            <a:ext uri="{FF2B5EF4-FFF2-40B4-BE49-F238E27FC236}">
              <a16:creationId xmlns="" xmlns:a16="http://schemas.microsoft.com/office/drawing/2014/main" id="{00000000-0008-0000-0000-000039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04" name="CuadroTexto 303">
          <a:extLst>
            <a:ext uri="{FF2B5EF4-FFF2-40B4-BE49-F238E27FC236}">
              <a16:creationId xmlns="" xmlns:a16="http://schemas.microsoft.com/office/drawing/2014/main" id="{00000000-0008-0000-0000-00003A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05" name="CuadroTexto 304">
          <a:extLst>
            <a:ext uri="{FF2B5EF4-FFF2-40B4-BE49-F238E27FC236}">
              <a16:creationId xmlns="" xmlns:a16="http://schemas.microsoft.com/office/drawing/2014/main" id="{00000000-0008-0000-0000-00003B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06" name="CuadroTexto 305">
          <a:extLst>
            <a:ext uri="{FF2B5EF4-FFF2-40B4-BE49-F238E27FC236}">
              <a16:creationId xmlns="" xmlns:a16="http://schemas.microsoft.com/office/drawing/2014/main" id="{00000000-0008-0000-0000-00003C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07" name="CuadroTexto 306">
          <a:extLst>
            <a:ext uri="{FF2B5EF4-FFF2-40B4-BE49-F238E27FC236}">
              <a16:creationId xmlns="" xmlns:a16="http://schemas.microsoft.com/office/drawing/2014/main" id="{00000000-0008-0000-0000-00003D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08" name="CuadroTexto 307">
          <a:extLst>
            <a:ext uri="{FF2B5EF4-FFF2-40B4-BE49-F238E27FC236}">
              <a16:creationId xmlns="" xmlns:a16="http://schemas.microsoft.com/office/drawing/2014/main" id="{00000000-0008-0000-0000-00003E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41</xdr:row>
      <xdr:rowOff>45769</xdr:rowOff>
    </xdr:from>
    <xdr:to>
      <xdr:col>25</xdr:col>
      <xdr:colOff>1632858</xdr:colOff>
      <xdr:row>41</xdr:row>
      <xdr:rowOff>212612</xdr:rowOff>
    </xdr:to>
    <xdr:sp macro="" textlink="">
      <xdr:nvSpPr>
        <xdr:cNvPr id="309" name="CuadroTexto 308">
          <a:extLst>
            <a:ext uri="{FF2B5EF4-FFF2-40B4-BE49-F238E27FC236}">
              <a16:creationId xmlns="" xmlns:a16="http://schemas.microsoft.com/office/drawing/2014/main" id="{00000000-0008-0000-0000-00003F010000}"/>
            </a:ext>
          </a:extLst>
        </xdr:cNvPr>
        <xdr:cNvSpPr txBox="1"/>
      </xdr:nvSpPr>
      <xdr:spPr>
        <a:xfrm>
          <a:off x="256615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310" name="CuadroTexto 309">
          <a:extLst>
            <a:ext uri="{FF2B5EF4-FFF2-40B4-BE49-F238E27FC236}">
              <a16:creationId xmlns="" xmlns:a16="http://schemas.microsoft.com/office/drawing/2014/main" id="{00000000-0008-0000-0000-000040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311" name="CuadroTexto 310">
          <a:extLst>
            <a:ext uri="{FF2B5EF4-FFF2-40B4-BE49-F238E27FC236}">
              <a16:creationId xmlns="" xmlns:a16="http://schemas.microsoft.com/office/drawing/2014/main" id="{00000000-0008-0000-0000-000041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1277526</xdr:colOff>
      <xdr:row>41</xdr:row>
      <xdr:rowOff>45769</xdr:rowOff>
    </xdr:from>
    <xdr:to>
      <xdr:col>25</xdr:col>
      <xdr:colOff>1632858</xdr:colOff>
      <xdr:row>41</xdr:row>
      <xdr:rowOff>212612</xdr:rowOff>
    </xdr:to>
    <xdr:sp macro="" textlink="">
      <xdr:nvSpPr>
        <xdr:cNvPr id="312" name="CuadroTexto 311">
          <a:extLst>
            <a:ext uri="{FF2B5EF4-FFF2-40B4-BE49-F238E27FC236}">
              <a16:creationId xmlns="" xmlns:a16="http://schemas.microsoft.com/office/drawing/2014/main" id="{00000000-0008-0000-0000-000042010000}"/>
            </a:ext>
          </a:extLst>
        </xdr:cNvPr>
        <xdr:cNvSpPr txBox="1"/>
      </xdr:nvSpPr>
      <xdr:spPr>
        <a:xfrm>
          <a:off x="256615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313" name="CuadroTexto 312">
          <a:extLst>
            <a:ext uri="{FF2B5EF4-FFF2-40B4-BE49-F238E27FC236}">
              <a16:creationId xmlns="" xmlns:a16="http://schemas.microsoft.com/office/drawing/2014/main" id="{00000000-0008-0000-0000-000043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41</xdr:row>
      <xdr:rowOff>54243</xdr:rowOff>
    </xdr:from>
    <xdr:to>
      <xdr:col>25</xdr:col>
      <xdr:colOff>1556316</xdr:colOff>
      <xdr:row>41</xdr:row>
      <xdr:rowOff>204108</xdr:rowOff>
    </xdr:to>
    <xdr:sp macro="" textlink="">
      <xdr:nvSpPr>
        <xdr:cNvPr id="314" name="CuadroTexto 313">
          <a:extLst>
            <a:ext uri="{FF2B5EF4-FFF2-40B4-BE49-F238E27FC236}">
              <a16:creationId xmlns="" xmlns:a16="http://schemas.microsoft.com/office/drawing/2014/main" id="{00000000-0008-0000-0000-000044010000}"/>
            </a:ext>
          </a:extLst>
        </xdr:cNvPr>
        <xdr:cNvSpPr txBox="1"/>
      </xdr:nvSpPr>
      <xdr:spPr>
        <a:xfrm>
          <a:off x="256604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15" name="CuadroTexto 314">
          <a:extLst>
            <a:ext uri="{FF2B5EF4-FFF2-40B4-BE49-F238E27FC236}">
              <a16:creationId xmlns="" xmlns:a16="http://schemas.microsoft.com/office/drawing/2014/main" id="{00000000-0008-0000-0000-000045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16" name="CuadroTexto 315">
          <a:extLst>
            <a:ext uri="{FF2B5EF4-FFF2-40B4-BE49-F238E27FC236}">
              <a16:creationId xmlns="" xmlns:a16="http://schemas.microsoft.com/office/drawing/2014/main" id="{00000000-0008-0000-0000-000046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17" name="CuadroTexto 316">
          <a:extLst>
            <a:ext uri="{FF2B5EF4-FFF2-40B4-BE49-F238E27FC236}">
              <a16:creationId xmlns="" xmlns:a16="http://schemas.microsoft.com/office/drawing/2014/main" id="{00000000-0008-0000-0000-000047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18" name="CuadroTexto 317">
          <a:extLst>
            <a:ext uri="{FF2B5EF4-FFF2-40B4-BE49-F238E27FC236}">
              <a16:creationId xmlns="" xmlns:a16="http://schemas.microsoft.com/office/drawing/2014/main" id="{00000000-0008-0000-0000-000048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19" name="CuadroTexto 318">
          <a:extLst>
            <a:ext uri="{FF2B5EF4-FFF2-40B4-BE49-F238E27FC236}">
              <a16:creationId xmlns="" xmlns:a16="http://schemas.microsoft.com/office/drawing/2014/main" id="{00000000-0008-0000-0000-000049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0" name="CuadroTexto 319">
          <a:extLst>
            <a:ext uri="{FF2B5EF4-FFF2-40B4-BE49-F238E27FC236}">
              <a16:creationId xmlns="" xmlns:a16="http://schemas.microsoft.com/office/drawing/2014/main" id="{00000000-0008-0000-0000-00004A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1" name="CuadroTexto 320">
          <a:extLst>
            <a:ext uri="{FF2B5EF4-FFF2-40B4-BE49-F238E27FC236}">
              <a16:creationId xmlns="" xmlns:a16="http://schemas.microsoft.com/office/drawing/2014/main" id="{00000000-0008-0000-0000-00004B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2" name="CuadroTexto 321">
          <a:extLst>
            <a:ext uri="{FF2B5EF4-FFF2-40B4-BE49-F238E27FC236}">
              <a16:creationId xmlns="" xmlns:a16="http://schemas.microsoft.com/office/drawing/2014/main" id="{00000000-0008-0000-0000-00004C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3" name="CuadroTexto 322">
          <a:extLst>
            <a:ext uri="{FF2B5EF4-FFF2-40B4-BE49-F238E27FC236}">
              <a16:creationId xmlns="" xmlns:a16="http://schemas.microsoft.com/office/drawing/2014/main" id="{00000000-0008-0000-0000-00004D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4" name="CuadroTexto 323">
          <a:extLst>
            <a:ext uri="{FF2B5EF4-FFF2-40B4-BE49-F238E27FC236}">
              <a16:creationId xmlns="" xmlns:a16="http://schemas.microsoft.com/office/drawing/2014/main" id="{00000000-0008-0000-0000-00004E01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5" name="CuadroTexto 324">
          <a:extLst>
            <a:ext uri="{FF2B5EF4-FFF2-40B4-BE49-F238E27FC236}">
              <a16:creationId xmlns="" xmlns:a16="http://schemas.microsoft.com/office/drawing/2014/main" id="{00000000-0008-0000-0000-000012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6" name="CuadroTexto 325">
          <a:extLst>
            <a:ext uri="{FF2B5EF4-FFF2-40B4-BE49-F238E27FC236}">
              <a16:creationId xmlns="" xmlns:a16="http://schemas.microsoft.com/office/drawing/2014/main" id="{00000000-0008-0000-0000-000013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7" name="CuadroTexto 326">
          <a:extLst>
            <a:ext uri="{FF2B5EF4-FFF2-40B4-BE49-F238E27FC236}">
              <a16:creationId xmlns="" xmlns:a16="http://schemas.microsoft.com/office/drawing/2014/main" id="{00000000-0008-0000-0000-000014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8" name="CuadroTexto 327">
          <a:extLst>
            <a:ext uri="{FF2B5EF4-FFF2-40B4-BE49-F238E27FC236}">
              <a16:creationId xmlns="" xmlns:a16="http://schemas.microsoft.com/office/drawing/2014/main" id="{00000000-0008-0000-0000-000015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29" name="CuadroTexto 328">
          <a:extLst>
            <a:ext uri="{FF2B5EF4-FFF2-40B4-BE49-F238E27FC236}">
              <a16:creationId xmlns="" xmlns:a16="http://schemas.microsoft.com/office/drawing/2014/main" id="{00000000-0008-0000-0000-000016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30" name="CuadroTexto 329">
          <a:extLst>
            <a:ext uri="{FF2B5EF4-FFF2-40B4-BE49-F238E27FC236}">
              <a16:creationId xmlns="" xmlns:a16="http://schemas.microsoft.com/office/drawing/2014/main" id="{00000000-0008-0000-0000-000017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31" name="CuadroTexto 330">
          <a:extLst>
            <a:ext uri="{FF2B5EF4-FFF2-40B4-BE49-F238E27FC236}">
              <a16:creationId xmlns="" xmlns:a16="http://schemas.microsoft.com/office/drawing/2014/main" id="{00000000-0008-0000-0000-000018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32" name="CuadroTexto 331">
          <a:extLst>
            <a:ext uri="{FF2B5EF4-FFF2-40B4-BE49-F238E27FC236}">
              <a16:creationId xmlns="" xmlns:a16="http://schemas.microsoft.com/office/drawing/2014/main" id="{00000000-0008-0000-0000-000019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33" name="CuadroTexto 332">
          <a:extLst>
            <a:ext uri="{FF2B5EF4-FFF2-40B4-BE49-F238E27FC236}">
              <a16:creationId xmlns="" xmlns:a16="http://schemas.microsoft.com/office/drawing/2014/main" id="{00000000-0008-0000-0000-00001A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34" name="CuadroTexto 333">
          <a:extLst>
            <a:ext uri="{FF2B5EF4-FFF2-40B4-BE49-F238E27FC236}">
              <a16:creationId xmlns="" xmlns:a16="http://schemas.microsoft.com/office/drawing/2014/main" id="{00000000-0008-0000-0000-00001B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35" name="CuadroTexto 334">
          <a:extLst>
            <a:ext uri="{FF2B5EF4-FFF2-40B4-BE49-F238E27FC236}">
              <a16:creationId xmlns="" xmlns:a16="http://schemas.microsoft.com/office/drawing/2014/main" id="{00000000-0008-0000-0000-00001C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43</xdr:row>
      <xdr:rowOff>36492</xdr:rowOff>
    </xdr:from>
    <xdr:to>
      <xdr:col>26</xdr:col>
      <xdr:colOff>1649865</xdr:colOff>
      <xdr:row>43</xdr:row>
      <xdr:rowOff>212612</xdr:rowOff>
    </xdr:to>
    <xdr:sp macro="" textlink="">
      <xdr:nvSpPr>
        <xdr:cNvPr id="336" name="CuadroTexto 335">
          <a:extLst>
            <a:ext uri="{FF2B5EF4-FFF2-40B4-BE49-F238E27FC236}">
              <a16:creationId xmlns="" xmlns:a16="http://schemas.microsoft.com/office/drawing/2014/main" id="{00000000-0008-0000-0000-00001D020000}"/>
            </a:ext>
          </a:extLst>
        </xdr:cNvPr>
        <xdr:cNvSpPr txBox="1"/>
      </xdr:nvSpPr>
      <xdr:spPr>
        <a:xfrm>
          <a:off x="26560493" y="511381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337" name="CuadroTexto 336">
          <a:extLst>
            <a:ext uri="{FF2B5EF4-FFF2-40B4-BE49-F238E27FC236}">
              <a16:creationId xmlns="" xmlns:a16="http://schemas.microsoft.com/office/drawing/2014/main" id="{00000000-0008-0000-0000-00001E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338" name="CuadroTexto 337">
          <a:extLst>
            <a:ext uri="{FF2B5EF4-FFF2-40B4-BE49-F238E27FC236}">
              <a16:creationId xmlns="" xmlns:a16="http://schemas.microsoft.com/office/drawing/2014/main" id="{00000000-0008-0000-0000-00001F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339" name="CuadroTexto 338">
          <a:extLst>
            <a:ext uri="{FF2B5EF4-FFF2-40B4-BE49-F238E27FC236}">
              <a16:creationId xmlns="" xmlns:a16="http://schemas.microsoft.com/office/drawing/2014/main" id="{00000000-0008-0000-0000-000020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340" name="CuadroTexto 339">
          <a:extLst>
            <a:ext uri="{FF2B5EF4-FFF2-40B4-BE49-F238E27FC236}">
              <a16:creationId xmlns="" xmlns:a16="http://schemas.microsoft.com/office/drawing/2014/main" id="{00000000-0008-0000-0000-000021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341" name="CuadroTexto 340">
          <a:extLst>
            <a:ext uri="{FF2B5EF4-FFF2-40B4-BE49-F238E27FC236}">
              <a16:creationId xmlns="" xmlns:a16="http://schemas.microsoft.com/office/drawing/2014/main" id="{00000000-0008-0000-0000-000022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26</xdr:col>
      <xdr:colOff>1290668</xdr:colOff>
      <xdr:row>42</xdr:row>
      <xdr:rowOff>36492</xdr:rowOff>
    </xdr:from>
    <xdr:to>
      <xdr:col>26</xdr:col>
      <xdr:colOff>1649865</xdr:colOff>
      <xdr:row>42</xdr:row>
      <xdr:rowOff>212612</xdr:rowOff>
    </xdr:to>
    <xdr:sp macro="" textlink="">
      <xdr:nvSpPr>
        <xdr:cNvPr id="342" name="CuadroTexto 341">
          <a:extLst>
            <a:ext uri="{FF2B5EF4-FFF2-40B4-BE49-F238E27FC236}">
              <a16:creationId xmlns="" xmlns:a16="http://schemas.microsoft.com/office/drawing/2014/main" id="{00000000-0008-0000-0000-000023020000}"/>
            </a:ext>
          </a:extLst>
        </xdr:cNvPr>
        <xdr:cNvSpPr txBox="1"/>
      </xdr:nvSpPr>
      <xdr:spPr>
        <a:xfrm>
          <a:off x="26560493"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40</xdr:row>
      <xdr:rowOff>54243</xdr:rowOff>
    </xdr:from>
    <xdr:to>
      <xdr:col>25</xdr:col>
      <xdr:colOff>1556316</xdr:colOff>
      <xdr:row>40</xdr:row>
      <xdr:rowOff>204108</xdr:rowOff>
    </xdr:to>
    <xdr:sp macro="" textlink="">
      <xdr:nvSpPr>
        <xdr:cNvPr id="343" name="CuadroTexto 342">
          <a:extLst>
            <a:ext uri="{FF2B5EF4-FFF2-40B4-BE49-F238E27FC236}">
              <a16:creationId xmlns="" xmlns:a16="http://schemas.microsoft.com/office/drawing/2014/main" id="{00000000-0008-0000-0000-000024020000}"/>
            </a:ext>
          </a:extLst>
        </xdr:cNvPr>
        <xdr:cNvSpPr txBox="1"/>
      </xdr:nvSpPr>
      <xdr:spPr>
        <a:xfrm>
          <a:off x="2566047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344" name="CuadroTexto 343">
          <a:extLst>
            <a:ext uri="{FF2B5EF4-FFF2-40B4-BE49-F238E27FC236}">
              <a16:creationId xmlns="" xmlns:a16="http://schemas.microsoft.com/office/drawing/2014/main" id="{00000000-0008-0000-0000-00003D02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546100</xdr:colOff>
      <xdr:row>41</xdr:row>
      <xdr:rowOff>236343</xdr:rowOff>
    </xdr:from>
    <xdr:to>
      <xdr:col>22</xdr:col>
      <xdr:colOff>546100</xdr:colOff>
      <xdr:row>41</xdr:row>
      <xdr:rowOff>422275</xdr:rowOff>
    </xdr:to>
    <xdr:sp macro="" textlink="">
      <xdr:nvSpPr>
        <xdr:cNvPr id="345" name="CuadroTexto 344">
          <a:extLst>
            <a:ext uri="{FF2B5EF4-FFF2-40B4-BE49-F238E27FC236}">
              <a16:creationId xmlns="" xmlns:a16="http://schemas.microsoft.com/office/drawing/2014/main" id="{00000000-0008-0000-0000-00003E020000}"/>
            </a:ext>
          </a:extLst>
        </xdr:cNvPr>
        <xdr:cNvSpPr txBox="1"/>
      </xdr:nvSpPr>
      <xdr:spPr>
        <a:xfrm>
          <a:off x="23063200" y="4614684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508000</xdr:colOff>
      <xdr:row>41</xdr:row>
      <xdr:rowOff>296235</xdr:rowOff>
    </xdr:from>
    <xdr:to>
      <xdr:col>22</xdr:col>
      <xdr:colOff>508000</xdr:colOff>
      <xdr:row>41</xdr:row>
      <xdr:rowOff>470808</xdr:rowOff>
    </xdr:to>
    <xdr:sp macro="" textlink="">
      <xdr:nvSpPr>
        <xdr:cNvPr id="346" name="CuadroTexto 345">
          <a:extLst>
            <a:ext uri="{FF2B5EF4-FFF2-40B4-BE49-F238E27FC236}">
              <a16:creationId xmlns="" xmlns:a16="http://schemas.microsoft.com/office/drawing/2014/main" id="{00000000-0008-0000-0000-00003F020000}"/>
            </a:ext>
          </a:extLst>
        </xdr:cNvPr>
        <xdr:cNvSpPr txBox="1"/>
      </xdr:nvSpPr>
      <xdr:spPr>
        <a:xfrm>
          <a:off x="23025100" y="462067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47" name="CuadroTexto 346">
          <a:extLst>
            <a:ext uri="{FF2B5EF4-FFF2-40B4-BE49-F238E27FC236}">
              <a16:creationId xmlns="" xmlns:a16="http://schemas.microsoft.com/office/drawing/2014/main" id="{00000000-0008-0000-0000-000040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444500</xdr:colOff>
      <xdr:row>41</xdr:row>
      <xdr:rowOff>258135</xdr:rowOff>
    </xdr:from>
    <xdr:to>
      <xdr:col>22</xdr:col>
      <xdr:colOff>444500</xdr:colOff>
      <xdr:row>41</xdr:row>
      <xdr:rowOff>432708</xdr:rowOff>
    </xdr:to>
    <xdr:sp macro="" textlink="">
      <xdr:nvSpPr>
        <xdr:cNvPr id="348" name="CuadroTexto 347">
          <a:extLst>
            <a:ext uri="{FF2B5EF4-FFF2-40B4-BE49-F238E27FC236}">
              <a16:creationId xmlns="" xmlns:a16="http://schemas.microsoft.com/office/drawing/2014/main" id="{00000000-0008-0000-0000-000041020000}"/>
            </a:ext>
          </a:extLst>
        </xdr:cNvPr>
        <xdr:cNvSpPr txBox="1"/>
      </xdr:nvSpPr>
      <xdr:spPr>
        <a:xfrm>
          <a:off x="22961600" y="461686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49" name="CuadroTexto 348">
          <a:extLst>
            <a:ext uri="{FF2B5EF4-FFF2-40B4-BE49-F238E27FC236}">
              <a16:creationId xmlns="" xmlns:a16="http://schemas.microsoft.com/office/drawing/2014/main" id="{00000000-0008-0000-0000-000042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350" name="CuadroTexto 349">
          <a:extLst>
            <a:ext uri="{FF2B5EF4-FFF2-40B4-BE49-F238E27FC236}">
              <a16:creationId xmlns="" xmlns:a16="http://schemas.microsoft.com/office/drawing/2014/main" id="{00000000-0008-0000-0000-00004302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546100</xdr:colOff>
      <xdr:row>41</xdr:row>
      <xdr:rowOff>268093</xdr:rowOff>
    </xdr:from>
    <xdr:to>
      <xdr:col>22</xdr:col>
      <xdr:colOff>546100</xdr:colOff>
      <xdr:row>41</xdr:row>
      <xdr:rowOff>454025</xdr:rowOff>
    </xdr:to>
    <xdr:sp macro="" textlink="">
      <xdr:nvSpPr>
        <xdr:cNvPr id="351" name="CuadroTexto 350">
          <a:extLst>
            <a:ext uri="{FF2B5EF4-FFF2-40B4-BE49-F238E27FC236}">
              <a16:creationId xmlns="" xmlns:a16="http://schemas.microsoft.com/office/drawing/2014/main" id="{00000000-0008-0000-0000-000044020000}"/>
            </a:ext>
          </a:extLst>
        </xdr:cNvPr>
        <xdr:cNvSpPr txBox="1"/>
      </xdr:nvSpPr>
      <xdr:spPr>
        <a:xfrm>
          <a:off x="23063200" y="4617859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514350</xdr:colOff>
      <xdr:row>41</xdr:row>
      <xdr:rowOff>245435</xdr:rowOff>
    </xdr:from>
    <xdr:to>
      <xdr:col>22</xdr:col>
      <xdr:colOff>514350</xdr:colOff>
      <xdr:row>41</xdr:row>
      <xdr:rowOff>420008</xdr:rowOff>
    </xdr:to>
    <xdr:sp macro="" textlink="">
      <xdr:nvSpPr>
        <xdr:cNvPr id="352" name="CuadroTexto 351">
          <a:extLst>
            <a:ext uri="{FF2B5EF4-FFF2-40B4-BE49-F238E27FC236}">
              <a16:creationId xmlns="" xmlns:a16="http://schemas.microsoft.com/office/drawing/2014/main" id="{00000000-0008-0000-0000-000045020000}"/>
            </a:ext>
          </a:extLst>
        </xdr:cNvPr>
        <xdr:cNvSpPr txBox="1"/>
      </xdr:nvSpPr>
      <xdr:spPr>
        <a:xfrm>
          <a:off x="23031450" y="461559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53" name="CuadroTexto 352">
          <a:extLst>
            <a:ext uri="{FF2B5EF4-FFF2-40B4-BE49-F238E27FC236}">
              <a16:creationId xmlns="" xmlns:a16="http://schemas.microsoft.com/office/drawing/2014/main" id="{00000000-0008-0000-0000-000046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533400</xdr:colOff>
      <xdr:row>41</xdr:row>
      <xdr:rowOff>264485</xdr:rowOff>
    </xdr:from>
    <xdr:to>
      <xdr:col>22</xdr:col>
      <xdr:colOff>533400</xdr:colOff>
      <xdr:row>41</xdr:row>
      <xdr:rowOff>439058</xdr:rowOff>
    </xdr:to>
    <xdr:sp macro="" textlink="">
      <xdr:nvSpPr>
        <xdr:cNvPr id="354" name="CuadroTexto 353">
          <a:extLst>
            <a:ext uri="{FF2B5EF4-FFF2-40B4-BE49-F238E27FC236}">
              <a16:creationId xmlns="" xmlns:a16="http://schemas.microsoft.com/office/drawing/2014/main" id="{00000000-0008-0000-0000-000047020000}"/>
            </a:ext>
          </a:extLst>
        </xdr:cNvPr>
        <xdr:cNvSpPr txBox="1"/>
      </xdr:nvSpPr>
      <xdr:spPr>
        <a:xfrm>
          <a:off x="23050500" y="4617498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55" name="CuadroTexto 354">
          <a:extLst>
            <a:ext uri="{FF2B5EF4-FFF2-40B4-BE49-F238E27FC236}">
              <a16:creationId xmlns="" xmlns:a16="http://schemas.microsoft.com/office/drawing/2014/main" id="{00000000-0008-0000-0000-000048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356" name="CuadroTexto 355">
          <a:extLst>
            <a:ext uri="{FF2B5EF4-FFF2-40B4-BE49-F238E27FC236}">
              <a16:creationId xmlns="" xmlns:a16="http://schemas.microsoft.com/office/drawing/2014/main" id="{00000000-0008-0000-0000-00004902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552450</xdr:colOff>
      <xdr:row>41</xdr:row>
      <xdr:rowOff>376043</xdr:rowOff>
    </xdr:from>
    <xdr:to>
      <xdr:col>22</xdr:col>
      <xdr:colOff>552450</xdr:colOff>
      <xdr:row>41</xdr:row>
      <xdr:rowOff>561975</xdr:rowOff>
    </xdr:to>
    <xdr:sp macro="" textlink="">
      <xdr:nvSpPr>
        <xdr:cNvPr id="357" name="CuadroTexto 356">
          <a:extLst>
            <a:ext uri="{FF2B5EF4-FFF2-40B4-BE49-F238E27FC236}">
              <a16:creationId xmlns="" xmlns:a16="http://schemas.microsoft.com/office/drawing/2014/main" id="{00000000-0008-0000-0000-00004A020000}"/>
            </a:ext>
          </a:extLst>
        </xdr:cNvPr>
        <xdr:cNvSpPr txBox="1"/>
      </xdr:nvSpPr>
      <xdr:spPr>
        <a:xfrm>
          <a:off x="23069550" y="4628654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558800</xdr:colOff>
      <xdr:row>41</xdr:row>
      <xdr:rowOff>347035</xdr:rowOff>
    </xdr:from>
    <xdr:to>
      <xdr:col>22</xdr:col>
      <xdr:colOff>558800</xdr:colOff>
      <xdr:row>41</xdr:row>
      <xdr:rowOff>521608</xdr:rowOff>
    </xdr:to>
    <xdr:sp macro="" textlink="">
      <xdr:nvSpPr>
        <xdr:cNvPr id="358" name="CuadroTexto 357">
          <a:extLst>
            <a:ext uri="{FF2B5EF4-FFF2-40B4-BE49-F238E27FC236}">
              <a16:creationId xmlns="" xmlns:a16="http://schemas.microsoft.com/office/drawing/2014/main" id="{00000000-0008-0000-0000-00004B020000}"/>
            </a:ext>
          </a:extLst>
        </xdr:cNvPr>
        <xdr:cNvSpPr txBox="1"/>
      </xdr:nvSpPr>
      <xdr:spPr>
        <a:xfrm>
          <a:off x="23075900" y="462575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59" name="CuadroTexto 358">
          <a:extLst>
            <a:ext uri="{FF2B5EF4-FFF2-40B4-BE49-F238E27FC236}">
              <a16:creationId xmlns="" xmlns:a16="http://schemas.microsoft.com/office/drawing/2014/main" id="{00000000-0008-0000-0000-00004C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533400</xdr:colOff>
      <xdr:row>41</xdr:row>
      <xdr:rowOff>289885</xdr:rowOff>
    </xdr:from>
    <xdr:to>
      <xdr:col>22</xdr:col>
      <xdr:colOff>533400</xdr:colOff>
      <xdr:row>41</xdr:row>
      <xdr:rowOff>464458</xdr:rowOff>
    </xdr:to>
    <xdr:sp macro="" textlink="">
      <xdr:nvSpPr>
        <xdr:cNvPr id="360" name="CuadroTexto 359">
          <a:extLst>
            <a:ext uri="{FF2B5EF4-FFF2-40B4-BE49-F238E27FC236}">
              <a16:creationId xmlns="" xmlns:a16="http://schemas.microsoft.com/office/drawing/2014/main" id="{00000000-0008-0000-0000-00004D020000}"/>
            </a:ext>
          </a:extLst>
        </xdr:cNvPr>
        <xdr:cNvSpPr txBox="1"/>
      </xdr:nvSpPr>
      <xdr:spPr>
        <a:xfrm>
          <a:off x="23050500" y="4620038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61" name="CuadroTexto 360">
          <a:extLst>
            <a:ext uri="{FF2B5EF4-FFF2-40B4-BE49-F238E27FC236}">
              <a16:creationId xmlns="" xmlns:a16="http://schemas.microsoft.com/office/drawing/2014/main" id="{00000000-0008-0000-0000-00004E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362" name="CuadroTexto 361">
          <a:extLst>
            <a:ext uri="{FF2B5EF4-FFF2-40B4-BE49-F238E27FC236}">
              <a16:creationId xmlns="" xmlns:a16="http://schemas.microsoft.com/office/drawing/2014/main" id="{00000000-0008-0000-0000-00004F02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41</xdr:row>
      <xdr:rowOff>52193</xdr:rowOff>
    </xdr:from>
    <xdr:to>
      <xdr:col>23</xdr:col>
      <xdr:colOff>0</xdr:colOff>
      <xdr:row>41</xdr:row>
      <xdr:rowOff>238125</xdr:rowOff>
    </xdr:to>
    <xdr:sp macro="" textlink="">
      <xdr:nvSpPr>
        <xdr:cNvPr id="363" name="CuadroTexto 362">
          <a:extLst>
            <a:ext uri="{FF2B5EF4-FFF2-40B4-BE49-F238E27FC236}">
              <a16:creationId xmlns="" xmlns:a16="http://schemas.microsoft.com/office/drawing/2014/main" id="{00000000-0008-0000-0000-000050020000}"/>
            </a:ext>
          </a:extLst>
        </xdr:cNvPr>
        <xdr:cNvSpPr txBox="1"/>
      </xdr:nvSpPr>
      <xdr:spPr>
        <a:xfrm>
          <a:off x="23269575" y="4596269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41</xdr:row>
      <xdr:rowOff>29535</xdr:rowOff>
    </xdr:from>
    <xdr:to>
      <xdr:col>23</xdr:col>
      <xdr:colOff>0</xdr:colOff>
      <xdr:row>41</xdr:row>
      <xdr:rowOff>204108</xdr:rowOff>
    </xdr:to>
    <xdr:sp macro="" textlink="">
      <xdr:nvSpPr>
        <xdr:cNvPr id="364" name="CuadroTexto 363">
          <a:extLst>
            <a:ext uri="{FF2B5EF4-FFF2-40B4-BE49-F238E27FC236}">
              <a16:creationId xmlns="" xmlns:a16="http://schemas.microsoft.com/office/drawing/2014/main" id="{00000000-0008-0000-0000-000051020000}"/>
            </a:ext>
          </a:extLst>
        </xdr:cNvPr>
        <xdr:cNvSpPr txBox="1"/>
      </xdr:nvSpPr>
      <xdr:spPr>
        <a:xfrm>
          <a:off x="23269575" y="459400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65" name="CuadroTexto 364">
          <a:extLst>
            <a:ext uri="{FF2B5EF4-FFF2-40B4-BE49-F238E27FC236}">
              <a16:creationId xmlns="" xmlns:a16="http://schemas.microsoft.com/office/drawing/2014/main" id="{00000000-0008-0000-0000-000052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41</xdr:row>
      <xdr:rowOff>29535</xdr:rowOff>
    </xdr:from>
    <xdr:to>
      <xdr:col>23</xdr:col>
      <xdr:colOff>0</xdr:colOff>
      <xdr:row>41</xdr:row>
      <xdr:rowOff>204108</xdr:rowOff>
    </xdr:to>
    <xdr:sp macro="" textlink="">
      <xdr:nvSpPr>
        <xdr:cNvPr id="366" name="CuadroTexto 365">
          <a:extLst>
            <a:ext uri="{FF2B5EF4-FFF2-40B4-BE49-F238E27FC236}">
              <a16:creationId xmlns="" xmlns:a16="http://schemas.microsoft.com/office/drawing/2014/main" id="{00000000-0008-0000-0000-000053020000}"/>
            </a:ext>
          </a:extLst>
        </xdr:cNvPr>
        <xdr:cNvSpPr txBox="1"/>
      </xdr:nvSpPr>
      <xdr:spPr>
        <a:xfrm>
          <a:off x="23269575" y="459400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67" name="CuadroTexto 366">
          <a:extLst>
            <a:ext uri="{FF2B5EF4-FFF2-40B4-BE49-F238E27FC236}">
              <a16:creationId xmlns="" xmlns:a16="http://schemas.microsoft.com/office/drawing/2014/main" id="{00000000-0008-0000-0000-000054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68" name="CuadroTexto 367">
          <a:extLst>
            <a:ext uri="{FF2B5EF4-FFF2-40B4-BE49-F238E27FC236}">
              <a16:creationId xmlns="" xmlns:a16="http://schemas.microsoft.com/office/drawing/2014/main" id="{00000000-0008-0000-0000-00005502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36730</xdr:rowOff>
    </xdr:from>
    <xdr:to>
      <xdr:col>23</xdr:col>
      <xdr:colOff>0</xdr:colOff>
      <xdr:row>42</xdr:row>
      <xdr:rowOff>171667</xdr:rowOff>
    </xdr:to>
    <xdr:sp macro="" textlink="">
      <xdr:nvSpPr>
        <xdr:cNvPr id="369" name="CuadroTexto 368">
          <a:extLst>
            <a:ext uri="{FF2B5EF4-FFF2-40B4-BE49-F238E27FC236}">
              <a16:creationId xmlns="" xmlns:a16="http://schemas.microsoft.com/office/drawing/2014/main" id="{00000000-0008-0000-0000-000056020000}"/>
            </a:ext>
          </a:extLst>
        </xdr:cNvPr>
        <xdr:cNvSpPr txBox="1"/>
      </xdr:nvSpPr>
      <xdr:spPr>
        <a:xfrm>
          <a:off x="23269575" y="485475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70" name="CuadroTexto 369">
          <a:extLst>
            <a:ext uri="{FF2B5EF4-FFF2-40B4-BE49-F238E27FC236}">
              <a16:creationId xmlns="" xmlns:a16="http://schemas.microsoft.com/office/drawing/2014/main" id="{00000000-0008-0000-0000-00005702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52193</xdr:rowOff>
    </xdr:from>
    <xdr:to>
      <xdr:col>23</xdr:col>
      <xdr:colOff>0</xdr:colOff>
      <xdr:row>42</xdr:row>
      <xdr:rowOff>238125</xdr:rowOff>
    </xdr:to>
    <xdr:sp macro="" textlink="">
      <xdr:nvSpPr>
        <xdr:cNvPr id="371" name="CuadroTexto 370">
          <a:extLst>
            <a:ext uri="{FF2B5EF4-FFF2-40B4-BE49-F238E27FC236}">
              <a16:creationId xmlns="" xmlns:a16="http://schemas.microsoft.com/office/drawing/2014/main" id="{00000000-0008-0000-0000-000058020000}"/>
            </a:ext>
          </a:extLst>
        </xdr:cNvPr>
        <xdr:cNvSpPr txBox="1"/>
      </xdr:nvSpPr>
      <xdr:spPr>
        <a:xfrm>
          <a:off x="23269575" y="485630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52193</xdr:rowOff>
    </xdr:from>
    <xdr:to>
      <xdr:col>23</xdr:col>
      <xdr:colOff>0</xdr:colOff>
      <xdr:row>42</xdr:row>
      <xdr:rowOff>238125</xdr:rowOff>
    </xdr:to>
    <xdr:sp macro="" textlink="">
      <xdr:nvSpPr>
        <xdr:cNvPr id="372" name="CuadroTexto 371">
          <a:extLst>
            <a:ext uri="{FF2B5EF4-FFF2-40B4-BE49-F238E27FC236}">
              <a16:creationId xmlns="" xmlns:a16="http://schemas.microsoft.com/office/drawing/2014/main" id="{00000000-0008-0000-0000-000059020000}"/>
            </a:ext>
          </a:extLst>
        </xdr:cNvPr>
        <xdr:cNvSpPr txBox="1"/>
      </xdr:nvSpPr>
      <xdr:spPr>
        <a:xfrm>
          <a:off x="23269575" y="485630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73" name="CuadroTexto 372">
          <a:extLst>
            <a:ext uri="{FF2B5EF4-FFF2-40B4-BE49-F238E27FC236}">
              <a16:creationId xmlns="" xmlns:a16="http://schemas.microsoft.com/office/drawing/2014/main" id="{00000000-0008-0000-0000-00005A02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36730</xdr:rowOff>
    </xdr:from>
    <xdr:to>
      <xdr:col>23</xdr:col>
      <xdr:colOff>0</xdr:colOff>
      <xdr:row>42</xdr:row>
      <xdr:rowOff>171667</xdr:rowOff>
    </xdr:to>
    <xdr:sp macro="" textlink="">
      <xdr:nvSpPr>
        <xdr:cNvPr id="374" name="CuadroTexto 373">
          <a:extLst>
            <a:ext uri="{FF2B5EF4-FFF2-40B4-BE49-F238E27FC236}">
              <a16:creationId xmlns="" xmlns:a16="http://schemas.microsoft.com/office/drawing/2014/main" id="{00000000-0008-0000-0000-00005B020000}"/>
            </a:ext>
          </a:extLst>
        </xdr:cNvPr>
        <xdr:cNvSpPr txBox="1"/>
      </xdr:nvSpPr>
      <xdr:spPr>
        <a:xfrm>
          <a:off x="23269575" y="48547555"/>
          <a:ext cx="0" cy="13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75" name="CuadroTexto 374">
          <a:extLst>
            <a:ext uri="{FF2B5EF4-FFF2-40B4-BE49-F238E27FC236}">
              <a16:creationId xmlns="" xmlns:a16="http://schemas.microsoft.com/office/drawing/2014/main" id="{00000000-0008-0000-0000-00005C02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52193</xdr:rowOff>
    </xdr:from>
    <xdr:to>
      <xdr:col>23</xdr:col>
      <xdr:colOff>0</xdr:colOff>
      <xdr:row>42</xdr:row>
      <xdr:rowOff>238125</xdr:rowOff>
    </xdr:to>
    <xdr:sp macro="" textlink="">
      <xdr:nvSpPr>
        <xdr:cNvPr id="376" name="CuadroTexto 375">
          <a:extLst>
            <a:ext uri="{FF2B5EF4-FFF2-40B4-BE49-F238E27FC236}">
              <a16:creationId xmlns="" xmlns:a16="http://schemas.microsoft.com/office/drawing/2014/main" id="{00000000-0008-0000-0000-00005D020000}"/>
            </a:ext>
          </a:extLst>
        </xdr:cNvPr>
        <xdr:cNvSpPr txBox="1"/>
      </xdr:nvSpPr>
      <xdr:spPr>
        <a:xfrm>
          <a:off x="23269575" y="485630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42</xdr:row>
      <xdr:rowOff>52193</xdr:rowOff>
    </xdr:from>
    <xdr:to>
      <xdr:col>23</xdr:col>
      <xdr:colOff>0</xdr:colOff>
      <xdr:row>42</xdr:row>
      <xdr:rowOff>238125</xdr:rowOff>
    </xdr:to>
    <xdr:sp macro="" textlink="">
      <xdr:nvSpPr>
        <xdr:cNvPr id="377" name="CuadroTexto 376">
          <a:extLst>
            <a:ext uri="{FF2B5EF4-FFF2-40B4-BE49-F238E27FC236}">
              <a16:creationId xmlns="" xmlns:a16="http://schemas.microsoft.com/office/drawing/2014/main" id="{00000000-0008-0000-0000-00005E020000}"/>
            </a:ext>
          </a:extLst>
        </xdr:cNvPr>
        <xdr:cNvSpPr txBox="1"/>
      </xdr:nvSpPr>
      <xdr:spPr>
        <a:xfrm>
          <a:off x="23269575" y="48563018"/>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78" name="CuadroTexto 377">
          <a:extLst>
            <a:ext uri="{FF2B5EF4-FFF2-40B4-BE49-F238E27FC236}">
              <a16:creationId xmlns="" xmlns:a16="http://schemas.microsoft.com/office/drawing/2014/main" id="{00000000-0008-0000-0000-00005F02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1290668</xdr:colOff>
      <xdr:row>42</xdr:row>
      <xdr:rowOff>36492</xdr:rowOff>
    </xdr:from>
    <xdr:to>
      <xdr:col>23</xdr:col>
      <xdr:colOff>1649865</xdr:colOff>
      <xdr:row>42</xdr:row>
      <xdr:rowOff>212612</xdr:rowOff>
    </xdr:to>
    <xdr:sp macro="" textlink="">
      <xdr:nvSpPr>
        <xdr:cNvPr id="379" name="CuadroTexto 378">
          <a:extLst>
            <a:ext uri="{FF2B5EF4-FFF2-40B4-BE49-F238E27FC236}">
              <a16:creationId xmlns="" xmlns:a16="http://schemas.microsoft.com/office/drawing/2014/main" id="{00000000-0008-0000-0000-000060020000}"/>
            </a:ext>
          </a:extLst>
        </xdr:cNvPr>
        <xdr:cNvSpPr txBox="1"/>
      </xdr:nvSpPr>
      <xdr:spPr>
        <a:xfrm>
          <a:off x="23864918" y="48547317"/>
          <a:ext cx="677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666750</xdr:colOff>
      <xdr:row>42</xdr:row>
      <xdr:rowOff>238124</xdr:rowOff>
    </xdr:from>
    <xdr:to>
      <xdr:col>23</xdr:col>
      <xdr:colOff>0</xdr:colOff>
      <xdr:row>42</xdr:row>
      <xdr:rowOff>283843</xdr:rowOff>
    </xdr:to>
    <xdr:sp macro="" textlink="">
      <xdr:nvSpPr>
        <xdr:cNvPr id="380" name="CuadroTexto 379">
          <a:extLst>
            <a:ext uri="{FF2B5EF4-FFF2-40B4-BE49-F238E27FC236}">
              <a16:creationId xmlns="" xmlns:a16="http://schemas.microsoft.com/office/drawing/2014/main" id="{00000000-0008-0000-0000-000061020000}"/>
            </a:ext>
          </a:extLst>
        </xdr:cNvPr>
        <xdr:cNvSpPr txBox="1"/>
      </xdr:nvSpPr>
      <xdr:spPr>
        <a:xfrm flipH="1" flipV="1">
          <a:off x="23183850" y="48748949"/>
          <a:ext cx="85725"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419100</xdr:colOff>
      <xdr:row>42</xdr:row>
      <xdr:rowOff>232735</xdr:rowOff>
    </xdr:from>
    <xdr:to>
      <xdr:col>22</xdr:col>
      <xdr:colOff>419100</xdr:colOff>
      <xdr:row>42</xdr:row>
      <xdr:rowOff>407308</xdr:rowOff>
    </xdr:to>
    <xdr:sp macro="" textlink="">
      <xdr:nvSpPr>
        <xdr:cNvPr id="381" name="CuadroTexto 380">
          <a:extLst>
            <a:ext uri="{FF2B5EF4-FFF2-40B4-BE49-F238E27FC236}">
              <a16:creationId xmlns="" xmlns:a16="http://schemas.microsoft.com/office/drawing/2014/main" id="{00000000-0008-0000-0000-000063020000}"/>
            </a:ext>
          </a:extLst>
        </xdr:cNvPr>
        <xdr:cNvSpPr txBox="1"/>
      </xdr:nvSpPr>
      <xdr:spPr>
        <a:xfrm>
          <a:off x="22936200" y="487435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444500</xdr:colOff>
      <xdr:row>42</xdr:row>
      <xdr:rowOff>258135</xdr:rowOff>
    </xdr:from>
    <xdr:to>
      <xdr:col>22</xdr:col>
      <xdr:colOff>444500</xdr:colOff>
      <xdr:row>42</xdr:row>
      <xdr:rowOff>432708</xdr:rowOff>
    </xdr:to>
    <xdr:sp macro="" textlink="">
      <xdr:nvSpPr>
        <xdr:cNvPr id="382" name="CuadroTexto 381">
          <a:extLst>
            <a:ext uri="{FF2B5EF4-FFF2-40B4-BE49-F238E27FC236}">
              <a16:creationId xmlns="" xmlns:a16="http://schemas.microsoft.com/office/drawing/2014/main" id="{00000000-0008-0000-0000-000066020000}"/>
            </a:ext>
          </a:extLst>
        </xdr:cNvPr>
        <xdr:cNvSpPr txBox="1"/>
      </xdr:nvSpPr>
      <xdr:spPr>
        <a:xfrm>
          <a:off x="22961600" y="48768960"/>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40</xdr:row>
      <xdr:rowOff>54243</xdr:rowOff>
    </xdr:from>
    <xdr:to>
      <xdr:col>23</xdr:col>
      <xdr:colOff>1556316</xdr:colOff>
      <xdr:row>40</xdr:row>
      <xdr:rowOff>204108</xdr:rowOff>
    </xdr:to>
    <xdr:sp macro="" textlink="">
      <xdr:nvSpPr>
        <xdr:cNvPr id="383" name="CuadroTexto 382">
          <a:extLst>
            <a:ext uri="{FF2B5EF4-FFF2-40B4-BE49-F238E27FC236}">
              <a16:creationId xmlns="" xmlns:a16="http://schemas.microsoft.com/office/drawing/2014/main" id="{00000000-0008-0000-0000-000053000000}"/>
            </a:ext>
          </a:extLst>
        </xdr:cNvPr>
        <xdr:cNvSpPr txBox="1"/>
      </xdr:nvSpPr>
      <xdr:spPr>
        <a:xfrm>
          <a:off x="2386977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40</xdr:row>
      <xdr:rowOff>54243</xdr:rowOff>
    </xdr:from>
    <xdr:to>
      <xdr:col>24</xdr:col>
      <xdr:colOff>1556316</xdr:colOff>
      <xdr:row>40</xdr:row>
      <xdr:rowOff>204108</xdr:rowOff>
    </xdr:to>
    <xdr:sp macro="" textlink="">
      <xdr:nvSpPr>
        <xdr:cNvPr id="384" name="CuadroTexto 383">
          <a:extLst>
            <a:ext uri="{FF2B5EF4-FFF2-40B4-BE49-F238E27FC236}">
              <a16:creationId xmlns="" xmlns:a16="http://schemas.microsoft.com/office/drawing/2014/main" id="{00000000-0008-0000-0000-000050010000}"/>
            </a:ext>
          </a:extLst>
        </xdr:cNvPr>
        <xdr:cNvSpPr txBox="1"/>
      </xdr:nvSpPr>
      <xdr:spPr>
        <a:xfrm>
          <a:off x="2472702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40</xdr:row>
      <xdr:rowOff>54243</xdr:rowOff>
    </xdr:from>
    <xdr:to>
      <xdr:col>25</xdr:col>
      <xdr:colOff>1556316</xdr:colOff>
      <xdr:row>40</xdr:row>
      <xdr:rowOff>204108</xdr:rowOff>
    </xdr:to>
    <xdr:sp macro="" textlink="">
      <xdr:nvSpPr>
        <xdr:cNvPr id="385" name="CuadroTexto 384">
          <a:extLst>
            <a:ext uri="{FF2B5EF4-FFF2-40B4-BE49-F238E27FC236}">
              <a16:creationId xmlns="" xmlns:a16="http://schemas.microsoft.com/office/drawing/2014/main" id="{00000000-0008-0000-0000-000024020000}"/>
            </a:ext>
          </a:extLst>
        </xdr:cNvPr>
        <xdr:cNvSpPr txBox="1"/>
      </xdr:nvSpPr>
      <xdr:spPr>
        <a:xfrm>
          <a:off x="2566047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386" name="CuadroTexto 385">
          <a:extLst>
            <a:ext uri="{FF2B5EF4-FFF2-40B4-BE49-F238E27FC236}">
              <a16:creationId xmlns="" xmlns:a16="http://schemas.microsoft.com/office/drawing/2014/main" id="{00000000-0008-0000-0000-00004D00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87" name="CuadroTexto 386">
          <a:extLst>
            <a:ext uri="{FF2B5EF4-FFF2-40B4-BE49-F238E27FC236}">
              <a16:creationId xmlns="" xmlns:a16="http://schemas.microsoft.com/office/drawing/2014/main" id="{00000000-0008-0000-0000-00005B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88" name="CuadroTexto 387">
          <a:extLst>
            <a:ext uri="{FF2B5EF4-FFF2-40B4-BE49-F238E27FC236}">
              <a16:creationId xmlns="" xmlns:a16="http://schemas.microsoft.com/office/drawing/2014/main" id="{00000000-0008-0000-0000-000062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389" name="CuadroTexto 388">
          <a:extLst>
            <a:ext uri="{FF2B5EF4-FFF2-40B4-BE49-F238E27FC236}">
              <a16:creationId xmlns="" xmlns:a16="http://schemas.microsoft.com/office/drawing/2014/main" id="{00000000-0008-0000-0000-00006300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90" name="CuadroTexto 389">
          <a:extLst>
            <a:ext uri="{FF2B5EF4-FFF2-40B4-BE49-F238E27FC236}">
              <a16:creationId xmlns="" xmlns:a16="http://schemas.microsoft.com/office/drawing/2014/main" id="{00000000-0008-0000-0000-000067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91" name="CuadroTexto 390">
          <a:extLst>
            <a:ext uri="{FF2B5EF4-FFF2-40B4-BE49-F238E27FC236}">
              <a16:creationId xmlns="" xmlns:a16="http://schemas.microsoft.com/office/drawing/2014/main" id="{00000000-0008-0000-0000-000069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392" name="CuadroTexto 391">
          <a:extLst>
            <a:ext uri="{FF2B5EF4-FFF2-40B4-BE49-F238E27FC236}">
              <a16:creationId xmlns="" xmlns:a16="http://schemas.microsoft.com/office/drawing/2014/main" id="{00000000-0008-0000-0000-00007700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93" name="CuadroTexto 392">
          <a:extLst>
            <a:ext uri="{FF2B5EF4-FFF2-40B4-BE49-F238E27FC236}">
              <a16:creationId xmlns="" xmlns:a16="http://schemas.microsoft.com/office/drawing/2014/main" id="{00000000-0008-0000-0000-00007A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94" name="CuadroTexto 393">
          <a:extLst>
            <a:ext uri="{FF2B5EF4-FFF2-40B4-BE49-F238E27FC236}">
              <a16:creationId xmlns="" xmlns:a16="http://schemas.microsoft.com/office/drawing/2014/main" id="{00000000-0008-0000-0000-00007C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395" name="CuadroTexto 394">
          <a:extLst>
            <a:ext uri="{FF2B5EF4-FFF2-40B4-BE49-F238E27FC236}">
              <a16:creationId xmlns="" xmlns:a16="http://schemas.microsoft.com/office/drawing/2014/main" id="{00000000-0008-0000-0000-00007D00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666750</xdr:colOff>
      <xdr:row>41</xdr:row>
      <xdr:rowOff>238124</xdr:rowOff>
    </xdr:from>
    <xdr:to>
      <xdr:col>23</xdr:col>
      <xdr:colOff>0</xdr:colOff>
      <xdr:row>41</xdr:row>
      <xdr:rowOff>283843</xdr:rowOff>
    </xdr:to>
    <xdr:sp macro="" textlink="">
      <xdr:nvSpPr>
        <xdr:cNvPr id="396" name="CuadroTexto 395">
          <a:extLst>
            <a:ext uri="{FF2B5EF4-FFF2-40B4-BE49-F238E27FC236}">
              <a16:creationId xmlns="" xmlns:a16="http://schemas.microsoft.com/office/drawing/2014/main" id="{00000000-0008-0000-0000-00007E000000}"/>
            </a:ext>
          </a:extLst>
        </xdr:cNvPr>
        <xdr:cNvSpPr txBox="1"/>
      </xdr:nvSpPr>
      <xdr:spPr>
        <a:xfrm flipH="1" flipV="1">
          <a:off x="23183850" y="46148624"/>
          <a:ext cx="85725"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577850</xdr:colOff>
      <xdr:row>41</xdr:row>
      <xdr:rowOff>245435</xdr:rowOff>
    </xdr:from>
    <xdr:to>
      <xdr:col>22</xdr:col>
      <xdr:colOff>577850</xdr:colOff>
      <xdr:row>41</xdr:row>
      <xdr:rowOff>420008</xdr:rowOff>
    </xdr:to>
    <xdr:sp macro="" textlink="">
      <xdr:nvSpPr>
        <xdr:cNvPr id="397" name="CuadroTexto 396">
          <a:extLst>
            <a:ext uri="{FF2B5EF4-FFF2-40B4-BE49-F238E27FC236}">
              <a16:creationId xmlns="" xmlns:a16="http://schemas.microsoft.com/office/drawing/2014/main" id="{00000000-0008-0000-0000-00007F000000}"/>
            </a:ext>
          </a:extLst>
        </xdr:cNvPr>
        <xdr:cNvSpPr txBox="1"/>
      </xdr:nvSpPr>
      <xdr:spPr>
        <a:xfrm>
          <a:off x="23094950" y="461559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398" name="CuadroTexto 397">
          <a:extLst>
            <a:ext uri="{FF2B5EF4-FFF2-40B4-BE49-F238E27FC236}">
              <a16:creationId xmlns="" xmlns:a16="http://schemas.microsoft.com/office/drawing/2014/main" id="{00000000-0008-0000-0000-000080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419100</xdr:colOff>
      <xdr:row>41</xdr:row>
      <xdr:rowOff>232735</xdr:rowOff>
    </xdr:from>
    <xdr:to>
      <xdr:col>22</xdr:col>
      <xdr:colOff>419100</xdr:colOff>
      <xdr:row>41</xdr:row>
      <xdr:rowOff>407308</xdr:rowOff>
    </xdr:to>
    <xdr:sp macro="" textlink="">
      <xdr:nvSpPr>
        <xdr:cNvPr id="399" name="CuadroTexto 398">
          <a:extLst>
            <a:ext uri="{FF2B5EF4-FFF2-40B4-BE49-F238E27FC236}">
              <a16:creationId xmlns="" xmlns:a16="http://schemas.microsoft.com/office/drawing/2014/main" id="{00000000-0008-0000-0000-000081000000}"/>
            </a:ext>
          </a:extLst>
        </xdr:cNvPr>
        <xdr:cNvSpPr txBox="1"/>
      </xdr:nvSpPr>
      <xdr:spPr>
        <a:xfrm>
          <a:off x="22936200" y="461432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00" name="CuadroTexto 399">
          <a:extLst>
            <a:ext uri="{FF2B5EF4-FFF2-40B4-BE49-F238E27FC236}">
              <a16:creationId xmlns="" xmlns:a16="http://schemas.microsoft.com/office/drawing/2014/main" id="{00000000-0008-0000-0000-00008200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01" name="CuadroTexto 400">
          <a:extLst>
            <a:ext uri="{FF2B5EF4-FFF2-40B4-BE49-F238E27FC236}">
              <a16:creationId xmlns="" xmlns:a16="http://schemas.microsoft.com/office/drawing/2014/main" id="{00000000-0008-0000-0000-00004F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02" name="CuadroTexto 401">
          <a:extLst>
            <a:ext uri="{FF2B5EF4-FFF2-40B4-BE49-F238E27FC236}">
              <a16:creationId xmlns="" xmlns:a16="http://schemas.microsoft.com/office/drawing/2014/main" id="{00000000-0008-0000-0000-000052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03" name="CuadroTexto 402">
          <a:extLst>
            <a:ext uri="{FF2B5EF4-FFF2-40B4-BE49-F238E27FC236}">
              <a16:creationId xmlns="" xmlns:a16="http://schemas.microsoft.com/office/drawing/2014/main" id="{00000000-0008-0000-0000-00005E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04" name="CuadroTexto 403">
          <a:extLst>
            <a:ext uri="{FF2B5EF4-FFF2-40B4-BE49-F238E27FC236}">
              <a16:creationId xmlns="" xmlns:a16="http://schemas.microsoft.com/office/drawing/2014/main" id="{00000000-0008-0000-0000-00006D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05" name="CuadroTexto 404">
          <a:extLst>
            <a:ext uri="{FF2B5EF4-FFF2-40B4-BE49-F238E27FC236}">
              <a16:creationId xmlns="" xmlns:a16="http://schemas.microsoft.com/office/drawing/2014/main" id="{00000000-0008-0000-0000-00006E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06" name="CuadroTexto 405">
          <a:extLst>
            <a:ext uri="{FF2B5EF4-FFF2-40B4-BE49-F238E27FC236}">
              <a16:creationId xmlns="" xmlns:a16="http://schemas.microsoft.com/office/drawing/2014/main" id="{00000000-0008-0000-0000-000072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07" name="CuadroTexto 406">
          <a:extLst>
            <a:ext uri="{FF2B5EF4-FFF2-40B4-BE49-F238E27FC236}">
              <a16:creationId xmlns="" xmlns:a16="http://schemas.microsoft.com/office/drawing/2014/main" id="{00000000-0008-0000-0000-0000AA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08" name="CuadroTexto 407">
          <a:extLst>
            <a:ext uri="{FF2B5EF4-FFF2-40B4-BE49-F238E27FC236}">
              <a16:creationId xmlns="" xmlns:a16="http://schemas.microsoft.com/office/drawing/2014/main" id="{00000000-0008-0000-0000-0000AB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09" name="CuadroTexto 408">
          <a:extLst>
            <a:ext uri="{FF2B5EF4-FFF2-40B4-BE49-F238E27FC236}">
              <a16:creationId xmlns="" xmlns:a16="http://schemas.microsoft.com/office/drawing/2014/main" id="{00000000-0008-0000-0000-0000AF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10" name="CuadroTexto 409">
          <a:extLst>
            <a:ext uri="{FF2B5EF4-FFF2-40B4-BE49-F238E27FC236}">
              <a16:creationId xmlns="" xmlns:a16="http://schemas.microsoft.com/office/drawing/2014/main" id="{00000000-0008-0000-0000-0000B5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11" name="CuadroTexto 410">
          <a:extLst>
            <a:ext uri="{FF2B5EF4-FFF2-40B4-BE49-F238E27FC236}">
              <a16:creationId xmlns="" xmlns:a16="http://schemas.microsoft.com/office/drawing/2014/main" id="{00000000-0008-0000-0000-0000B6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12" name="CuadroTexto 411">
          <a:extLst>
            <a:ext uri="{FF2B5EF4-FFF2-40B4-BE49-F238E27FC236}">
              <a16:creationId xmlns="" xmlns:a16="http://schemas.microsoft.com/office/drawing/2014/main" id="{00000000-0008-0000-0000-0000BA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413" name="CuadroTexto 412">
          <a:extLst>
            <a:ext uri="{FF2B5EF4-FFF2-40B4-BE49-F238E27FC236}">
              <a16:creationId xmlns="" xmlns:a16="http://schemas.microsoft.com/office/drawing/2014/main" id="{00000000-0008-0000-0000-00003D02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546100</xdr:colOff>
      <xdr:row>41</xdr:row>
      <xdr:rowOff>236343</xdr:rowOff>
    </xdr:from>
    <xdr:to>
      <xdr:col>22</xdr:col>
      <xdr:colOff>546100</xdr:colOff>
      <xdr:row>41</xdr:row>
      <xdr:rowOff>422275</xdr:rowOff>
    </xdr:to>
    <xdr:sp macro="" textlink="">
      <xdr:nvSpPr>
        <xdr:cNvPr id="414" name="CuadroTexto 413">
          <a:extLst>
            <a:ext uri="{FF2B5EF4-FFF2-40B4-BE49-F238E27FC236}">
              <a16:creationId xmlns="" xmlns:a16="http://schemas.microsoft.com/office/drawing/2014/main" id="{00000000-0008-0000-0000-00003E020000}"/>
            </a:ext>
          </a:extLst>
        </xdr:cNvPr>
        <xdr:cNvSpPr txBox="1"/>
      </xdr:nvSpPr>
      <xdr:spPr>
        <a:xfrm>
          <a:off x="23063200" y="4614684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508000</xdr:colOff>
      <xdr:row>41</xdr:row>
      <xdr:rowOff>296235</xdr:rowOff>
    </xdr:from>
    <xdr:to>
      <xdr:col>22</xdr:col>
      <xdr:colOff>508000</xdr:colOff>
      <xdr:row>41</xdr:row>
      <xdr:rowOff>470808</xdr:rowOff>
    </xdr:to>
    <xdr:sp macro="" textlink="">
      <xdr:nvSpPr>
        <xdr:cNvPr id="415" name="CuadroTexto 414">
          <a:extLst>
            <a:ext uri="{FF2B5EF4-FFF2-40B4-BE49-F238E27FC236}">
              <a16:creationId xmlns="" xmlns:a16="http://schemas.microsoft.com/office/drawing/2014/main" id="{00000000-0008-0000-0000-00003F020000}"/>
            </a:ext>
          </a:extLst>
        </xdr:cNvPr>
        <xdr:cNvSpPr txBox="1"/>
      </xdr:nvSpPr>
      <xdr:spPr>
        <a:xfrm>
          <a:off x="23025100" y="462067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16" name="CuadroTexto 415">
          <a:extLst>
            <a:ext uri="{FF2B5EF4-FFF2-40B4-BE49-F238E27FC236}">
              <a16:creationId xmlns="" xmlns:a16="http://schemas.microsoft.com/office/drawing/2014/main" id="{00000000-0008-0000-0000-000040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444500</xdr:colOff>
      <xdr:row>41</xdr:row>
      <xdr:rowOff>258135</xdr:rowOff>
    </xdr:from>
    <xdr:to>
      <xdr:col>22</xdr:col>
      <xdr:colOff>444500</xdr:colOff>
      <xdr:row>41</xdr:row>
      <xdr:rowOff>432708</xdr:rowOff>
    </xdr:to>
    <xdr:sp macro="" textlink="">
      <xdr:nvSpPr>
        <xdr:cNvPr id="417" name="CuadroTexto 416">
          <a:extLst>
            <a:ext uri="{FF2B5EF4-FFF2-40B4-BE49-F238E27FC236}">
              <a16:creationId xmlns="" xmlns:a16="http://schemas.microsoft.com/office/drawing/2014/main" id="{00000000-0008-0000-0000-000041020000}"/>
            </a:ext>
          </a:extLst>
        </xdr:cNvPr>
        <xdr:cNvSpPr txBox="1"/>
      </xdr:nvSpPr>
      <xdr:spPr>
        <a:xfrm>
          <a:off x="22961600" y="461686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18" name="CuadroTexto 417">
          <a:extLst>
            <a:ext uri="{FF2B5EF4-FFF2-40B4-BE49-F238E27FC236}">
              <a16:creationId xmlns="" xmlns:a16="http://schemas.microsoft.com/office/drawing/2014/main" id="{00000000-0008-0000-0000-000042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419" name="CuadroTexto 418">
          <a:extLst>
            <a:ext uri="{FF2B5EF4-FFF2-40B4-BE49-F238E27FC236}">
              <a16:creationId xmlns="" xmlns:a16="http://schemas.microsoft.com/office/drawing/2014/main" id="{00000000-0008-0000-0000-00004302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546100</xdr:colOff>
      <xdr:row>41</xdr:row>
      <xdr:rowOff>268093</xdr:rowOff>
    </xdr:from>
    <xdr:to>
      <xdr:col>22</xdr:col>
      <xdr:colOff>546100</xdr:colOff>
      <xdr:row>41</xdr:row>
      <xdr:rowOff>454025</xdr:rowOff>
    </xdr:to>
    <xdr:sp macro="" textlink="">
      <xdr:nvSpPr>
        <xdr:cNvPr id="420" name="CuadroTexto 419">
          <a:extLst>
            <a:ext uri="{FF2B5EF4-FFF2-40B4-BE49-F238E27FC236}">
              <a16:creationId xmlns="" xmlns:a16="http://schemas.microsoft.com/office/drawing/2014/main" id="{00000000-0008-0000-0000-000044020000}"/>
            </a:ext>
          </a:extLst>
        </xdr:cNvPr>
        <xdr:cNvSpPr txBox="1"/>
      </xdr:nvSpPr>
      <xdr:spPr>
        <a:xfrm>
          <a:off x="23063200" y="4617859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514350</xdr:colOff>
      <xdr:row>41</xdr:row>
      <xdr:rowOff>245435</xdr:rowOff>
    </xdr:from>
    <xdr:to>
      <xdr:col>22</xdr:col>
      <xdr:colOff>514350</xdr:colOff>
      <xdr:row>41</xdr:row>
      <xdr:rowOff>420008</xdr:rowOff>
    </xdr:to>
    <xdr:sp macro="" textlink="">
      <xdr:nvSpPr>
        <xdr:cNvPr id="421" name="CuadroTexto 420">
          <a:extLst>
            <a:ext uri="{FF2B5EF4-FFF2-40B4-BE49-F238E27FC236}">
              <a16:creationId xmlns="" xmlns:a16="http://schemas.microsoft.com/office/drawing/2014/main" id="{00000000-0008-0000-0000-000045020000}"/>
            </a:ext>
          </a:extLst>
        </xdr:cNvPr>
        <xdr:cNvSpPr txBox="1"/>
      </xdr:nvSpPr>
      <xdr:spPr>
        <a:xfrm>
          <a:off x="23031450" y="461559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22" name="CuadroTexto 421">
          <a:extLst>
            <a:ext uri="{FF2B5EF4-FFF2-40B4-BE49-F238E27FC236}">
              <a16:creationId xmlns="" xmlns:a16="http://schemas.microsoft.com/office/drawing/2014/main" id="{00000000-0008-0000-0000-000046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533400</xdr:colOff>
      <xdr:row>41</xdr:row>
      <xdr:rowOff>264485</xdr:rowOff>
    </xdr:from>
    <xdr:to>
      <xdr:col>22</xdr:col>
      <xdr:colOff>533400</xdr:colOff>
      <xdr:row>41</xdr:row>
      <xdr:rowOff>439058</xdr:rowOff>
    </xdr:to>
    <xdr:sp macro="" textlink="">
      <xdr:nvSpPr>
        <xdr:cNvPr id="423" name="CuadroTexto 422">
          <a:extLst>
            <a:ext uri="{FF2B5EF4-FFF2-40B4-BE49-F238E27FC236}">
              <a16:creationId xmlns="" xmlns:a16="http://schemas.microsoft.com/office/drawing/2014/main" id="{00000000-0008-0000-0000-000047020000}"/>
            </a:ext>
          </a:extLst>
        </xdr:cNvPr>
        <xdr:cNvSpPr txBox="1"/>
      </xdr:nvSpPr>
      <xdr:spPr>
        <a:xfrm>
          <a:off x="23050500" y="4617498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24" name="CuadroTexto 423">
          <a:extLst>
            <a:ext uri="{FF2B5EF4-FFF2-40B4-BE49-F238E27FC236}">
              <a16:creationId xmlns="" xmlns:a16="http://schemas.microsoft.com/office/drawing/2014/main" id="{00000000-0008-0000-0000-000048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425" name="CuadroTexto 424">
          <a:extLst>
            <a:ext uri="{FF2B5EF4-FFF2-40B4-BE49-F238E27FC236}">
              <a16:creationId xmlns="" xmlns:a16="http://schemas.microsoft.com/office/drawing/2014/main" id="{00000000-0008-0000-0000-00004902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552450</xdr:colOff>
      <xdr:row>41</xdr:row>
      <xdr:rowOff>376043</xdr:rowOff>
    </xdr:from>
    <xdr:to>
      <xdr:col>22</xdr:col>
      <xdr:colOff>552450</xdr:colOff>
      <xdr:row>41</xdr:row>
      <xdr:rowOff>561975</xdr:rowOff>
    </xdr:to>
    <xdr:sp macro="" textlink="">
      <xdr:nvSpPr>
        <xdr:cNvPr id="426" name="CuadroTexto 425">
          <a:extLst>
            <a:ext uri="{FF2B5EF4-FFF2-40B4-BE49-F238E27FC236}">
              <a16:creationId xmlns="" xmlns:a16="http://schemas.microsoft.com/office/drawing/2014/main" id="{00000000-0008-0000-0000-00004A020000}"/>
            </a:ext>
          </a:extLst>
        </xdr:cNvPr>
        <xdr:cNvSpPr txBox="1"/>
      </xdr:nvSpPr>
      <xdr:spPr>
        <a:xfrm>
          <a:off x="23069550" y="4628654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558800</xdr:colOff>
      <xdr:row>41</xdr:row>
      <xdr:rowOff>347035</xdr:rowOff>
    </xdr:from>
    <xdr:to>
      <xdr:col>22</xdr:col>
      <xdr:colOff>558800</xdr:colOff>
      <xdr:row>41</xdr:row>
      <xdr:rowOff>521608</xdr:rowOff>
    </xdr:to>
    <xdr:sp macro="" textlink="">
      <xdr:nvSpPr>
        <xdr:cNvPr id="427" name="CuadroTexto 426">
          <a:extLst>
            <a:ext uri="{FF2B5EF4-FFF2-40B4-BE49-F238E27FC236}">
              <a16:creationId xmlns="" xmlns:a16="http://schemas.microsoft.com/office/drawing/2014/main" id="{00000000-0008-0000-0000-00004B020000}"/>
            </a:ext>
          </a:extLst>
        </xdr:cNvPr>
        <xdr:cNvSpPr txBox="1"/>
      </xdr:nvSpPr>
      <xdr:spPr>
        <a:xfrm>
          <a:off x="23075900" y="462575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28" name="CuadroTexto 427">
          <a:extLst>
            <a:ext uri="{FF2B5EF4-FFF2-40B4-BE49-F238E27FC236}">
              <a16:creationId xmlns="" xmlns:a16="http://schemas.microsoft.com/office/drawing/2014/main" id="{00000000-0008-0000-0000-00004C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22</xdr:col>
      <xdr:colOff>533400</xdr:colOff>
      <xdr:row>41</xdr:row>
      <xdr:rowOff>289885</xdr:rowOff>
    </xdr:from>
    <xdr:to>
      <xdr:col>22</xdr:col>
      <xdr:colOff>533400</xdr:colOff>
      <xdr:row>41</xdr:row>
      <xdr:rowOff>464458</xdr:rowOff>
    </xdr:to>
    <xdr:sp macro="" textlink="">
      <xdr:nvSpPr>
        <xdr:cNvPr id="429" name="CuadroTexto 428">
          <a:extLst>
            <a:ext uri="{FF2B5EF4-FFF2-40B4-BE49-F238E27FC236}">
              <a16:creationId xmlns="" xmlns:a16="http://schemas.microsoft.com/office/drawing/2014/main" id="{00000000-0008-0000-0000-00004D020000}"/>
            </a:ext>
          </a:extLst>
        </xdr:cNvPr>
        <xdr:cNvSpPr txBox="1"/>
      </xdr:nvSpPr>
      <xdr:spPr>
        <a:xfrm>
          <a:off x="23050500" y="4620038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30" name="CuadroTexto 429">
          <a:extLst>
            <a:ext uri="{FF2B5EF4-FFF2-40B4-BE49-F238E27FC236}">
              <a16:creationId xmlns="" xmlns:a16="http://schemas.microsoft.com/office/drawing/2014/main" id="{00000000-0008-0000-0000-00004E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1277526</xdr:colOff>
      <xdr:row>41</xdr:row>
      <xdr:rowOff>45769</xdr:rowOff>
    </xdr:from>
    <xdr:to>
      <xdr:col>23</xdr:col>
      <xdr:colOff>1632858</xdr:colOff>
      <xdr:row>41</xdr:row>
      <xdr:rowOff>212612</xdr:rowOff>
    </xdr:to>
    <xdr:sp macro="" textlink="">
      <xdr:nvSpPr>
        <xdr:cNvPr id="431" name="CuadroTexto 430">
          <a:extLst>
            <a:ext uri="{FF2B5EF4-FFF2-40B4-BE49-F238E27FC236}">
              <a16:creationId xmlns="" xmlns:a16="http://schemas.microsoft.com/office/drawing/2014/main" id="{00000000-0008-0000-0000-00004F020000}"/>
            </a:ext>
          </a:extLst>
        </xdr:cNvPr>
        <xdr:cNvSpPr txBox="1"/>
      </xdr:nvSpPr>
      <xdr:spPr>
        <a:xfrm>
          <a:off x="2387082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41</xdr:row>
      <xdr:rowOff>52193</xdr:rowOff>
    </xdr:from>
    <xdr:to>
      <xdr:col>23</xdr:col>
      <xdr:colOff>0</xdr:colOff>
      <xdr:row>41</xdr:row>
      <xdr:rowOff>238125</xdr:rowOff>
    </xdr:to>
    <xdr:sp macro="" textlink="">
      <xdr:nvSpPr>
        <xdr:cNvPr id="432" name="CuadroTexto 431">
          <a:extLst>
            <a:ext uri="{FF2B5EF4-FFF2-40B4-BE49-F238E27FC236}">
              <a16:creationId xmlns="" xmlns:a16="http://schemas.microsoft.com/office/drawing/2014/main" id="{00000000-0008-0000-0000-000050020000}"/>
            </a:ext>
          </a:extLst>
        </xdr:cNvPr>
        <xdr:cNvSpPr txBox="1"/>
      </xdr:nvSpPr>
      <xdr:spPr>
        <a:xfrm>
          <a:off x="23269575" y="45962693"/>
          <a:ext cx="0" cy="18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41</xdr:row>
      <xdr:rowOff>29535</xdr:rowOff>
    </xdr:from>
    <xdr:to>
      <xdr:col>23</xdr:col>
      <xdr:colOff>0</xdr:colOff>
      <xdr:row>41</xdr:row>
      <xdr:rowOff>204108</xdr:rowOff>
    </xdr:to>
    <xdr:sp macro="" textlink="">
      <xdr:nvSpPr>
        <xdr:cNvPr id="433" name="CuadroTexto 432">
          <a:extLst>
            <a:ext uri="{FF2B5EF4-FFF2-40B4-BE49-F238E27FC236}">
              <a16:creationId xmlns="" xmlns:a16="http://schemas.microsoft.com/office/drawing/2014/main" id="{00000000-0008-0000-0000-000051020000}"/>
            </a:ext>
          </a:extLst>
        </xdr:cNvPr>
        <xdr:cNvSpPr txBox="1"/>
      </xdr:nvSpPr>
      <xdr:spPr>
        <a:xfrm>
          <a:off x="23269575" y="459400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34" name="CuadroTexto 433">
          <a:extLst>
            <a:ext uri="{FF2B5EF4-FFF2-40B4-BE49-F238E27FC236}">
              <a16:creationId xmlns="" xmlns:a16="http://schemas.microsoft.com/office/drawing/2014/main" id="{00000000-0008-0000-0000-000052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0</xdr:colOff>
      <xdr:row>41</xdr:row>
      <xdr:rowOff>29535</xdr:rowOff>
    </xdr:from>
    <xdr:to>
      <xdr:col>23</xdr:col>
      <xdr:colOff>0</xdr:colOff>
      <xdr:row>41</xdr:row>
      <xdr:rowOff>204108</xdr:rowOff>
    </xdr:to>
    <xdr:sp macro="" textlink="">
      <xdr:nvSpPr>
        <xdr:cNvPr id="435" name="CuadroTexto 434">
          <a:extLst>
            <a:ext uri="{FF2B5EF4-FFF2-40B4-BE49-F238E27FC236}">
              <a16:creationId xmlns="" xmlns:a16="http://schemas.microsoft.com/office/drawing/2014/main" id="{00000000-0008-0000-0000-000053020000}"/>
            </a:ext>
          </a:extLst>
        </xdr:cNvPr>
        <xdr:cNvSpPr txBox="1"/>
      </xdr:nvSpPr>
      <xdr:spPr>
        <a:xfrm>
          <a:off x="23269575" y="45940035"/>
          <a:ext cx="0" cy="174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23</xdr:col>
      <xdr:colOff>1219324</xdr:colOff>
      <xdr:row>41</xdr:row>
      <xdr:rowOff>54243</xdr:rowOff>
    </xdr:from>
    <xdr:to>
      <xdr:col>23</xdr:col>
      <xdr:colOff>1556316</xdr:colOff>
      <xdr:row>41</xdr:row>
      <xdr:rowOff>204108</xdr:rowOff>
    </xdr:to>
    <xdr:sp macro="" textlink="">
      <xdr:nvSpPr>
        <xdr:cNvPr id="436" name="CuadroTexto 435">
          <a:extLst>
            <a:ext uri="{FF2B5EF4-FFF2-40B4-BE49-F238E27FC236}">
              <a16:creationId xmlns="" xmlns:a16="http://schemas.microsoft.com/office/drawing/2014/main" id="{00000000-0008-0000-0000-000054020000}"/>
            </a:ext>
          </a:extLst>
        </xdr:cNvPr>
        <xdr:cNvSpPr txBox="1"/>
      </xdr:nvSpPr>
      <xdr:spPr>
        <a:xfrm>
          <a:off x="2386977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40</xdr:row>
      <xdr:rowOff>54243</xdr:rowOff>
    </xdr:from>
    <xdr:to>
      <xdr:col>24</xdr:col>
      <xdr:colOff>1556316</xdr:colOff>
      <xdr:row>40</xdr:row>
      <xdr:rowOff>204108</xdr:rowOff>
    </xdr:to>
    <xdr:sp macro="" textlink="">
      <xdr:nvSpPr>
        <xdr:cNvPr id="437" name="CuadroTexto 436">
          <a:extLst>
            <a:ext uri="{FF2B5EF4-FFF2-40B4-BE49-F238E27FC236}">
              <a16:creationId xmlns="" xmlns:a16="http://schemas.microsoft.com/office/drawing/2014/main" id="{00000000-0008-0000-0000-000050010000}"/>
            </a:ext>
          </a:extLst>
        </xdr:cNvPr>
        <xdr:cNvSpPr txBox="1"/>
      </xdr:nvSpPr>
      <xdr:spPr>
        <a:xfrm>
          <a:off x="2472702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40</xdr:row>
      <xdr:rowOff>54243</xdr:rowOff>
    </xdr:from>
    <xdr:to>
      <xdr:col>25</xdr:col>
      <xdr:colOff>1556316</xdr:colOff>
      <xdr:row>40</xdr:row>
      <xdr:rowOff>204108</xdr:rowOff>
    </xdr:to>
    <xdr:sp macro="" textlink="">
      <xdr:nvSpPr>
        <xdr:cNvPr id="438" name="CuadroTexto 437">
          <a:extLst>
            <a:ext uri="{FF2B5EF4-FFF2-40B4-BE49-F238E27FC236}">
              <a16:creationId xmlns="" xmlns:a16="http://schemas.microsoft.com/office/drawing/2014/main" id="{00000000-0008-0000-0000-000024020000}"/>
            </a:ext>
          </a:extLst>
        </xdr:cNvPr>
        <xdr:cNvSpPr txBox="1"/>
      </xdr:nvSpPr>
      <xdr:spPr>
        <a:xfrm>
          <a:off x="2566047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40</xdr:row>
      <xdr:rowOff>54243</xdr:rowOff>
    </xdr:from>
    <xdr:to>
      <xdr:col>24</xdr:col>
      <xdr:colOff>1556316</xdr:colOff>
      <xdr:row>40</xdr:row>
      <xdr:rowOff>204108</xdr:rowOff>
    </xdr:to>
    <xdr:sp macro="" textlink="">
      <xdr:nvSpPr>
        <xdr:cNvPr id="439" name="CuadroTexto 438">
          <a:extLst>
            <a:ext uri="{FF2B5EF4-FFF2-40B4-BE49-F238E27FC236}">
              <a16:creationId xmlns="" xmlns:a16="http://schemas.microsoft.com/office/drawing/2014/main" id="{00000000-0008-0000-0000-00002C020000}"/>
            </a:ext>
          </a:extLst>
        </xdr:cNvPr>
        <xdr:cNvSpPr txBox="1"/>
      </xdr:nvSpPr>
      <xdr:spPr>
        <a:xfrm>
          <a:off x="2472702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25</xdr:col>
      <xdr:colOff>1219324</xdr:colOff>
      <xdr:row>40</xdr:row>
      <xdr:rowOff>54243</xdr:rowOff>
    </xdr:from>
    <xdr:to>
      <xdr:col>25</xdr:col>
      <xdr:colOff>1556316</xdr:colOff>
      <xdr:row>40</xdr:row>
      <xdr:rowOff>204108</xdr:rowOff>
    </xdr:to>
    <xdr:sp macro="" textlink="">
      <xdr:nvSpPr>
        <xdr:cNvPr id="440" name="CuadroTexto 439">
          <a:extLst>
            <a:ext uri="{FF2B5EF4-FFF2-40B4-BE49-F238E27FC236}">
              <a16:creationId xmlns="" xmlns:a16="http://schemas.microsoft.com/office/drawing/2014/main" id="{00000000-0008-0000-0000-00002D020000}"/>
            </a:ext>
          </a:extLst>
        </xdr:cNvPr>
        <xdr:cNvSpPr txBox="1"/>
      </xdr:nvSpPr>
      <xdr:spPr>
        <a:xfrm>
          <a:off x="25660474" y="43612068"/>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41" name="CuadroTexto 440">
          <a:extLst>
            <a:ext uri="{FF2B5EF4-FFF2-40B4-BE49-F238E27FC236}">
              <a16:creationId xmlns="" xmlns:a16="http://schemas.microsoft.com/office/drawing/2014/main" id="{00000000-0008-0000-0000-00004F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42" name="CuadroTexto 441">
          <a:extLst>
            <a:ext uri="{FF2B5EF4-FFF2-40B4-BE49-F238E27FC236}">
              <a16:creationId xmlns="" xmlns:a16="http://schemas.microsoft.com/office/drawing/2014/main" id="{00000000-0008-0000-0000-000052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43" name="CuadroTexto 442">
          <a:extLst>
            <a:ext uri="{FF2B5EF4-FFF2-40B4-BE49-F238E27FC236}">
              <a16:creationId xmlns="" xmlns:a16="http://schemas.microsoft.com/office/drawing/2014/main" id="{00000000-0008-0000-0000-00005E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44" name="CuadroTexto 443">
          <a:extLst>
            <a:ext uri="{FF2B5EF4-FFF2-40B4-BE49-F238E27FC236}">
              <a16:creationId xmlns="" xmlns:a16="http://schemas.microsoft.com/office/drawing/2014/main" id="{00000000-0008-0000-0000-00006D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45" name="CuadroTexto 444">
          <a:extLst>
            <a:ext uri="{FF2B5EF4-FFF2-40B4-BE49-F238E27FC236}">
              <a16:creationId xmlns="" xmlns:a16="http://schemas.microsoft.com/office/drawing/2014/main" id="{00000000-0008-0000-0000-00006E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46" name="CuadroTexto 445">
          <a:extLst>
            <a:ext uri="{FF2B5EF4-FFF2-40B4-BE49-F238E27FC236}">
              <a16:creationId xmlns="" xmlns:a16="http://schemas.microsoft.com/office/drawing/2014/main" id="{00000000-0008-0000-0000-000072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47" name="CuadroTexto 446">
          <a:extLst>
            <a:ext uri="{FF2B5EF4-FFF2-40B4-BE49-F238E27FC236}">
              <a16:creationId xmlns="" xmlns:a16="http://schemas.microsoft.com/office/drawing/2014/main" id="{00000000-0008-0000-0000-0000AA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48" name="CuadroTexto 447">
          <a:extLst>
            <a:ext uri="{FF2B5EF4-FFF2-40B4-BE49-F238E27FC236}">
              <a16:creationId xmlns="" xmlns:a16="http://schemas.microsoft.com/office/drawing/2014/main" id="{00000000-0008-0000-0000-0000AB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49" name="CuadroTexto 448">
          <a:extLst>
            <a:ext uri="{FF2B5EF4-FFF2-40B4-BE49-F238E27FC236}">
              <a16:creationId xmlns="" xmlns:a16="http://schemas.microsoft.com/office/drawing/2014/main" id="{00000000-0008-0000-0000-0000AF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50" name="CuadroTexto 449">
          <a:extLst>
            <a:ext uri="{FF2B5EF4-FFF2-40B4-BE49-F238E27FC236}">
              <a16:creationId xmlns="" xmlns:a16="http://schemas.microsoft.com/office/drawing/2014/main" id="{00000000-0008-0000-0000-0000B501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51" name="CuadroTexto 450">
          <a:extLst>
            <a:ext uri="{FF2B5EF4-FFF2-40B4-BE49-F238E27FC236}">
              <a16:creationId xmlns="" xmlns:a16="http://schemas.microsoft.com/office/drawing/2014/main" id="{00000000-0008-0000-0000-0000B6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52" name="CuadroTexto 451">
          <a:extLst>
            <a:ext uri="{FF2B5EF4-FFF2-40B4-BE49-F238E27FC236}">
              <a16:creationId xmlns="" xmlns:a16="http://schemas.microsoft.com/office/drawing/2014/main" id="{00000000-0008-0000-0000-0000BA01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53" name="CuadroTexto 452">
          <a:extLst>
            <a:ext uri="{FF2B5EF4-FFF2-40B4-BE49-F238E27FC236}">
              <a16:creationId xmlns="" xmlns:a16="http://schemas.microsoft.com/office/drawing/2014/main" id="{00000000-0008-0000-0000-00006D02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54" name="CuadroTexto 453">
          <a:extLst>
            <a:ext uri="{FF2B5EF4-FFF2-40B4-BE49-F238E27FC236}">
              <a16:creationId xmlns="" xmlns:a16="http://schemas.microsoft.com/office/drawing/2014/main" id="{00000000-0008-0000-0000-00006E02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55" name="CuadroTexto 454">
          <a:extLst>
            <a:ext uri="{FF2B5EF4-FFF2-40B4-BE49-F238E27FC236}">
              <a16:creationId xmlns="" xmlns:a16="http://schemas.microsoft.com/office/drawing/2014/main" id="{00000000-0008-0000-0000-00006F02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56" name="CuadroTexto 455">
          <a:extLst>
            <a:ext uri="{FF2B5EF4-FFF2-40B4-BE49-F238E27FC236}">
              <a16:creationId xmlns="" xmlns:a16="http://schemas.microsoft.com/office/drawing/2014/main" id="{00000000-0008-0000-0000-00007002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57" name="CuadroTexto 456">
          <a:extLst>
            <a:ext uri="{FF2B5EF4-FFF2-40B4-BE49-F238E27FC236}">
              <a16:creationId xmlns="" xmlns:a16="http://schemas.microsoft.com/office/drawing/2014/main" id="{00000000-0008-0000-0000-00007102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58" name="CuadroTexto 457">
          <a:extLst>
            <a:ext uri="{FF2B5EF4-FFF2-40B4-BE49-F238E27FC236}">
              <a16:creationId xmlns="" xmlns:a16="http://schemas.microsoft.com/office/drawing/2014/main" id="{00000000-0008-0000-0000-00007202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59" name="CuadroTexto 458">
          <a:extLst>
            <a:ext uri="{FF2B5EF4-FFF2-40B4-BE49-F238E27FC236}">
              <a16:creationId xmlns="" xmlns:a16="http://schemas.microsoft.com/office/drawing/2014/main" id="{00000000-0008-0000-0000-00007302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60" name="CuadroTexto 459">
          <a:extLst>
            <a:ext uri="{FF2B5EF4-FFF2-40B4-BE49-F238E27FC236}">
              <a16:creationId xmlns="" xmlns:a16="http://schemas.microsoft.com/office/drawing/2014/main" id="{00000000-0008-0000-0000-00007402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61" name="CuadroTexto 460">
          <a:extLst>
            <a:ext uri="{FF2B5EF4-FFF2-40B4-BE49-F238E27FC236}">
              <a16:creationId xmlns="" xmlns:a16="http://schemas.microsoft.com/office/drawing/2014/main" id="{00000000-0008-0000-0000-00007502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1277526</xdr:colOff>
      <xdr:row>41</xdr:row>
      <xdr:rowOff>45769</xdr:rowOff>
    </xdr:from>
    <xdr:to>
      <xdr:col>24</xdr:col>
      <xdr:colOff>1632858</xdr:colOff>
      <xdr:row>41</xdr:row>
      <xdr:rowOff>212612</xdr:rowOff>
    </xdr:to>
    <xdr:sp macro="" textlink="">
      <xdr:nvSpPr>
        <xdr:cNvPr id="462" name="CuadroTexto 461">
          <a:extLst>
            <a:ext uri="{FF2B5EF4-FFF2-40B4-BE49-F238E27FC236}">
              <a16:creationId xmlns="" xmlns:a16="http://schemas.microsoft.com/office/drawing/2014/main" id="{00000000-0008-0000-0000-000076020000}"/>
            </a:ext>
          </a:extLst>
        </xdr:cNvPr>
        <xdr:cNvSpPr txBox="1"/>
      </xdr:nvSpPr>
      <xdr:spPr>
        <a:xfrm>
          <a:off x="24728076" y="45956269"/>
          <a:ext cx="2907"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63" name="CuadroTexto 462">
          <a:extLst>
            <a:ext uri="{FF2B5EF4-FFF2-40B4-BE49-F238E27FC236}">
              <a16:creationId xmlns="" xmlns:a16="http://schemas.microsoft.com/office/drawing/2014/main" id="{00000000-0008-0000-0000-00007702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24</xdr:col>
      <xdr:colOff>1219324</xdr:colOff>
      <xdr:row>41</xdr:row>
      <xdr:rowOff>54243</xdr:rowOff>
    </xdr:from>
    <xdr:to>
      <xdr:col>24</xdr:col>
      <xdr:colOff>1556316</xdr:colOff>
      <xdr:row>41</xdr:row>
      <xdr:rowOff>204108</xdr:rowOff>
    </xdr:to>
    <xdr:sp macro="" textlink="">
      <xdr:nvSpPr>
        <xdr:cNvPr id="464" name="CuadroTexto 463">
          <a:extLst>
            <a:ext uri="{FF2B5EF4-FFF2-40B4-BE49-F238E27FC236}">
              <a16:creationId xmlns="" xmlns:a16="http://schemas.microsoft.com/office/drawing/2014/main" id="{00000000-0008-0000-0000-000078020000}"/>
            </a:ext>
          </a:extLst>
        </xdr:cNvPr>
        <xdr:cNvSpPr txBox="1"/>
      </xdr:nvSpPr>
      <xdr:spPr>
        <a:xfrm>
          <a:off x="24727024" y="45964743"/>
          <a:ext cx="3617"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14</xdr:col>
      <xdr:colOff>955675</xdr:colOff>
      <xdr:row>38</xdr:row>
      <xdr:rowOff>265713</xdr:rowOff>
    </xdr:from>
    <xdr:to>
      <xdr:col>14</xdr:col>
      <xdr:colOff>1281114</xdr:colOff>
      <xdr:row>38</xdr:row>
      <xdr:rowOff>400650</xdr:rowOff>
    </xdr:to>
    <xdr:sp macro="" textlink="">
      <xdr:nvSpPr>
        <xdr:cNvPr id="465" name="CuadroTexto 464">
          <a:extLst>
            <a:ext uri="{FF2B5EF4-FFF2-40B4-BE49-F238E27FC236}">
              <a16:creationId xmlns="" xmlns:a16="http://schemas.microsoft.com/office/drawing/2014/main" id="{00000000-0008-0000-0000-00000B000000}"/>
            </a:ext>
          </a:extLst>
        </xdr:cNvPr>
        <xdr:cNvSpPr txBox="1"/>
      </xdr:nvSpPr>
      <xdr:spPr>
        <a:xfrm>
          <a:off x="16757650" y="40156413"/>
          <a:ext cx="0" cy="1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5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66" name="CuadroTexto 465">
          <a:extLst>
            <a:ext uri="{FF2B5EF4-FFF2-40B4-BE49-F238E27FC236}">
              <a16:creationId xmlns="" xmlns:a16="http://schemas.microsoft.com/office/drawing/2014/main" id="{534F8308-D946-4181-87B7-DEA2CF111180}"/>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67" name="CuadroTexto 466">
          <a:extLst>
            <a:ext uri="{FF2B5EF4-FFF2-40B4-BE49-F238E27FC236}">
              <a16:creationId xmlns="" xmlns:a16="http://schemas.microsoft.com/office/drawing/2014/main" id="{27A79FBC-32F6-47D4-9F66-26DE48AF4C0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68" name="CuadroTexto 467">
          <a:extLst>
            <a:ext uri="{FF2B5EF4-FFF2-40B4-BE49-F238E27FC236}">
              <a16:creationId xmlns="" xmlns:a16="http://schemas.microsoft.com/office/drawing/2014/main" id="{1335AF6A-A15C-47DD-822F-B6AACF36B37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69" name="CuadroTexto 468">
          <a:extLst>
            <a:ext uri="{FF2B5EF4-FFF2-40B4-BE49-F238E27FC236}">
              <a16:creationId xmlns="" xmlns:a16="http://schemas.microsoft.com/office/drawing/2014/main" id="{53336696-FA50-402C-99EA-B8B6902EA94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0" name="CuadroTexto 469">
          <a:extLst>
            <a:ext uri="{FF2B5EF4-FFF2-40B4-BE49-F238E27FC236}">
              <a16:creationId xmlns="" xmlns:a16="http://schemas.microsoft.com/office/drawing/2014/main" id="{B8029F17-0A03-4F7E-A6AF-EE2842A7C88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1" name="CuadroTexto 470">
          <a:extLst>
            <a:ext uri="{FF2B5EF4-FFF2-40B4-BE49-F238E27FC236}">
              <a16:creationId xmlns="" xmlns:a16="http://schemas.microsoft.com/office/drawing/2014/main" id="{91C1318A-9FE1-407F-B149-0FDAE36460E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2" name="CuadroTexto 471">
          <a:extLst>
            <a:ext uri="{FF2B5EF4-FFF2-40B4-BE49-F238E27FC236}">
              <a16:creationId xmlns="" xmlns:a16="http://schemas.microsoft.com/office/drawing/2014/main" id="{95C2916E-2652-4CDD-AE2B-7F1CFA5690D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3" name="CuadroTexto 472">
          <a:extLst>
            <a:ext uri="{FF2B5EF4-FFF2-40B4-BE49-F238E27FC236}">
              <a16:creationId xmlns="" xmlns:a16="http://schemas.microsoft.com/office/drawing/2014/main" id="{9D93DF89-DB1D-4395-BA07-BED19DADF43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4" name="CuadroTexto 473">
          <a:extLst>
            <a:ext uri="{FF2B5EF4-FFF2-40B4-BE49-F238E27FC236}">
              <a16:creationId xmlns="" xmlns:a16="http://schemas.microsoft.com/office/drawing/2014/main" id="{D68FD794-1495-4005-9426-63092C3C9D1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5" name="CuadroTexto 474">
          <a:extLst>
            <a:ext uri="{FF2B5EF4-FFF2-40B4-BE49-F238E27FC236}">
              <a16:creationId xmlns="" xmlns:a16="http://schemas.microsoft.com/office/drawing/2014/main" id="{9002BC06-159C-42E1-991D-51F6238D89D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6" name="CuadroTexto 475">
          <a:extLst>
            <a:ext uri="{FF2B5EF4-FFF2-40B4-BE49-F238E27FC236}">
              <a16:creationId xmlns="" xmlns:a16="http://schemas.microsoft.com/office/drawing/2014/main" id="{451F6AD1-B96F-48C7-9496-22D50F9B301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7" name="CuadroTexto 476">
          <a:extLst>
            <a:ext uri="{FF2B5EF4-FFF2-40B4-BE49-F238E27FC236}">
              <a16:creationId xmlns="" xmlns:a16="http://schemas.microsoft.com/office/drawing/2014/main" id="{17FB5D56-E4D6-4CCD-8D6E-AAE9E1F9FA7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8" name="CuadroTexto 477">
          <a:extLst>
            <a:ext uri="{FF2B5EF4-FFF2-40B4-BE49-F238E27FC236}">
              <a16:creationId xmlns="" xmlns:a16="http://schemas.microsoft.com/office/drawing/2014/main" id="{A1255937-3DDE-4836-A997-3D8E6E6BB17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79" name="CuadroTexto 478">
          <a:extLst>
            <a:ext uri="{FF2B5EF4-FFF2-40B4-BE49-F238E27FC236}">
              <a16:creationId xmlns="" xmlns:a16="http://schemas.microsoft.com/office/drawing/2014/main" id="{D3A70979-2AB1-493C-BCB7-E7875552BA7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0" name="CuadroTexto 479">
          <a:extLst>
            <a:ext uri="{FF2B5EF4-FFF2-40B4-BE49-F238E27FC236}">
              <a16:creationId xmlns="" xmlns:a16="http://schemas.microsoft.com/office/drawing/2014/main" id="{76867164-F898-4D7C-B366-368C798F6C3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1" name="CuadroTexto 480">
          <a:extLst>
            <a:ext uri="{FF2B5EF4-FFF2-40B4-BE49-F238E27FC236}">
              <a16:creationId xmlns="" xmlns:a16="http://schemas.microsoft.com/office/drawing/2014/main" id="{2768C496-4E60-4E33-9551-7289F93C778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2" name="CuadroTexto 481">
          <a:extLst>
            <a:ext uri="{FF2B5EF4-FFF2-40B4-BE49-F238E27FC236}">
              <a16:creationId xmlns="" xmlns:a16="http://schemas.microsoft.com/office/drawing/2014/main" id="{3FD4B779-B1D5-4C6B-91FD-AD7E461DA7F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3" name="CuadroTexto 482">
          <a:extLst>
            <a:ext uri="{FF2B5EF4-FFF2-40B4-BE49-F238E27FC236}">
              <a16:creationId xmlns="" xmlns:a16="http://schemas.microsoft.com/office/drawing/2014/main" id="{93A93611-27AD-4278-AD06-A8FD571DF56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4" name="CuadroTexto 483">
          <a:extLst>
            <a:ext uri="{FF2B5EF4-FFF2-40B4-BE49-F238E27FC236}">
              <a16:creationId xmlns="" xmlns:a16="http://schemas.microsoft.com/office/drawing/2014/main" id="{C5EC37A4-644F-4782-B3DC-949BDFFE524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5" name="CuadroTexto 484">
          <a:extLst>
            <a:ext uri="{FF2B5EF4-FFF2-40B4-BE49-F238E27FC236}">
              <a16:creationId xmlns="" xmlns:a16="http://schemas.microsoft.com/office/drawing/2014/main" id="{AEFF3233-4DCB-4CBA-9F52-D16E80AF9E5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6" name="CuadroTexto 485">
          <a:extLst>
            <a:ext uri="{FF2B5EF4-FFF2-40B4-BE49-F238E27FC236}">
              <a16:creationId xmlns="" xmlns:a16="http://schemas.microsoft.com/office/drawing/2014/main" id="{29571B08-20AE-4581-9CDF-DEC515549E6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7" name="CuadroTexto 486">
          <a:extLst>
            <a:ext uri="{FF2B5EF4-FFF2-40B4-BE49-F238E27FC236}">
              <a16:creationId xmlns="" xmlns:a16="http://schemas.microsoft.com/office/drawing/2014/main" id="{43BA9115-B691-4562-AAE7-764003049F7C}"/>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8" name="CuadroTexto 487">
          <a:extLst>
            <a:ext uri="{FF2B5EF4-FFF2-40B4-BE49-F238E27FC236}">
              <a16:creationId xmlns="" xmlns:a16="http://schemas.microsoft.com/office/drawing/2014/main" id="{F11C3A5E-3516-4A09-AB0E-E571FA898DD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89" name="CuadroTexto 488">
          <a:extLst>
            <a:ext uri="{FF2B5EF4-FFF2-40B4-BE49-F238E27FC236}">
              <a16:creationId xmlns="" xmlns:a16="http://schemas.microsoft.com/office/drawing/2014/main" id="{D6AF1950-0DB9-4D17-95A0-33328068017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0" name="CuadroTexto 489">
          <a:extLst>
            <a:ext uri="{FF2B5EF4-FFF2-40B4-BE49-F238E27FC236}">
              <a16:creationId xmlns="" xmlns:a16="http://schemas.microsoft.com/office/drawing/2014/main" id="{4F224A28-9A97-4A85-864D-FCA8D7138F2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1" name="CuadroTexto 490">
          <a:extLst>
            <a:ext uri="{FF2B5EF4-FFF2-40B4-BE49-F238E27FC236}">
              <a16:creationId xmlns="" xmlns:a16="http://schemas.microsoft.com/office/drawing/2014/main" id="{D7FE6E93-0F0F-416B-8292-EA05A201F27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2" name="CuadroTexto 491">
          <a:extLst>
            <a:ext uri="{FF2B5EF4-FFF2-40B4-BE49-F238E27FC236}">
              <a16:creationId xmlns="" xmlns:a16="http://schemas.microsoft.com/office/drawing/2014/main" id="{4A85ECEB-DE7E-4918-971A-586BE9F20A7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3" name="CuadroTexto 492">
          <a:extLst>
            <a:ext uri="{FF2B5EF4-FFF2-40B4-BE49-F238E27FC236}">
              <a16:creationId xmlns="" xmlns:a16="http://schemas.microsoft.com/office/drawing/2014/main" id="{3287C7A8-6026-42F5-B23B-D59789E8DBE9}"/>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4" name="CuadroTexto 493">
          <a:extLst>
            <a:ext uri="{FF2B5EF4-FFF2-40B4-BE49-F238E27FC236}">
              <a16:creationId xmlns="" xmlns:a16="http://schemas.microsoft.com/office/drawing/2014/main" id="{2472F2DC-FE7B-46E4-BDE2-C4938A0D1DD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5" name="CuadroTexto 494">
          <a:extLst>
            <a:ext uri="{FF2B5EF4-FFF2-40B4-BE49-F238E27FC236}">
              <a16:creationId xmlns="" xmlns:a16="http://schemas.microsoft.com/office/drawing/2014/main" id="{FD36D452-95CA-4647-A924-5BA9C6C51DA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6" name="CuadroTexto 495">
          <a:extLst>
            <a:ext uri="{FF2B5EF4-FFF2-40B4-BE49-F238E27FC236}">
              <a16:creationId xmlns="" xmlns:a16="http://schemas.microsoft.com/office/drawing/2014/main" id="{F8AFA0BD-0C0C-4AB7-B354-647AF70176E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7" name="CuadroTexto 496">
          <a:extLst>
            <a:ext uri="{FF2B5EF4-FFF2-40B4-BE49-F238E27FC236}">
              <a16:creationId xmlns="" xmlns:a16="http://schemas.microsoft.com/office/drawing/2014/main" id="{459B450F-AC48-40D9-BC08-2CB586E2521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8" name="CuadroTexto 497">
          <a:extLst>
            <a:ext uri="{FF2B5EF4-FFF2-40B4-BE49-F238E27FC236}">
              <a16:creationId xmlns="" xmlns:a16="http://schemas.microsoft.com/office/drawing/2014/main" id="{5409556F-BE4F-4F95-AE93-66ECC054F6E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499" name="CuadroTexto 498">
          <a:extLst>
            <a:ext uri="{FF2B5EF4-FFF2-40B4-BE49-F238E27FC236}">
              <a16:creationId xmlns="" xmlns:a16="http://schemas.microsoft.com/office/drawing/2014/main" id="{1134E653-B682-4A06-AE2D-3EFBEBCFCFC9}"/>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0" name="CuadroTexto 499">
          <a:extLst>
            <a:ext uri="{FF2B5EF4-FFF2-40B4-BE49-F238E27FC236}">
              <a16:creationId xmlns="" xmlns:a16="http://schemas.microsoft.com/office/drawing/2014/main" id="{FA779239-E6D6-481C-96D6-44D48B26603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1" name="CuadroTexto 500">
          <a:extLst>
            <a:ext uri="{FF2B5EF4-FFF2-40B4-BE49-F238E27FC236}">
              <a16:creationId xmlns="" xmlns:a16="http://schemas.microsoft.com/office/drawing/2014/main" id="{A44CEC90-6417-49B9-899B-F73B4133196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2" name="CuadroTexto 501">
          <a:extLst>
            <a:ext uri="{FF2B5EF4-FFF2-40B4-BE49-F238E27FC236}">
              <a16:creationId xmlns="" xmlns:a16="http://schemas.microsoft.com/office/drawing/2014/main" id="{BBC96B90-B196-47D0-9EDC-EC7EE24235B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3" name="CuadroTexto 502">
          <a:extLst>
            <a:ext uri="{FF2B5EF4-FFF2-40B4-BE49-F238E27FC236}">
              <a16:creationId xmlns="" xmlns:a16="http://schemas.microsoft.com/office/drawing/2014/main" id="{1B573175-375D-419E-AFA5-A001A8CDD54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4" name="CuadroTexto 503">
          <a:extLst>
            <a:ext uri="{FF2B5EF4-FFF2-40B4-BE49-F238E27FC236}">
              <a16:creationId xmlns="" xmlns:a16="http://schemas.microsoft.com/office/drawing/2014/main" id="{C7325627-373D-4307-B6DB-CADA9AD5090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5" name="CuadroTexto 504">
          <a:extLst>
            <a:ext uri="{FF2B5EF4-FFF2-40B4-BE49-F238E27FC236}">
              <a16:creationId xmlns="" xmlns:a16="http://schemas.microsoft.com/office/drawing/2014/main" id="{1D7A1D9F-6204-4BB2-B837-A601A3E1CA2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6" name="CuadroTexto 505">
          <a:extLst>
            <a:ext uri="{FF2B5EF4-FFF2-40B4-BE49-F238E27FC236}">
              <a16:creationId xmlns="" xmlns:a16="http://schemas.microsoft.com/office/drawing/2014/main" id="{3F3A85EA-53A4-43FC-BBF8-513C58213AD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7" name="CuadroTexto 506">
          <a:extLst>
            <a:ext uri="{FF2B5EF4-FFF2-40B4-BE49-F238E27FC236}">
              <a16:creationId xmlns="" xmlns:a16="http://schemas.microsoft.com/office/drawing/2014/main" id="{CD10C4FB-3A63-4976-89A4-A22E68A080B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8" name="CuadroTexto 507">
          <a:extLst>
            <a:ext uri="{FF2B5EF4-FFF2-40B4-BE49-F238E27FC236}">
              <a16:creationId xmlns="" xmlns:a16="http://schemas.microsoft.com/office/drawing/2014/main" id="{9A730D2C-E6D1-44D3-8A7D-BD7A2ABDEE8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09" name="CuadroTexto 508">
          <a:extLst>
            <a:ext uri="{FF2B5EF4-FFF2-40B4-BE49-F238E27FC236}">
              <a16:creationId xmlns="" xmlns:a16="http://schemas.microsoft.com/office/drawing/2014/main" id="{D8301E07-4ABC-466F-9999-9AAA514F107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0" name="CuadroTexto 509">
          <a:extLst>
            <a:ext uri="{FF2B5EF4-FFF2-40B4-BE49-F238E27FC236}">
              <a16:creationId xmlns="" xmlns:a16="http://schemas.microsoft.com/office/drawing/2014/main" id="{B093E724-944B-482A-AA76-F126999BCBC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1" name="CuadroTexto 510">
          <a:extLst>
            <a:ext uri="{FF2B5EF4-FFF2-40B4-BE49-F238E27FC236}">
              <a16:creationId xmlns="" xmlns:a16="http://schemas.microsoft.com/office/drawing/2014/main" id="{847A084F-08B3-4450-83AA-6B3F15C4BD4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2" name="CuadroTexto 511">
          <a:extLst>
            <a:ext uri="{FF2B5EF4-FFF2-40B4-BE49-F238E27FC236}">
              <a16:creationId xmlns="" xmlns:a16="http://schemas.microsoft.com/office/drawing/2014/main" id="{ABC0AF16-32DD-4FC5-AB44-7EDE4B5F995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3" name="CuadroTexto 512">
          <a:extLst>
            <a:ext uri="{FF2B5EF4-FFF2-40B4-BE49-F238E27FC236}">
              <a16:creationId xmlns="" xmlns:a16="http://schemas.microsoft.com/office/drawing/2014/main" id="{7408D2AD-68CB-4DAA-AF72-E08F91A6097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4" name="CuadroTexto 513">
          <a:extLst>
            <a:ext uri="{FF2B5EF4-FFF2-40B4-BE49-F238E27FC236}">
              <a16:creationId xmlns="" xmlns:a16="http://schemas.microsoft.com/office/drawing/2014/main" id="{D5CE8CF9-8359-4007-A697-2E0501EBCF9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5" name="CuadroTexto 514">
          <a:extLst>
            <a:ext uri="{FF2B5EF4-FFF2-40B4-BE49-F238E27FC236}">
              <a16:creationId xmlns="" xmlns:a16="http://schemas.microsoft.com/office/drawing/2014/main" id="{C5A537A3-5B74-47CC-8480-5ECE1115CF2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6" name="CuadroTexto 515">
          <a:extLst>
            <a:ext uri="{FF2B5EF4-FFF2-40B4-BE49-F238E27FC236}">
              <a16:creationId xmlns="" xmlns:a16="http://schemas.microsoft.com/office/drawing/2014/main" id="{DCC54E8A-7979-45C0-9D8B-0C1F67EB69C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7" name="CuadroTexto 516">
          <a:extLst>
            <a:ext uri="{FF2B5EF4-FFF2-40B4-BE49-F238E27FC236}">
              <a16:creationId xmlns="" xmlns:a16="http://schemas.microsoft.com/office/drawing/2014/main" id="{A60BE065-0635-428B-AAF3-0F271802397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8" name="CuadroTexto 517">
          <a:extLst>
            <a:ext uri="{FF2B5EF4-FFF2-40B4-BE49-F238E27FC236}">
              <a16:creationId xmlns="" xmlns:a16="http://schemas.microsoft.com/office/drawing/2014/main" id="{6C8C43AF-0EC2-4D20-8F2E-EDA0AC2FA43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19" name="CuadroTexto 518">
          <a:extLst>
            <a:ext uri="{FF2B5EF4-FFF2-40B4-BE49-F238E27FC236}">
              <a16:creationId xmlns="" xmlns:a16="http://schemas.microsoft.com/office/drawing/2014/main" id="{02A02768-B1E3-4801-BAED-F6A06D94347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0" name="CuadroTexto 519">
          <a:extLst>
            <a:ext uri="{FF2B5EF4-FFF2-40B4-BE49-F238E27FC236}">
              <a16:creationId xmlns="" xmlns:a16="http://schemas.microsoft.com/office/drawing/2014/main" id="{9B011309-E2D2-410A-8F3F-5A35D7B94F39}"/>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1" name="CuadroTexto 520">
          <a:extLst>
            <a:ext uri="{FF2B5EF4-FFF2-40B4-BE49-F238E27FC236}">
              <a16:creationId xmlns="" xmlns:a16="http://schemas.microsoft.com/office/drawing/2014/main" id="{9B485D65-0D6F-4F31-A5CE-4B779218111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2" name="CuadroTexto 521">
          <a:extLst>
            <a:ext uri="{FF2B5EF4-FFF2-40B4-BE49-F238E27FC236}">
              <a16:creationId xmlns="" xmlns:a16="http://schemas.microsoft.com/office/drawing/2014/main" id="{F0668219-EFE0-45CE-953D-01858DC0B19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3" name="CuadroTexto 522">
          <a:extLst>
            <a:ext uri="{FF2B5EF4-FFF2-40B4-BE49-F238E27FC236}">
              <a16:creationId xmlns="" xmlns:a16="http://schemas.microsoft.com/office/drawing/2014/main" id="{1AAFBFDB-0C46-49E2-B2ED-920EADF9800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4" name="CuadroTexto 523">
          <a:extLst>
            <a:ext uri="{FF2B5EF4-FFF2-40B4-BE49-F238E27FC236}">
              <a16:creationId xmlns="" xmlns:a16="http://schemas.microsoft.com/office/drawing/2014/main" id="{B34C368E-3A72-4CED-8705-6613EEC7022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5" name="CuadroTexto 524">
          <a:extLst>
            <a:ext uri="{FF2B5EF4-FFF2-40B4-BE49-F238E27FC236}">
              <a16:creationId xmlns="" xmlns:a16="http://schemas.microsoft.com/office/drawing/2014/main" id="{EB82EE5E-D806-40E7-81F0-BDDF8020859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6" name="CuadroTexto 525">
          <a:extLst>
            <a:ext uri="{FF2B5EF4-FFF2-40B4-BE49-F238E27FC236}">
              <a16:creationId xmlns="" xmlns:a16="http://schemas.microsoft.com/office/drawing/2014/main" id="{D937BBC2-2F71-4299-9F7C-6626C2E5CFE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7" name="CuadroTexto 526">
          <a:extLst>
            <a:ext uri="{FF2B5EF4-FFF2-40B4-BE49-F238E27FC236}">
              <a16:creationId xmlns="" xmlns:a16="http://schemas.microsoft.com/office/drawing/2014/main" id="{25037CFD-D026-456E-B8AD-58B933CA9B2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8" name="CuadroTexto 527">
          <a:extLst>
            <a:ext uri="{FF2B5EF4-FFF2-40B4-BE49-F238E27FC236}">
              <a16:creationId xmlns="" xmlns:a16="http://schemas.microsoft.com/office/drawing/2014/main" id="{AEFE3D0D-2912-461D-AF0C-1638260EA1B0}"/>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29" name="CuadroTexto 528">
          <a:extLst>
            <a:ext uri="{FF2B5EF4-FFF2-40B4-BE49-F238E27FC236}">
              <a16:creationId xmlns="" xmlns:a16="http://schemas.microsoft.com/office/drawing/2014/main" id="{692678A6-154F-42E7-B7FE-562BBB063EE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0" name="CuadroTexto 529">
          <a:extLst>
            <a:ext uri="{FF2B5EF4-FFF2-40B4-BE49-F238E27FC236}">
              <a16:creationId xmlns="" xmlns:a16="http://schemas.microsoft.com/office/drawing/2014/main" id="{7B35ADBB-76CE-4427-AB01-1E25ED102D1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1" name="CuadroTexto 530">
          <a:extLst>
            <a:ext uri="{FF2B5EF4-FFF2-40B4-BE49-F238E27FC236}">
              <a16:creationId xmlns="" xmlns:a16="http://schemas.microsoft.com/office/drawing/2014/main" id="{10145E63-60EB-4FC3-A921-8F7B3CC60D7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2" name="CuadroTexto 531">
          <a:extLst>
            <a:ext uri="{FF2B5EF4-FFF2-40B4-BE49-F238E27FC236}">
              <a16:creationId xmlns="" xmlns:a16="http://schemas.microsoft.com/office/drawing/2014/main" id="{5CC5BA7F-4F4A-4AF5-8AE9-BA29DD58CBA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3" name="CuadroTexto 532">
          <a:extLst>
            <a:ext uri="{FF2B5EF4-FFF2-40B4-BE49-F238E27FC236}">
              <a16:creationId xmlns="" xmlns:a16="http://schemas.microsoft.com/office/drawing/2014/main" id="{33E5BCB1-67E2-4ADF-B78D-28D13B1B3CEC}"/>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4" name="CuadroTexto 533">
          <a:extLst>
            <a:ext uri="{FF2B5EF4-FFF2-40B4-BE49-F238E27FC236}">
              <a16:creationId xmlns="" xmlns:a16="http://schemas.microsoft.com/office/drawing/2014/main" id="{E7640E96-5A06-47EC-BE35-C5C3F73A33A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5" name="CuadroTexto 534">
          <a:extLst>
            <a:ext uri="{FF2B5EF4-FFF2-40B4-BE49-F238E27FC236}">
              <a16:creationId xmlns="" xmlns:a16="http://schemas.microsoft.com/office/drawing/2014/main" id="{E82891F8-528A-41F8-8A34-DB7EB5BDB6E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6" name="CuadroTexto 535">
          <a:extLst>
            <a:ext uri="{FF2B5EF4-FFF2-40B4-BE49-F238E27FC236}">
              <a16:creationId xmlns="" xmlns:a16="http://schemas.microsoft.com/office/drawing/2014/main" id="{983084CD-B476-4CDC-AE8F-48BC322148B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7" name="CuadroTexto 536">
          <a:extLst>
            <a:ext uri="{FF2B5EF4-FFF2-40B4-BE49-F238E27FC236}">
              <a16:creationId xmlns="" xmlns:a16="http://schemas.microsoft.com/office/drawing/2014/main" id="{9C90A473-2CE2-4E7B-AFC1-0E5D847D1EC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8" name="CuadroTexto 537">
          <a:extLst>
            <a:ext uri="{FF2B5EF4-FFF2-40B4-BE49-F238E27FC236}">
              <a16:creationId xmlns="" xmlns:a16="http://schemas.microsoft.com/office/drawing/2014/main" id="{573F5ED3-B8B4-4E9A-87A9-3D171489127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39" name="CuadroTexto 538">
          <a:extLst>
            <a:ext uri="{FF2B5EF4-FFF2-40B4-BE49-F238E27FC236}">
              <a16:creationId xmlns="" xmlns:a16="http://schemas.microsoft.com/office/drawing/2014/main" id="{73C0B73D-6257-405C-8827-60E206EB81E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0" name="CuadroTexto 539">
          <a:extLst>
            <a:ext uri="{FF2B5EF4-FFF2-40B4-BE49-F238E27FC236}">
              <a16:creationId xmlns="" xmlns:a16="http://schemas.microsoft.com/office/drawing/2014/main" id="{AA4633BA-58B6-47B1-8F49-1BAD5D3D94D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1" name="CuadroTexto 540">
          <a:extLst>
            <a:ext uri="{FF2B5EF4-FFF2-40B4-BE49-F238E27FC236}">
              <a16:creationId xmlns="" xmlns:a16="http://schemas.microsoft.com/office/drawing/2014/main" id="{648E8D3F-93BF-4595-B0AD-FEA6A631CBF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2" name="CuadroTexto 541">
          <a:extLst>
            <a:ext uri="{FF2B5EF4-FFF2-40B4-BE49-F238E27FC236}">
              <a16:creationId xmlns="" xmlns:a16="http://schemas.microsoft.com/office/drawing/2014/main" id="{1F40BEF2-76E9-4FA1-9AF2-EA14E0AEE31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3" name="CuadroTexto 542">
          <a:extLst>
            <a:ext uri="{FF2B5EF4-FFF2-40B4-BE49-F238E27FC236}">
              <a16:creationId xmlns="" xmlns:a16="http://schemas.microsoft.com/office/drawing/2014/main" id="{0890DC01-19E7-4299-9F2D-87A352E8615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4" name="CuadroTexto 543">
          <a:extLst>
            <a:ext uri="{FF2B5EF4-FFF2-40B4-BE49-F238E27FC236}">
              <a16:creationId xmlns="" xmlns:a16="http://schemas.microsoft.com/office/drawing/2014/main" id="{91D66F67-8B5C-44FF-AC83-BC326154216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5" name="CuadroTexto 544">
          <a:extLst>
            <a:ext uri="{FF2B5EF4-FFF2-40B4-BE49-F238E27FC236}">
              <a16:creationId xmlns="" xmlns:a16="http://schemas.microsoft.com/office/drawing/2014/main" id="{527A2C90-70E9-45CB-998F-E681A40D044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6" name="CuadroTexto 545">
          <a:extLst>
            <a:ext uri="{FF2B5EF4-FFF2-40B4-BE49-F238E27FC236}">
              <a16:creationId xmlns="" xmlns:a16="http://schemas.microsoft.com/office/drawing/2014/main" id="{E3FCFE4C-85FF-4E1B-9CFF-BADD1AB2C9E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7" name="CuadroTexto 546">
          <a:extLst>
            <a:ext uri="{FF2B5EF4-FFF2-40B4-BE49-F238E27FC236}">
              <a16:creationId xmlns="" xmlns:a16="http://schemas.microsoft.com/office/drawing/2014/main" id="{C5A5ABAA-7128-4D7B-A199-FD13C89444D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8" name="CuadroTexto 547">
          <a:extLst>
            <a:ext uri="{FF2B5EF4-FFF2-40B4-BE49-F238E27FC236}">
              <a16:creationId xmlns="" xmlns:a16="http://schemas.microsoft.com/office/drawing/2014/main" id="{1C127EF4-CDD9-4A14-BB9E-9F2EF0FD9DB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49" name="CuadroTexto 548">
          <a:extLst>
            <a:ext uri="{FF2B5EF4-FFF2-40B4-BE49-F238E27FC236}">
              <a16:creationId xmlns="" xmlns:a16="http://schemas.microsoft.com/office/drawing/2014/main" id="{DE93AFD5-B4B7-4928-83C4-0B3E080F8B39}"/>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0" name="CuadroTexto 549">
          <a:extLst>
            <a:ext uri="{FF2B5EF4-FFF2-40B4-BE49-F238E27FC236}">
              <a16:creationId xmlns="" xmlns:a16="http://schemas.microsoft.com/office/drawing/2014/main" id="{0787F5A0-8AE0-40DC-AEA6-7F9B8DEF0E0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1" name="CuadroTexto 550">
          <a:extLst>
            <a:ext uri="{FF2B5EF4-FFF2-40B4-BE49-F238E27FC236}">
              <a16:creationId xmlns="" xmlns:a16="http://schemas.microsoft.com/office/drawing/2014/main" id="{2CC5E7BA-FF60-4C72-926A-BD4C113E76E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2" name="CuadroTexto 551">
          <a:extLst>
            <a:ext uri="{FF2B5EF4-FFF2-40B4-BE49-F238E27FC236}">
              <a16:creationId xmlns="" xmlns:a16="http://schemas.microsoft.com/office/drawing/2014/main" id="{BCDA32A5-661D-47D1-9574-A04B590E1FB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3" name="CuadroTexto 552">
          <a:extLst>
            <a:ext uri="{FF2B5EF4-FFF2-40B4-BE49-F238E27FC236}">
              <a16:creationId xmlns="" xmlns:a16="http://schemas.microsoft.com/office/drawing/2014/main" id="{7A870FF4-498C-4558-A86E-4D058458C0A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4" name="CuadroTexto 553">
          <a:extLst>
            <a:ext uri="{FF2B5EF4-FFF2-40B4-BE49-F238E27FC236}">
              <a16:creationId xmlns="" xmlns:a16="http://schemas.microsoft.com/office/drawing/2014/main" id="{67F2F9CE-8856-4C68-99F8-1D57E072E03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5" name="CuadroTexto 554">
          <a:extLst>
            <a:ext uri="{FF2B5EF4-FFF2-40B4-BE49-F238E27FC236}">
              <a16:creationId xmlns="" xmlns:a16="http://schemas.microsoft.com/office/drawing/2014/main" id="{D9A186FC-B367-43A4-9DE7-1C7247BFB3D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6" name="CuadroTexto 555">
          <a:extLst>
            <a:ext uri="{FF2B5EF4-FFF2-40B4-BE49-F238E27FC236}">
              <a16:creationId xmlns="" xmlns:a16="http://schemas.microsoft.com/office/drawing/2014/main" id="{2775048B-F5C2-4614-8291-5D2E9DCB1B1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7" name="CuadroTexto 556">
          <a:extLst>
            <a:ext uri="{FF2B5EF4-FFF2-40B4-BE49-F238E27FC236}">
              <a16:creationId xmlns="" xmlns:a16="http://schemas.microsoft.com/office/drawing/2014/main" id="{8E03997D-03B9-4AC4-B0A5-992349D0D5E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8" name="CuadroTexto 557">
          <a:extLst>
            <a:ext uri="{FF2B5EF4-FFF2-40B4-BE49-F238E27FC236}">
              <a16:creationId xmlns="" xmlns:a16="http://schemas.microsoft.com/office/drawing/2014/main" id="{BECBB21F-27E5-452F-B124-BE89C385585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59" name="CuadroTexto 558">
          <a:extLst>
            <a:ext uri="{FF2B5EF4-FFF2-40B4-BE49-F238E27FC236}">
              <a16:creationId xmlns="" xmlns:a16="http://schemas.microsoft.com/office/drawing/2014/main" id="{AB345846-D414-468F-8FED-7FA1479F530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0" name="CuadroTexto 559">
          <a:extLst>
            <a:ext uri="{FF2B5EF4-FFF2-40B4-BE49-F238E27FC236}">
              <a16:creationId xmlns="" xmlns:a16="http://schemas.microsoft.com/office/drawing/2014/main" id="{9DB4266C-5995-4053-93CF-FA4BDF2EB00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1" name="CuadroTexto 560">
          <a:extLst>
            <a:ext uri="{FF2B5EF4-FFF2-40B4-BE49-F238E27FC236}">
              <a16:creationId xmlns="" xmlns:a16="http://schemas.microsoft.com/office/drawing/2014/main" id="{7776726B-5604-4FEA-B260-EA21B3C1900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2" name="CuadroTexto 561">
          <a:extLst>
            <a:ext uri="{FF2B5EF4-FFF2-40B4-BE49-F238E27FC236}">
              <a16:creationId xmlns="" xmlns:a16="http://schemas.microsoft.com/office/drawing/2014/main" id="{534F8308-D946-4181-87B7-DEA2CF111180}"/>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3" name="CuadroTexto 562">
          <a:extLst>
            <a:ext uri="{FF2B5EF4-FFF2-40B4-BE49-F238E27FC236}">
              <a16:creationId xmlns="" xmlns:a16="http://schemas.microsoft.com/office/drawing/2014/main" id="{27A79FBC-32F6-47D4-9F66-26DE48AF4C0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4" name="CuadroTexto 563">
          <a:extLst>
            <a:ext uri="{FF2B5EF4-FFF2-40B4-BE49-F238E27FC236}">
              <a16:creationId xmlns="" xmlns:a16="http://schemas.microsoft.com/office/drawing/2014/main" id="{1335AF6A-A15C-47DD-822F-B6AACF36B37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5" name="CuadroTexto 564">
          <a:extLst>
            <a:ext uri="{FF2B5EF4-FFF2-40B4-BE49-F238E27FC236}">
              <a16:creationId xmlns="" xmlns:a16="http://schemas.microsoft.com/office/drawing/2014/main" id="{53336696-FA50-402C-99EA-B8B6902EA94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6" name="CuadroTexto 565">
          <a:extLst>
            <a:ext uri="{FF2B5EF4-FFF2-40B4-BE49-F238E27FC236}">
              <a16:creationId xmlns="" xmlns:a16="http://schemas.microsoft.com/office/drawing/2014/main" id="{B8029F17-0A03-4F7E-A6AF-EE2842A7C88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7" name="CuadroTexto 566">
          <a:extLst>
            <a:ext uri="{FF2B5EF4-FFF2-40B4-BE49-F238E27FC236}">
              <a16:creationId xmlns="" xmlns:a16="http://schemas.microsoft.com/office/drawing/2014/main" id="{91C1318A-9FE1-407F-B149-0FDAE36460E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8" name="CuadroTexto 567">
          <a:extLst>
            <a:ext uri="{FF2B5EF4-FFF2-40B4-BE49-F238E27FC236}">
              <a16:creationId xmlns="" xmlns:a16="http://schemas.microsoft.com/office/drawing/2014/main" id="{95C2916E-2652-4CDD-AE2B-7F1CFA5690D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69" name="CuadroTexto 568">
          <a:extLst>
            <a:ext uri="{FF2B5EF4-FFF2-40B4-BE49-F238E27FC236}">
              <a16:creationId xmlns="" xmlns:a16="http://schemas.microsoft.com/office/drawing/2014/main" id="{9D93DF89-DB1D-4395-BA07-BED19DADF43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0" name="CuadroTexto 569">
          <a:extLst>
            <a:ext uri="{FF2B5EF4-FFF2-40B4-BE49-F238E27FC236}">
              <a16:creationId xmlns="" xmlns:a16="http://schemas.microsoft.com/office/drawing/2014/main" id="{D68FD794-1495-4005-9426-63092C3C9D1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1" name="CuadroTexto 570">
          <a:extLst>
            <a:ext uri="{FF2B5EF4-FFF2-40B4-BE49-F238E27FC236}">
              <a16:creationId xmlns="" xmlns:a16="http://schemas.microsoft.com/office/drawing/2014/main" id="{9002BC06-159C-42E1-991D-51F6238D89D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2" name="CuadroTexto 571">
          <a:extLst>
            <a:ext uri="{FF2B5EF4-FFF2-40B4-BE49-F238E27FC236}">
              <a16:creationId xmlns="" xmlns:a16="http://schemas.microsoft.com/office/drawing/2014/main" id="{451F6AD1-B96F-48C7-9496-22D50F9B301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3" name="CuadroTexto 572">
          <a:extLst>
            <a:ext uri="{FF2B5EF4-FFF2-40B4-BE49-F238E27FC236}">
              <a16:creationId xmlns="" xmlns:a16="http://schemas.microsoft.com/office/drawing/2014/main" id="{17FB5D56-E4D6-4CCD-8D6E-AAE9E1F9FA7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4" name="CuadroTexto 573">
          <a:extLst>
            <a:ext uri="{FF2B5EF4-FFF2-40B4-BE49-F238E27FC236}">
              <a16:creationId xmlns="" xmlns:a16="http://schemas.microsoft.com/office/drawing/2014/main" id="{A1255937-3DDE-4836-A997-3D8E6E6BB17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5" name="CuadroTexto 574">
          <a:extLst>
            <a:ext uri="{FF2B5EF4-FFF2-40B4-BE49-F238E27FC236}">
              <a16:creationId xmlns="" xmlns:a16="http://schemas.microsoft.com/office/drawing/2014/main" id="{D3A70979-2AB1-493C-BCB7-E7875552BA7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6" name="CuadroTexto 575">
          <a:extLst>
            <a:ext uri="{FF2B5EF4-FFF2-40B4-BE49-F238E27FC236}">
              <a16:creationId xmlns="" xmlns:a16="http://schemas.microsoft.com/office/drawing/2014/main" id="{76867164-F898-4D7C-B366-368C798F6C3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7" name="CuadroTexto 576">
          <a:extLst>
            <a:ext uri="{FF2B5EF4-FFF2-40B4-BE49-F238E27FC236}">
              <a16:creationId xmlns="" xmlns:a16="http://schemas.microsoft.com/office/drawing/2014/main" id="{2768C496-4E60-4E33-9551-7289F93C778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8" name="CuadroTexto 577">
          <a:extLst>
            <a:ext uri="{FF2B5EF4-FFF2-40B4-BE49-F238E27FC236}">
              <a16:creationId xmlns="" xmlns:a16="http://schemas.microsoft.com/office/drawing/2014/main" id="{3FD4B779-B1D5-4C6B-91FD-AD7E461DA7F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79" name="CuadroTexto 578">
          <a:extLst>
            <a:ext uri="{FF2B5EF4-FFF2-40B4-BE49-F238E27FC236}">
              <a16:creationId xmlns="" xmlns:a16="http://schemas.microsoft.com/office/drawing/2014/main" id="{93A93611-27AD-4278-AD06-A8FD571DF56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0" name="CuadroTexto 579">
          <a:extLst>
            <a:ext uri="{FF2B5EF4-FFF2-40B4-BE49-F238E27FC236}">
              <a16:creationId xmlns="" xmlns:a16="http://schemas.microsoft.com/office/drawing/2014/main" id="{C5EC37A4-644F-4782-B3DC-949BDFFE524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1" name="CuadroTexto 580">
          <a:extLst>
            <a:ext uri="{FF2B5EF4-FFF2-40B4-BE49-F238E27FC236}">
              <a16:creationId xmlns="" xmlns:a16="http://schemas.microsoft.com/office/drawing/2014/main" id="{AEFF3233-4DCB-4CBA-9F52-D16E80AF9E5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2" name="CuadroTexto 581">
          <a:extLst>
            <a:ext uri="{FF2B5EF4-FFF2-40B4-BE49-F238E27FC236}">
              <a16:creationId xmlns="" xmlns:a16="http://schemas.microsoft.com/office/drawing/2014/main" id="{29571B08-20AE-4581-9CDF-DEC515549E6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3" name="CuadroTexto 582">
          <a:extLst>
            <a:ext uri="{FF2B5EF4-FFF2-40B4-BE49-F238E27FC236}">
              <a16:creationId xmlns="" xmlns:a16="http://schemas.microsoft.com/office/drawing/2014/main" id="{43BA9115-B691-4562-AAE7-764003049F7C}"/>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4" name="CuadroTexto 583">
          <a:extLst>
            <a:ext uri="{FF2B5EF4-FFF2-40B4-BE49-F238E27FC236}">
              <a16:creationId xmlns="" xmlns:a16="http://schemas.microsoft.com/office/drawing/2014/main" id="{F11C3A5E-3516-4A09-AB0E-E571FA898DD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5" name="CuadroTexto 584">
          <a:extLst>
            <a:ext uri="{FF2B5EF4-FFF2-40B4-BE49-F238E27FC236}">
              <a16:creationId xmlns="" xmlns:a16="http://schemas.microsoft.com/office/drawing/2014/main" id="{D6AF1950-0DB9-4D17-95A0-33328068017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6" name="CuadroTexto 585">
          <a:extLst>
            <a:ext uri="{FF2B5EF4-FFF2-40B4-BE49-F238E27FC236}">
              <a16:creationId xmlns="" xmlns:a16="http://schemas.microsoft.com/office/drawing/2014/main" id="{4F224A28-9A97-4A85-864D-FCA8D7138F2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7" name="CuadroTexto 586">
          <a:extLst>
            <a:ext uri="{FF2B5EF4-FFF2-40B4-BE49-F238E27FC236}">
              <a16:creationId xmlns="" xmlns:a16="http://schemas.microsoft.com/office/drawing/2014/main" id="{D7FE6E93-0F0F-416B-8292-EA05A201F27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8" name="CuadroTexto 587">
          <a:extLst>
            <a:ext uri="{FF2B5EF4-FFF2-40B4-BE49-F238E27FC236}">
              <a16:creationId xmlns="" xmlns:a16="http://schemas.microsoft.com/office/drawing/2014/main" id="{4A85ECEB-DE7E-4918-971A-586BE9F20A7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89" name="CuadroTexto 588">
          <a:extLst>
            <a:ext uri="{FF2B5EF4-FFF2-40B4-BE49-F238E27FC236}">
              <a16:creationId xmlns="" xmlns:a16="http://schemas.microsoft.com/office/drawing/2014/main" id="{3287C7A8-6026-42F5-B23B-D59789E8DBE9}"/>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0" name="CuadroTexto 589">
          <a:extLst>
            <a:ext uri="{FF2B5EF4-FFF2-40B4-BE49-F238E27FC236}">
              <a16:creationId xmlns="" xmlns:a16="http://schemas.microsoft.com/office/drawing/2014/main" id="{2472F2DC-FE7B-46E4-BDE2-C4938A0D1DD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1" name="CuadroTexto 590">
          <a:extLst>
            <a:ext uri="{FF2B5EF4-FFF2-40B4-BE49-F238E27FC236}">
              <a16:creationId xmlns="" xmlns:a16="http://schemas.microsoft.com/office/drawing/2014/main" id="{FD36D452-95CA-4647-A924-5BA9C6C51DA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2" name="CuadroTexto 591">
          <a:extLst>
            <a:ext uri="{FF2B5EF4-FFF2-40B4-BE49-F238E27FC236}">
              <a16:creationId xmlns="" xmlns:a16="http://schemas.microsoft.com/office/drawing/2014/main" id="{F8AFA0BD-0C0C-4AB7-B354-647AF70176E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3" name="CuadroTexto 592">
          <a:extLst>
            <a:ext uri="{FF2B5EF4-FFF2-40B4-BE49-F238E27FC236}">
              <a16:creationId xmlns="" xmlns:a16="http://schemas.microsoft.com/office/drawing/2014/main" id="{459B450F-AC48-40D9-BC08-2CB586E2521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4" name="CuadroTexto 593">
          <a:extLst>
            <a:ext uri="{FF2B5EF4-FFF2-40B4-BE49-F238E27FC236}">
              <a16:creationId xmlns="" xmlns:a16="http://schemas.microsoft.com/office/drawing/2014/main" id="{5409556F-BE4F-4F95-AE93-66ECC054F6E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5" name="CuadroTexto 594">
          <a:extLst>
            <a:ext uri="{FF2B5EF4-FFF2-40B4-BE49-F238E27FC236}">
              <a16:creationId xmlns="" xmlns:a16="http://schemas.microsoft.com/office/drawing/2014/main" id="{1134E653-B682-4A06-AE2D-3EFBEBCFCFC9}"/>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6" name="CuadroTexto 595">
          <a:extLst>
            <a:ext uri="{FF2B5EF4-FFF2-40B4-BE49-F238E27FC236}">
              <a16:creationId xmlns="" xmlns:a16="http://schemas.microsoft.com/office/drawing/2014/main" id="{FA779239-E6D6-481C-96D6-44D48B26603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7" name="CuadroTexto 596">
          <a:extLst>
            <a:ext uri="{FF2B5EF4-FFF2-40B4-BE49-F238E27FC236}">
              <a16:creationId xmlns="" xmlns:a16="http://schemas.microsoft.com/office/drawing/2014/main" id="{A44CEC90-6417-49B9-899B-F73B4133196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8" name="CuadroTexto 597">
          <a:extLst>
            <a:ext uri="{FF2B5EF4-FFF2-40B4-BE49-F238E27FC236}">
              <a16:creationId xmlns="" xmlns:a16="http://schemas.microsoft.com/office/drawing/2014/main" id="{BBC96B90-B196-47D0-9EDC-EC7EE24235B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599" name="CuadroTexto 598">
          <a:extLst>
            <a:ext uri="{FF2B5EF4-FFF2-40B4-BE49-F238E27FC236}">
              <a16:creationId xmlns="" xmlns:a16="http://schemas.microsoft.com/office/drawing/2014/main" id="{1B573175-375D-419E-AFA5-A001A8CDD54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0" name="CuadroTexto 599">
          <a:extLst>
            <a:ext uri="{FF2B5EF4-FFF2-40B4-BE49-F238E27FC236}">
              <a16:creationId xmlns="" xmlns:a16="http://schemas.microsoft.com/office/drawing/2014/main" id="{C7325627-373D-4307-B6DB-CADA9AD5090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1" name="CuadroTexto 600">
          <a:extLst>
            <a:ext uri="{FF2B5EF4-FFF2-40B4-BE49-F238E27FC236}">
              <a16:creationId xmlns="" xmlns:a16="http://schemas.microsoft.com/office/drawing/2014/main" id="{1D7A1D9F-6204-4BB2-B837-A601A3E1CA2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2" name="CuadroTexto 601">
          <a:extLst>
            <a:ext uri="{FF2B5EF4-FFF2-40B4-BE49-F238E27FC236}">
              <a16:creationId xmlns="" xmlns:a16="http://schemas.microsoft.com/office/drawing/2014/main" id="{3F3A85EA-53A4-43FC-BBF8-513C58213AD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3" name="CuadroTexto 602">
          <a:extLst>
            <a:ext uri="{FF2B5EF4-FFF2-40B4-BE49-F238E27FC236}">
              <a16:creationId xmlns="" xmlns:a16="http://schemas.microsoft.com/office/drawing/2014/main" id="{CD10C4FB-3A63-4976-89A4-A22E68A080B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4" name="CuadroTexto 603">
          <a:extLst>
            <a:ext uri="{FF2B5EF4-FFF2-40B4-BE49-F238E27FC236}">
              <a16:creationId xmlns="" xmlns:a16="http://schemas.microsoft.com/office/drawing/2014/main" id="{9A730D2C-E6D1-44D3-8A7D-BD7A2ABDEE8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5" name="CuadroTexto 604">
          <a:extLst>
            <a:ext uri="{FF2B5EF4-FFF2-40B4-BE49-F238E27FC236}">
              <a16:creationId xmlns="" xmlns:a16="http://schemas.microsoft.com/office/drawing/2014/main" id="{D8301E07-4ABC-466F-9999-9AAA514F107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6" name="CuadroTexto 605">
          <a:extLst>
            <a:ext uri="{FF2B5EF4-FFF2-40B4-BE49-F238E27FC236}">
              <a16:creationId xmlns="" xmlns:a16="http://schemas.microsoft.com/office/drawing/2014/main" id="{B093E724-944B-482A-AA76-F126999BCBC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7" name="CuadroTexto 606">
          <a:extLst>
            <a:ext uri="{FF2B5EF4-FFF2-40B4-BE49-F238E27FC236}">
              <a16:creationId xmlns="" xmlns:a16="http://schemas.microsoft.com/office/drawing/2014/main" id="{847A084F-08B3-4450-83AA-6B3F15C4BD4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8" name="CuadroTexto 607">
          <a:extLst>
            <a:ext uri="{FF2B5EF4-FFF2-40B4-BE49-F238E27FC236}">
              <a16:creationId xmlns="" xmlns:a16="http://schemas.microsoft.com/office/drawing/2014/main" id="{ABC0AF16-32DD-4FC5-AB44-7EDE4B5F995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09" name="CuadroTexto 608">
          <a:extLst>
            <a:ext uri="{FF2B5EF4-FFF2-40B4-BE49-F238E27FC236}">
              <a16:creationId xmlns="" xmlns:a16="http://schemas.microsoft.com/office/drawing/2014/main" id="{7408D2AD-68CB-4DAA-AF72-E08F91A6097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0" name="CuadroTexto 609">
          <a:extLst>
            <a:ext uri="{FF2B5EF4-FFF2-40B4-BE49-F238E27FC236}">
              <a16:creationId xmlns="" xmlns:a16="http://schemas.microsoft.com/office/drawing/2014/main" id="{D5CE8CF9-8359-4007-A697-2E0501EBCF9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1" name="CuadroTexto 610">
          <a:extLst>
            <a:ext uri="{FF2B5EF4-FFF2-40B4-BE49-F238E27FC236}">
              <a16:creationId xmlns="" xmlns:a16="http://schemas.microsoft.com/office/drawing/2014/main" id="{C5A537A3-5B74-47CC-8480-5ECE1115CF2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2" name="CuadroTexto 611">
          <a:extLst>
            <a:ext uri="{FF2B5EF4-FFF2-40B4-BE49-F238E27FC236}">
              <a16:creationId xmlns="" xmlns:a16="http://schemas.microsoft.com/office/drawing/2014/main" id="{DCC54E8A-7979-45C0-9D8B-0C1F67EB69C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3" name="CuadroTexto 612">
          <a:extLst>
            <a:ext uri="{FF2B5EF4-FFF2-40B4-BE49-F238E27FC236}">
              <a16:creationId xmlns="" xmlns:a16="http://schemas.microsoft.com/office/drawing/2014/main" id="{A60BE065-0635-428B-AAF3-0F271802397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4" name="CuadroTexto 613">
          <a:extLst>
            <a:ext uri="{FF2B5EF4-FFF2-40B4-BE49-F238E27FC236}">
              <a16:creationId xmlns="" xmlns:a16="http://schemas.microsoft.com/office/drawing/2014/main" id="{6C8C43AF-0EC2-4D20-8F2E-EDA0AC2FA43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5" name="CuadroTexto 614">
          <a:extLst>
            <a:ext uri="{FF2B5EF4-FFF2-40B4-BE49-F238E27FC236}">
              <a16:creationId xmlns="" xmlns:a16="http://schemas.microsoft.com/office/drawing/2014/main" id="{02A02768-B1E3-4801-BAED-F6A06D94347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6" name="CuadroTexto 615">
          <a:extLst>
            <a:ext uri="{FF2B5EF4-FFF2-40B4-BE49-F238E27FC236}">
              <a16:creationId xmlns="" xmlns:a16="http://schemas.microsoft.com/office/drawing/2014/main" id="{9B011309-E2D2-410A-8F3F-5A35D7B94F39}"/>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7" name="CuadroTexto 616">
          <a:extLst>
            <a:ext uri="{FF2B5EF4-FFF2-40B4-BE49-F238E27FC236}">
              <a16:creationId xmlns="" xmlns:a16="http://schemas.microsoft.com/office/drawing/2014/main" id="{9B485D65-0D6F-4F31-A5CE-4B779218111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8" name="CuadroTexto 617">
          <a:extLst>
            <a:ext uri="{FF2B5EF4-FFF2-40B4-BE49-F238E27FC236}">
              <a16:creationId xmlns="" xmlns:a16="http://schemas.microsoft.com/office/drawing/2014/main" id="{F0668219-EFE0-45CE-953D-01858DC0B19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19" name="CuadroTexto 618">
          <a:extLst>
            <a:ext uri="{FF2B5EF4-FFF2-40B4-BE49-F238E27FC236}">
              <a16:creationId xmlns="" xmlns:a16="http://schemas.microsoft.com/office/drawing/2014/main" id="{1AAFBFDB-0C46-49E2-B2ED-920EADF9800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0" name="CuadroTexto 619">
          <a:extLst>
            <a:ext uri="{FF2B5EF4-FFF2-40B4-BE49-F238E27FC236}">
              <a16:creationId xmlns="" xmlns:a16="http://schemas.microsoft.com/office/drawing/2014/main" id="{B34C368E-3A72-4CED-8705-6613EEC7022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1" name="CuadroTexto 620">
          <a:extLst>
            <a:ext uri="{FF2B5EF4-FFF2-40B4-BE49-F238E27FC236}">
              <a16:creationId xmlns="" xmlns:a16="http://schemas.microsoft.com/office/drawing/2014/main" id="{EB82EE5E-D806-40E7-81F0-BDDF8020859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2" name="CuadroTexto 621">
          <a:extLst>
            <a:ext uri="{FF2B5EF4-FFF2-40B4-BE49-F238E27FC236}">
              <a16:creationId xmlns="" xmlns:a16="http://schemas.microsoft.com/office/drawing/2014/main" id="{D937BBC2-2F71-4299-9F7C-6626C2E5CFE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3" name="CuadroTexto 622">
          <a:extLst>
            <a:ext uri="{FF2B5EF4-FFF2-40B4-BE49-F238E27FC236}">
              <a16:creationId xmlns="" xmlns:a16="http://schemas.microsoft.com/office/drawing/2014/main" id="{25037CFD-D026-456E-B8AD-58B933CA9B2F}"/>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4" name="CuadroTexto 623">
          <a:extLst>
            <a:ext uri="{FF2B5EF4-FFF2-40B4-BE49-F238E27FC236}">
              <a16:creationId xmlns="" xmlns:a16="http://schemas.microsoft.com/office/drawing/2014/main" id="{AEFE3D0D-2912-461D-AF0C-1638260EA1B0}"/>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5" name="CuadroTexto 624">
          <a:extLst>
            <a:ext uri="{FF2B5EF4-FFF2-40B4-BE49-F238E27FC236}">
              <a16:creationId xmlns="" xmlns:a16="http://schemas.microsoft.com/office/drawing/2014/main" id="{692678A6-154F-42E7-B7FE-562BBB063EE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6" name="CuadroTexto 625">
          <a:extLst>
            <a:ext uri="{FF2B5EF4-FFF2-40B4-BE49-F238E27FC236}">
              <a16:creationId xmlns="" xmlns:a16="http://schemas.microsoft.com/office/drawing/2014/main" id="{7B35ADBB-76CE-4427-AB01-1E25ED102D1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7" name="CuadroTexto 626">
          <a:extLst>
            <a:ext uri="{FF2B5EF4-FFF2-40B4-BE49-F238E27FC236}">
              <a16:creationId xmlns="" xmlns:a16="http://schemas.microsoft.com/office/drawing/2014/main" id="{10145E63-60EB-4FC3-A921-8F7B3CC60D78}"/>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8" name="CuadroTexto 627">
          <a:extLst>
            <a:ext uri="{FF2B5EF4-FFF2-40B4-BE49-F238E27FC236}">
              <a16:creationId xmlns="" xmlns:a16="http://schemas.microsoft.com/office/drawing/2014/main" id="{5CC5BA7F-4F4A-4AF5-8AE9-BA29DD58CBA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29" name="CuadroTexto 628">
          <a:extLst>
            <a:ext uri="{FF2B5EF4-FFF2-40B4-BE49-F238E27FC236}">
              <a16:creationId xmlns="" xmlns:a16="http://schemas.microsoft.com/office/drawing/2014/main" id="{33E5BCB1-67E2-4ADF-B78D-28D13B1B3CEC}"/>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0" name="CuadroTexto 629">
          <a:extLst>
            <a:ext uri="{FF2B5EF4-FFF2-40B4-BE49-F238E27FC236}">
              <a16:creationId xmlns="" xmlns:a16="http://schemas.microsoft.com/office/drawing/2014/main" id="{E7640E96-5A06-47EC-BE35-C5C3F73A33A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1" name="CuadroTexto 630">
          <a:extLst>
            <a:ext uri="{FF2B5EF4-FFF2-40B4-BE49-F238E27FC236}">
              <a16:creationId xmlns="" xmlns:a16="http://schemas.microsoft.com/office/drawing/2014/main" id="{E82891F8-528A-41F8-8A34-DB7EB5BDB6E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2" name="CuadroTexto 631">
          <a:extLst>
            <a:ext uri="{FF2B5EF4-FFF2-40B4-BE49-F238E27FC236}">
              <a16:creationId xmlns="" xmlns:a16="http://schemas.microsoft.com/office/drawing/2014/main" id="{983084CD-B476-4CDC-AE8F-48BC322148B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3" name="CuadroTexto 632">
          <a:extLst>
            <a:ext uri="{FF2B5EF4-FFF2-40B4-BE49-F238E27FC236}">
              <a16:creationId xmlns="" xmlns:a16="http://schemas.microsoft.com/office/drawing/2014/main" id="{9C90A473-2CE2-4E7B-AFC1-0E5D847D1EC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4" name="CuadroTexto 633">
          <a:extLst>
            <a:ext uri="{FF2B5EF4-FFF2-40B4-BE49-F238E27FC236}">
              <a16:creationId xmlns="" xmlns:a16="http://schemas.microsoft.com/office/drawing/2014/main" id="{573F5ED3-B8B4-4E9A-87A9-3D171489127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5" name="CuadroTexto 634">
          <a:extLst>
            <a:ext uri="{FF2B5EF4-FFF2-40B4-BE49-F238E27FC236}">
              <a16:creationId xmlns="" xmlns:a16="http://schemas.microsoft.com/office/drawing/2014/main" id="{73C0B73D-6257-405C-8827-60E206EB81E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6" name="CuadroTexto 635">
          <a:extLst>
            <a:ext uri="{FF2B5EF4-FFF2-40B4-BE49-F238E27FC236}">
              <a16:creationId xmlns="" xmlns:a16="http://schemas.microsoft.com/office/drawing/2014/main" id="{AA4633BA-58B6-47B1-8F49-1BAD5D3D94D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7" name="CuadroTexto 636">
          <a:extLst>
            <a:ext uri="{FF2B5EF4-FFF2-40B4-BE49-F238E27FC236}">
              <a16:creationId xmlns="" xmlns:a16="http://schemas.microsoft.com/office/drawing/2014/main" id="{648E8D3F-93BF-4595-B0AD-FEA6A631CBF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8" name="CuadroTexto 637">
          <a:extLst>
            <a:ext uri="{FF2B5EF4-FFF2-40B4-BE49-F238E27FC236}">
              <a16:creationId xmlns="" xmlns:a16="http://schemas.microsoft.com/office/drawing/2014/main" id="{1F40BEF2-76E9-4FA1-9AF2-EA14E0AEE31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39" name="CuadroTexto 638">
          <a:extLst>
            <a:ext uri="{FF2B5EF4-FFF2-40B4-BE49-F238E27FC236}">
              <a16:creationId xmlns="" xmlns:a16="http://schemas.microsoft.com/office/drawing/2014/main" id="{0890DC01-19E7-4299-9F2D-87A352E8615E}"/>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0" name="CuadroTexto 639">
          <a:extLst>
            <a:ext uri="{FF2B5EF4-FFF2-40B4-BE49-F238E27FC236}">
              <a16:creationId xmlns="" xmlns:a16="http://schemas.microsoft.com/office/drawing/2014/main" id="{91D66F67-8B5C-44FF-AC83-BC3261542161}"/>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1" name="CuadroTexto 640">
          <a:extLst>
            <a:ext uri="{FF2B5EF4-FFF2-40B4-BE49-F238E27FC236}">
              <a16:creationId xmlns="" xmlns:a16="http://schemas.microsoft.com/office/drawing/2014/main" id="{527A2C90-70E9-45CB-998F-E681A40D0445}"/>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2" name="CuadroTexto 641">
          <a:extLst>
            <a:ext uri="{FF2B5EF4-FFF2-40B4-BE49-F238E27FC236}">
              <a16:creationId xmlns="" xmlns:a16="http://schemas.microsoft.com/office/drawing/2014/main" id="{E3FCFE4C-85FF-4E1B-9CFF-BADD1AB2C9ED}"/>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3" name="CuadroTexto 642">
          <a:extLst>
            <a:ext uri="{FF2B5EF4-FFF2-40B4-BE49-F238E27FC236}">
              <a16:creationId xmlns="" xmlns:a16="http://schemas.microsoft.com/office/drawing/2014/main" id="{C5A5ABAA-7128-4D7B-A199-FD13C89444D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4" name="CuadroTexto 643">
          <a:extLst>
            <a:ext uri="{FF2B5EF4-FFF2-40B4-BE49-F238E27FC236}">
              <a16:creationId xmlns="" xmlns:a16="http://schemas.microsoft.com/office/drawing/2014/main" id="{1C127EF4-CDD9-4A14-BB9E-9F2EF0FD9DB7}"/>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5" name="CuadroTexto 644">
          <a:extLst>
            <a:ext uri="{FF2B5EF4-FFF2-40B4-BE49-F238E27FC236}">
              <a16:creationId xmlns="" xmlns:a16="http://schemas.microsoft.com/office/drawing/2014/main" id="{DE93AFD5-B4B7-4928-83C4-0B3E080F8B39}"/>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6" name="CuadroTexto 645">
          <a:extLst>
            <a:ext uri="{FF2B5EF4-FFF2-40B4-BE49-F238E27FC236}">
              <a16:creationId xmlns="" xmlns:a16="http://schemas.microsoft.com/office/drawing/2014/main" id="{0787F5A0-8AE0-40DC-AEA6-7F9B8DEF0E0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7" name="CuadroTexto 646">
          <a:extLst>
            <a:ext uri="{FF2B5EF4-FFF2-40B4-BE49-F238E27FC236}">
              <a16:creationId xmlns="" xmlns:a16="http://schemas.microsoft.com/office/drawing/2014/main" id="{2CC5E7BA-FF60-4C72-926A-BD4C113E76E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8" name="CuadroTexto 647">
          <a:extLst>
            <a:ext uri="{FF2B5EF4-FFF2-40B4-BE49-F238E27FC236}">
              <a16:creationId xmlns="" xmlns:a16="http://schemas.microsoft.com/office/drawing/2014/main" id="{BCDA32A5-661D-47D1-9574-A04B590E1FB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49" name="CuadroTexto 648">
          <a:extLst>
            <a:ext uri="{FF2B5EF4-FFF2-40B4-BE49-F238E27FC236}">
              <a16:creationId xmlns="" xmlns:a16="http://schemas.microsoft.com/office/drawing/2014/main" id="{7A870FF4-498C-4558-A86E-4D058458C0A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50" name="CuadroTexto 649">
          <a:extLst>
            <a:ext uri="{FF2B5EF4-FFF2-40B4-BE49-F238E27FC236}">
              <a16:creationId xmlns="" xmlns:a16="http://schemas.microsoft.com/office/drawing/2014/main" id="{67F2F9CE-8856-4C68-99F8-1D57E072E03A}"/>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51" name="CuadroTexto 650">
          <a:extLst>
            <a:ext uri="{FF2B5EF4-FFF2-40B4-BE49-F238E27FC236}">
              <a16:creationId xmlns="" xmlns:a16="http://schemas.microsoft.com/office/drawing/2014/main" id="{D9A186FC-B367-43A4-9DE7-1C7247BFB3D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52" name="CuadroTexto 651">
          <a:extLst>
            <a:ext uri="{FF2B5EF4-FFF2-40B4-BE49-F238E27FC236}">
              <a16:creationId xmlns="" xmlns:a16="http://schemas.microsoft.com/office/drawing/2014/main" id="{2775048B-F5C2-4614-8291-5D2E9DCB1B1B}"/>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53" name="CuadroTexto 652">
          <a:extLst>
            <a:ext uri="{FF2B5EF4-FFF2-40B4-BE49-F238E27FC236}">
              <a16:creationId xmlns="" xmlns:a16="http://schemas.microsoft.com/office/drawing/2014/main" id="{8E03997D-03B9-4AC4-B0A5-992349D0D5E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54" name="CuadroTexto 653">
          <a:extLst>
            <a:ext uri="{FF2B5EF4-FFF2-40B4-BE49-F238E27FC236}">
              <a16:creationId xmlns="" xmlns:a16="http://schemas.microsoft.com/office/drawing/2014/main" id="{BECBB21F-27E5-452F-B124-BE89C3855856}"/>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55" name="CuadroTexto 654">
          <a:extLst>
            <a:ext uri="{FF2B5EF4-FFF2-40B4-BE49-F238E27FC236}">
              <a16:creationId xmlns="" xmlns:a16="http://schemas.microsoft.com/office/drawing/2014/main" id="{AB345846-D414-468F-8FED-7FA1479F5302}"/>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56" name="CuadroTexto 655">
          <a:extLst>
            <a:ext uri="{FF2B5EF4-FFF2-40B4-BE49-F238E27FC236}">
              <a16:creationId xmlns="" xmlns:a16="http://schemas.microsoft.com/office/drawing/2014/main" id="{9DB4266C-5995-4053-93CF-FA4BDF2EB003}"/>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twoCellAnchor>
    <xdr:from>
      <xdr:col>9</xdr:col>
      <xdr:colOff>1068530</xdr:colOff>
      <xdr:row>12</xdr:row>
      <xdr:rowOff>231076</xdr:rowOff>
    </xdr:from>
    <xdr:to>
      <xdr:col>10</xdr:col>
      <xdr:colOff>98712</xdr:colOff>
      <xdr:row>12</xdr:row>
      <xdr:rowOff>560120</xdr:rowOff>
    </xdr:to>
    <xdr:sp macro="" textlink="">
      <xdr:nvSpPr>
        <xdr:cNvPr id="657" name="CuadroTexto 656">
          <a:extLst>
            <a:ext uri="{FF2B5EF4-FFF2-40B4-BE49-F238E27FC236}">
              <a16:creationId xmlns="" xmlns:a16="http://schemas.microsoft.com/office/drawing/2014/main" id="{7776726B-5604-4FEA-B260-EA21B3C19004}"/>
            </a:ext>
          </a:extLst>
        </xdr:cNvPr>
        <xdr:cNvSpPr txBox="1"/>
      </xdr:nvSpPr>
      <xdr:spPr>
        <a:xfrm>
          <a:off x="11984180" y="6660451"/>
          <a:ext cx="125557" cy="329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3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P7654"/>
  <sheetViews>
    <sheetView tabSelected="1" zoomScale="110" zoomScaleNormal="110" workbookViewId="0"/>
  </sheetViews>
  <sheetFormatPr baseColWidth="10" defaultColWidth="9.140625" defaultRowHeight="15"/>
  <cols>
    <col min="1" max="1" width="1.7109375" customWidth="1"/>
    <col min="2" max="2" width="9.85546875" customWidth="1"/>
    <col min="3" max="3" width="1.140625" customWidth="1"/>
    <col min="4" max="4" width="15.5703125" customWidth="1"/>
    <col min="5" max="5" width="31.140625" customWidth="1"/>
    <col min="6" max="6" width="9" customWidth="1"/>
    <col min="7" max="8" width="9.7109375" customWidth="1"/>
    <col min="9" max="9" width="14.5703125" customWidth="1"/>
    <col min="10" max="10" width="14.85546875" customWidth="1"/>
    <col min="11" max="11" width="13.42578125" customWidth="1"/>
    <col min="12" max="12" width="13.140625" customWidth="1"/>
    <col min="13" max="13" width="15.140625" customWidth="1"/>
    <col min="14" max="14" width="6.42578125" customWidth="1"/>
    <col min="15" max="15" width="11.42578125" customWidth="1"/>
    <col min="16" max="16" width="7.85546875" customWidth="1"/>
  </cols>
  <sheetData>
    <row r="1" spans="1:16" ht="20.100000000000001" customHeight="1">
      <c r="A1" s="1"/>
      <c r="B1" s="1"/>
      <c r="C1" s="1"/>
      <c r="D1" s="1"/>
      <c r="E1" s="1"/>
      <c r="F1" s="1"/>
      <c r="G1" s="1"/>
      <c r="H1" s="1"/>
      <c r="I1" s="1"/>
      <c r="J1" s="1"/>
      <c r="K1" s="1"/>
      <c r="L1" s="1"/>
      <c r="M1" s="1"/>
      <c r="N1" s="1"/>
      <c r="O1" s="1"/>
      <c r="P1" s="1"/>
    </row>
    <row r="2" spans="1:16" ht="60" customHeight="1">
      <c r="A2" s="1"/>
      <c r="B2" s="152" t="s">
        <v>0</v>
      </c>
      <c r="C2" s="153"/>
      <c r="D2" s="153"/>
      <c r="E2" s="153"/>
      <c r="F2" s="153"/>
      <c r="G2" s="153"/>
      <c r="H2" s="153"/>
      <c r="I2" s="154" t="s">
        <v>7580</v>
      </c>
      <c r="J2" s="155"/>
      <c r="K2" s="155"/>
      <c r="L2" s="155"/>
      <c r="M2" s="155"/>
      <c r="N2" s="155"/>
      <c r="O2" s="155"/>
      <c r="P2" s="1"/>
    </row>
    <row r="3" spans="1:16" ht="39.950000000000003" customHeight="1">
      <c r="A3" s="1"/>
      <c r="B3" s="156" t="s">
        <v>7578</v>
      </c>
      <c r="C3" s="157"/>
      <c r="D3" s="157"/>
      <c r="E3" s="157"/>
      <c r="F3" s="157"/>
      <c r="G3" s="157"/>
      <c r="H3" s="157"/>
      <c r="I3" s="157"/>
      <c r="J3" s="157"/>
      <c r="K3" s="157"/>
      <c r="L3" s="157"/>
      <c r="M3" s="157"/>
      <c r="N3" s="157"/>
      <c r="O3" s="157"/>
      <c r="P3" s="1"/>
    </row>
    <row r="4" spans="1:16" ht="20.100000000000001" customHeight="1" thickBot="1">
      <c r="A4" s="1"/>
      <c r="B4" s="158" t="s">
        <v>1</v>
      </c>
      <c r="C4" s="159"/>
      <c r="D4" s="159"/>
      <c r="E4" s="159"/>
      <c r="F4" s="159"/>
      <c r="G4" s="159"/>
      <c r="H4" s="159"/>
      <c r="I4" s="159"/>
      <c r="J4" s="158" t="s">
        <v>2</v>
      </c>
      <c r="K4" s="159"/>
      <c r="L4" s="159"/>
      <c r="M4" s="159"/>
      <c r="N4" s="159"/>
      <c r="O4" s="150" t="s">
        <v>7577</v>
      </c>
      <c r="P4" s="1"/>
    </row>
    <row r="5" spans="1:16" ht="20.100000000000001" customHeight="1" thickBot="1">
      <c r="A5" s="1"/>
      <c r="B5" s="150" t="s">
        <v>7564</v>
      </c>
      <c r="C5" s="151"/>
      <c r="D5" s="150" t="s">
        <v>7565</v>
      </c>
      <c r="E5" s="150" t="s">
        <v>7566</v>
      </c>
      <c r="F5" s="150" t="s">
        <v>7567</v>
      </c>
      <c r="G5" s="150" t="s">
        <v>7568</v>
      </c>
      <c r="H5" s="150" t="s">
        <v>7569</v>
      </c>
      <c r="I5" s="150" t="s">
        <v>7570</v>
      </c>
      <c r="J5" s="150" t="s">
        <v>7571</v>
      </c>
      <c r="K5" s="160" t="s">
        <v>7572</v>
      </c>
      <c r="L5" s="161"/>
      <c r="M5" s="150" t="s">
        <v>7573</v>
      </c>
      <c r="N5" s="150" t="s">
        <v>7574</v>
      </c>
      <c r="O5" s="151"/>
      <c r="P5" s="1"/>
    </row>
    <row r="6" spans="1:16" ht="36" customHeight="1">
      <c r="A6" s="1"/>
      <c r="B6" s="151"/>
      <c r="C6" s="151"/>
      <c r="D6" s="151"/>
      <c r="E6" s="151"/>
      <c r="F6" s="151"/>
      <c r="G6" s="151"/>
      <c r="H6" s="151"/>
      <c r="I6" s="151"/>
      <c r="J6" s="151"/>
      <c r="K6" s="15" t="s">
        <v>7575</v>
      </c>
      <c r="L6" s="15" t="s">
        <v>7576</v>
      </c>
      <c r="M6" s="151"/>
      <c r="N6" s="151"/>
      <c r="O6" s="151"/>
      <c r="P6" s="1"/>
    </row>
    <row r="7" spans="1:16" ht="20.100000000000001" customHeight="1">
      <c r="A7" s="1"/>
      <c r="B7" s="145" t="s">
        <v>3</v>
      </c>
      <c r="C7" s="146"/>
      <c r="D7" s="146"/>
      <c r="E7" s="146"/>
      <c r="F7" s="2" t="s">
        <v>4</v>
      </c>
      <c r="G7" s="147" t="s">
        <v>5</v>
      </c>
      <c r="H7" s="148"/>
      <c r="I7" s="148"/>
      <c r="J7" s="148"/>
      <c r="K7" s="148"/>
      <c r="L7" s="148"/>
      <c r="M7" s="148"/>
      <c r="N7" s="148"/>
      <c r="O7" s="148"/>
      <c r="P7" s="1"/>
    </row>
    <row r="8" spans="1:16" ht="20.100000000000001" customHeight="1">
      <c r="A8" s="1"/>
      <c r="B8" s="143" t="s">
        <v>6</v>
      </c>
      <c r="C8" s="144"/>
      <c r="D8" s="144"/>
      <c r="E8" s="144"/>
      <c r="F8" s="144"/>
      <c r="G8" s="144"/>
      <c r="H8" s="144"/>
      <c r="I8" s="144"/>
      <c r="J8" s="3">
        <v>4202049</v>
      </c>
      <c r="K8" s="3">
        <v>0</v>
      </c>
      <c r="L8" s="3">
        <v>3538263</v>
      </c>
      <c r="M8" s="3">
        <v>3538263</v>
      </c>
      <c r="N8" s="4" t="s">
        <v>7</v>
      </c>
      <c r="O8" s="5" t="s">
        <v>8</v>
      </c>
      <c r="P8" s="1"/>
    </row>
    <row r="9" spans="1:16" ht="42" thickBot="1">
      <c r="A9" s="1"/>
      <c r="B9" s="6" t="s">
        <v>9</v>
      </c>
      <c r="C9" s="7" t="s">
        <v>8</v>
      </c>
      <c r="D9" s="8" t="s">
        <v>10</v>
      </c>
      <c r="E9" s="8" t="s">
        <v>11</v>
      </c>
      <c r="F9" s="8" t="s">
        <v>12</v>
      </c>
      <c r="G9" s="8" t="s">
        <v>13</v>
      </c>
      <c r="H9" s="8" t="s">
        <v>14</v>
      </c>
      <c r="I9" s="7" t="s">
        <v>8</v>
      </c>
      <c r="J9" s="9">
        <v>390000</v>
      </c>
      <c r="K9" s="9">
        <v>0</v>
      </c>
      <c r="L9" s="9">
        <v>234602</v>
      </c>
      <c r="M9" s="9">
        <v>234602</v>
      </c>
      <c r="N9" s="7" t="s">
        <v>8</v>
      </c>
      <c r="O9" s="10">
        <v>90</v>
      </c>
      <c r="P9" s="1"/>
    </row>
    <row r="10" spans="1:16" ht="50.25" thickBot="1">
      <c r="A10" s="1"/>
      <c r="B10" s="138" t="s">
        <v>8</v>
      </c>
      <c r="C10" s="139"/>
      <c r="D10" s="139"/>
      <c r="E10" s="139"/>
      <c r="F10" s="139"/>
      <c r="G10" s="139"/>
      <c r="H10" s="139"/>
      <c r="I10" s="11" t="s">
        <v>15</v>
      </c>
      <c r="J10" s="12" t="s">
        <v>8</v>
      </c>
      <c r="K10" s="13">
        <v>0</v>
      </c>
      <c r="L10" s="13">
        <v>234602</v>
      </c>
      <c r="M10" s="13">
        <v>234602</v>
      </c>
      <c r="N10" s="14">
        <v>100</v>
      </c>
      <c r="O10" s="12" t="s">
        <v>8</v>
      </c>
      <c r="P10" s="1"/>
    </row>
    <row r="11" spans="1:16" ht="0.95" customHeight="1">
      <c r="A11" s="1"/>
      <c r="B11" s="137"/>
      <c r="C11" s="137"/>
      <c r="D11" s="137"/>
      <c r="E11" s="137"/>
      <c r="F11" s="137"/>
      <c r="G11" s="137"/>
      <c r="H11" s="137"/>
      <c r="I11" s="137"/>
      <c r="J11" s="137"/>
      <c r="K11" s="137"/>
      <c r="L11" s="137"/>
      <c r="M11" s="137"/>
      <c r="N11" s="137"/>
      <c r="O11" s="137"/>
      <c r="P11" s="1"/>
    </row>
    <row r="12" spans="1:16" ht="50.25" thickBot="1">
      <c r="A12" s="1"/>
      <c r="B12" s="6" t="s">
        <v>16</v>
      </c>
      <c r="C12" s="7" t="s">
        <v>8</v>
      </c>
      <c r="D12" s="8" t="s">
        <v>17</v>
      </c>
      <c r="E12" s="8" t="s">
        <v>18</v>
      </c>
      <c r="F12" s="8" t="s">
        <v>12</v>
      </c>
      <c r="G12" s="8" t="s">
        <v>13</v>
      </c>
      <c r="H12" s="8" t="s">
        <v>14</v>
      </c>
      <c r="I12" s="7" t="s">
        <v>8</v>
      </c>
      <c r="J12" s="9">
        <v>3812049</v>
      </c>
      <c r="K12" s="9">
        <v>0</v>
      </c>
      <c r="L12" s="9">
        <v>3303661</v>
      </c>
      <c r="M12" s="9">
        <v>3303661</v>
      </c>
      <c r="N12" s="7" t="s">
        <v>8</v>
      </c>
      <c r="O12" s="10">
        <v>90</v>
      </c>
      <c r="P12" s="1"/>
    </row>
    <row r="13" spans="1:16" ht="50.25" thickBot="1">
      <c r="A13" s="1"/>
      <c r="B13" s="138" t="s">
        <v>8</v>
      </c>
      <c r="C13" s="139"/>
      <c r="D13" s="139"/>
      <c r="E13" s="139"/>
      <c r="F13" s="139"/>
      <c r="G13" s="139"/>
      <c r="H13" s="139"/>
      <c r="I13" s="11" t="s">
        <v>15</v>
      </c>
      <c r="J13" s="12" t="s">
        <v>8</v>
      </c>
      <c r="K13" s="13">
        <v>0</v>
      </c>
      <c r="L13" s="13">
        <v>3303661</v>
      </c>
      <c r="M13" s="13">
        <v>3303661</v>
      </c>
      <c r="N13" s="14">
        <v>100</v>
      </c>
      <c r="O13" s="12" t="s">
        <v>8</v>
      </c>
      <c r="P13" s="1"/>
    </row>
    <row r="14" spans="1:16" ht="0.95" customHeight="1">
      <c r="A14" s="1"/>
      <c r="B14" s="137"/>
      <c r="C14" s="137"/>
      <c r="D14" s="137"/>
      <c r="E14" s="137"/>
      <c r="F14" s="137"/>
      <c r="G14" s="137"/>
      <c r="H14" s="137"/>
      <c r="I14" s="137"/>
      <c r="J14" s="137"/>
      <c r="K14" s="137"/>
      <c r="L14" s="137"/>
      <c r="M14" s="137"/>
      <c r="N14" s="137"/>
      <c r="O14" s="137"/>
      <c r="P14" s="1"/>
    </row>
    <row r="15" spans="1:16" ht="20.100000000000001" customHeight="1">
      <c r="A15" s="1"/>
      <c r="B15" s="145" t="s">
        <v>3</v>
      </c>
      <c r="C15" s="146"/>
      <c r="D15" s="146"/>
      <c r="E15" s="146"/>
      <c r="F15" s="2" t="s">
        <v>4</v>
      </c>
      <c r="G15" s="147" t="s">
        <v>19</v>
      </c>
      <c r="H15" s="148"/>
      <c r="I15" s="148"/>
      <c r="J15" s="148"/>
      <c r="K15" s="148"/>
      <c r="L15" s="148"/>
      <c r="M15" s="148"/>
      <c r="N15" s="148"/>
      <c r="O15" s="148"/>
      <c r="P15" s="1"/>
    </row>
    <row r="16" spans="1:16" ht="20.100000000000001" customHeight="1">
      <c r="A16" s="1"/>
      <c r="B16" s="143" t="s">
        <v>6</v>
      </c>
      <c r="C16" s="144"/>
      <c r="D16" s="144"/>
      <c r="E16" s="144"/>
      <c r="F16" s="144"/>
      <c r="G16" s="144"/>
      <c r="H16" s="144"/>
      <c r="I16" s="144"/>
      <c r="J16" s="3">
        <v>10334471</v>
      </c>
      <c r="K16" s="3">
        <v>0</v>
      </c>
      <c r="L16" s="3">
        <v>0</v>
      </c>
      <c r="M16" s="3">
        <v>0</v>
      </c>
      <c r="N16" s="4" t="s">
        <v>20</v>
      </c>
      <c r="O16" s="5" t="s">
        <v>8</v>
      </c>
      <c r="P16" s="1"/>
    </row>
    <row r="17" spans="1:16" ht="42" thickBot="1">
      <c r="A17" s="1"/>
      <c r="B17" s="6" t="s">
        <v>21</v>
      </c>
      <c r="C17" s="7" t="s">
        <v>8</v>
      </c>
      <c r="D17" s="8" t="s">
        <v>22</v>
      </c>
      <c r="E17" s="8" t="s">
        <v>23</v>
      </c>
      <c r="F17" s="8" t="s">
        <v>12</v>
      </c>
      <c r="G17" s="8" t="s">
        <v>13</v>
      </c>
      <c r="H17" s="8" t="s">
        <v>14</v>
      </c>
      <c r="I17" s="7" t="s">
        <v>8</v>
      </c>
      <c r="J17" s="9">
        <v>10334471</v>
      </c>
      <c r="K17" s="9">
        <v>0</v>
      </c>
      <c r="L17" s="9">
        <v>0</v>
      </c>
      <c r="M17" s="9">
        <v>0</v>
      </c>
      <c r="N17" s="7" t="s">
        <v>8</v>
      </c>
      <c r="O17" s="10">
        <v>0</v>
      </c>
      <c r="P17" s="1"/>
    </row>
    <row r="18" spans="1:16" ht="60.75" customHeight="1" thickBot="1">
      <c r="A18" s="1"/>
      <c r="B18" s="138" t="s">
        <v>8</v>
      </c>
      <c r="C18" s="139"/>
      <c r="D18" s="139"/>
      <c r="E18" s="139"/>
      <c r="F18" s="139"/>
      <c r="G18" s="139"/>
      <c r="H18" s="139"/>
      <c r="I18" s="11" t="s">
        <v>24</v>
      </c>
      <c r="J18" s="12" t="s">
        <v>8</v>
      </c>
      <c r="K18" s="13">
        <v>0</v>
      </c>
      <c r="L18" s="13">
        <v>0</v>
      </c>
      <c r="M18" s="13">
        <v>0</v>
      </c>
      <c r="N18" s="14">
        <v>0</v>
      </c>
      <c r="O18" s="12" t="s">
        <v>8</v>
      </c>
      <c r="P18" s="1"/>
    </row>
    <row r="19" spans="1:16" ht="0.95" customHeight="1">
      <c r="A19" s="1"/>
      <c r="B19" s="137"/>
      <c r="C19" s="137"/>
      <c r="D19" s="137"/>
      <c r="E19" s="137"/>
      <c r="F19" s="137"/>
      <c r="G19" s="137"/>
      <c r="H19" s="137"/>
      <c r="I19" s="137"/>
      <c r="J19" s="137"/>
      <c r="K19" s="137"/>
      <c r="L19" s="137"/>
      <c r="M19" s="137"/>
      <c r="N19" s="137"/>
      <c r="O19" s="137"/>
      <c r="P19" s="1"/>
    </row>
    <row r="20" spans="1:16" ht="20.100000000000001" customHeight="1">
      <c r="A20" s="1"/>
      <c r="B20" s="145" t="s">
        <v>25</v>
      </c>
      <c r="C20" s="146"/>
      <c r="D20" s="146"/>
      <c r="E20" s="146"/>
      <c r="F20" s="2" t="s">
        <v>4</v>
      </c>
      <c r="G20" s="147" t="s">
        <v>26</v>
      </c>
      <c r="H20" s="148"/>
      <c r="I20" s="148"/>
      <c r="J20" s="148"/>
      <c r="K20" s="148"/>
      <c r="L20" s="148"/>
      <c r="M20" s="148"/>
      <c r="N20" s="148"/>
      <c r="O20" s="148"/>
      <c r="P20" s="1"/>
    </row>
    <row r="21" spans="1:16" ht="20.100000000000001" customHeight="1">
      <c r="A21" s="1"/>
      <c r="B21" s="143" t="s">
        <v>6</v>
      </c>
      <c r="C21" s="144"/>
      <c r="D21" s="144"/>
      <c r="E21" s="144"/>
      <c r="F21" s="144"/>
      <c r="G21" s="144"/>
      <c r="H21" s="144"/>
      <c r="I21" s="144"/>
      <c r="J21" s="3">
        <v>22453639264</v>
      </c>
      <c r="K21" s="3">
        <v>0</v>
      </c>
      <c r="L21" s="3">
        <v>0</v>
      </c>
      <c r="M21" s="3">
        <v>0</v>
      </c>
      <c r="N21" s="4" t="s">
        <v>20</v>
      </c>
      <c r="O21" s="5" t="s">
        <v>8</v>
      </c>
      <c r="P21" s="1"/>
    </row>
    <row r="22" spans="1:16" ht="58.5" thickBot="1">
      <c r="A22" s="1"/>
      <c r="B22" s="6" t="s">
        <v>27</v>
      </c>
      <c r="C22" s="7" t="s">
        <v>8</v>
      </c>
      <c r="D22" s="8" t="s">
        <v>28</v>
      </c>
      <c r="E22" s="8" t="s">
        <v>29</v>
      </c>
      <c r="F22" s="8" t="s">
        <v>30</v>
      </c>
      <c r="G22" s="8" t="s">
        <v>31</v>
      </c>
      <c r="H22" s="8" t="s">
        <v>14</v>
      </c>
      <c r="I22" s="7" t="s">
        <v>8</v>
      </c>
      <c r="J22" s="9">
        <v>3436257969</v>
      </c>
      <c r="K22" s="9">
        <v>0</v>
      </c>
      <c r="L22" s="9">
        <v>0</v>
      </c>
      <c r="M22" s="9">
        <v>0</v>
      </c>
      <c r="N22" s="7" t="s">
        <v>8</v>
      </c>
      <c r="O22" s="10">
        <v>73.98</v>
      </c>
      <c r="P22" s="1"/>
    </row>
    <row r="23" spans="1:16" ht="42" thickBot="1">
      <c r="A23" s="1"/>
      <c r="B23" s="138" t="s">
        <v>8</v>
      </c>
      <c r="C23" s="139"/>
      <c r="D23" s="139"/>
      <c r="E23" s="139"/>
      <c r="F23" s="139"/>
      <c r="G23" s="139"/>
      <c r="H23" s="139"/>
      <c r="I23" s="11" t="s">
        <v>32</v>
      </c>
      <c r="J23" s="12" t="s">
        <v>8</v>
      </c>
      <c r="K23" s="13">
        <v>0</v>
      </c>
      <c r="L23" s="13">
        <v>0</v>
      </c>
      <c r="M23" s="13">
        <v>0</v>
      </c>
      <c r="N23" s="14">
        <v>0</v>
      </c>
      <c r="O23" s="12" t="s">
        <v>8</v>
      </c>
      <c r="P23" s="1"/>
    </row>
    <row r="24" spans="1:16" ht="0.95" customHeight="1">
      <c r="A24" s="1"/>
      <c r="B24" s="137"/>
      <c r="C24" s="137"/>
      <c r="D24" s="137"/>
      <c r="E24" s="137"/>
      <c r="F24" s="137"/>
      <c r="G24" s="137"/>
      <c r="H24" s="137"/>
      <c r="I24" s="137"/>
      <c r="J24" s="137"/>
      <c r="K24" s="137"/>
      <c r="L24" s="137"/>
      <c r="M24" s="137"/>
      <c r="N24" s="137"/>
      <c r="O24" s="137"/>
      <c r="P24" s="1"/>
    </row>
    <row r="25" spans="1:16" ht="69.75" customHeight="1" thickBot="1">
      <c r="A25" s="1"/>
      <c r="B25" s="6" t="s">
        <v>33</v>
      </c>
      <c r="C25" s="7" t="s">
        <v>8</v>
      </c>
      <c r="D25" s="8" t="s">
        <v>34</v>
      </c>
      <c r="E25" s="8" t="s">
        <v>35</v>
      </c>
      <c r="F25" s="8" t="s">
        <v>36</v>
      </c>
      <c r="G25" s="8" t="s">
        <v>31</v>
      </c>
      <c r="H25" s="8" t="s">
        <v>14</v>
      </c>
      <c r="I25" s="7" t="s">
        <v>8</v>
      </c>
      <c r="J25" s="9">
        <v>2814971469</v>
      </c>
      <c r="K25" s="9">
        <v>0</v>
      </c>
      <c r="L25" s="9">
        <v>0</v>
      </c>
      <c r="M25" s="9">
        <v>0</v>
      </c>
      <c r="N25" s="7" t="s">
        <v>8</v>
      </c>
      <c r="O25" s="10">
        <v>60.64</v>
      </c>
      <c r="P25" s="1"/>
    </row>
    <row r="26" spans="1:16" ht="42" thickBot="1">
      <c r="A26" s="1"/>
      <c r="B26" s="138" t="s">
        <v>8</v>
      </c>
      <c r="C26" s="139"/>
      <c r="D26" s="139"/>
      <c r="E26" s="139"/>
      <c r="F26" s="139"/>
      <c r="G26" s="139"/>
      <c r="H26" s="139"/>
      <c r="I26" s="11" t="s">
        <v>32</v>
      </c>
      <c r="J26" s="12" t="s">
        <v>8</v>
      </c>
      <c r="K26" s="13">
        <v>0</v>
      </c>
      <c r="L26" s="13">
        <v>0</v>
      </c>
      <c r="M26" s="13">
        <v>0</v>
      </c>
      <c r="N26" s="14">
        <v>0</v>
      </c>
      <c r="O26" s="12" t="s">
        <v>8</v>
      </c>
      <c r="P26" s="1"/>
    </row>
    <row r="27" spans="1:16" ht="0.95" customHeight="1">
      <c r="A27" s="1"/>
      <c r="B27" s="137"/>
      <c r="C27" s="137"/>
      <c r="D27" s="137"/>
      <c r="E27" s="137"/>
      <c r="F27" s="137"/>
      <c r="G27" s="137"/>
      <c r="H27" s="137"/>
      <c r="I27" s="137"/>
      <c r="J27" s="137"/>
      <c r="K27" s="137"/>
      <c r="L27" s="137"/>
      <c r="M27" s="137"/>
      <c r="N27" s="137"/>
      <c r="O27" s="137"/>
      <c r="P27" s="1"/>
    </row>
    <row r="28" spans="1:16" ht="70.5" customHeight="1" thickBot="1">
      <c r="A28" s="1"/>
      <c r="B28" s="6" t="s">
        <v>37</v>
      </c>
      <c r="C28" s="7" t="s">
        <v>8</v>
      </c>
      <c r="D28" s="8" t="s">
        <v>38</v>
      </c>
      <c r="E28" s="8" t="s">
        <v>39</v>
      </c>
      <c r="F28" s="8" t="s">
        <v>40</v>
      </c>
      <c r="G28" s="8" t="s">
        <v>31</v>
      </c>
      <c r="H28" s="8" t="s">
        <v>14</v>
      </c>
      <c r="I28" s="7" t="s">
        <v>8</v>
      </c>
      <c r="J28" s="9">
        <v>4758172385</v>
      </c>
      <c r="K28" s="9">
        <v>0</v>
      </c>
      <c r="L28" s="9">
        <v>0</v>
      </c>
      <c r="M28" s="9">
        <v>0</v>
      </c>
      <c r="N28" s="7" t="s">
        <v>8</v>
      </c>
      <c r="O28" s="10">
        <v>97.39</v>
      </c>
      <c r="P28" s="1"/>
    </row>
    <row r="29" spans="1:16" ht="42" thickBot="1">
      <c r="A29" s="1"/>
      <c r="B29" s="138" t="s">
        <v>8</v>
      </c>
      <c r="C29" s="139"/>
      <c r="D29" s="139"/>
      <c r="E29" s="139"/>
      <c r="F29" s="139"/>
      <c r="G29" s="139"/>
      <c r="H29" s="139"/>
      <c r="I29" s="11" t="s">
        <v>32</v>
      </c>
      <c r="J29" s="12" t="s">
        <v>8</v>
      </c>
      <c r="K29" s="13">
        <v>0</v>
      </c>
      <c r="L29" s="13">
        <v>0</v>
      </c>
      <c r="M29" s="13">
        <v>0</v>
      </c>
      <c r="N29" s="14">
        <v>0</v>
      </c>
      <c r="O29" s="12" t="s">
        <v>8</v>
      </c>
      <c r="P29" s="1"/>
    </row>
    <row r="30" spans="1:16" ht="0.95" customHeight="1">
      <c r="A30" s="1"/>
      <c r="B30" s="137"/>
      <c r="C30" s="137"/>
      <c r="D30" s="137"/>
      <c r="E30" s="137"/>
      <c r="F30" s="137"/>
      <c r="G30" s="137"/>
      <c r="H30" s="137"/>
      <c r="I30" s="137"/>
      <c r="J30" s="137"/>
      <c r="K30" s="137"/>
      <c r="L30" s="137"/>
      <c r="M30" s="137"/>
      <c r="N30" s="137"/>
      <c r="O30" s="137"/>
      <c r="P30" s="1"/>
    </row>
    <row r="31" spans="1:16" ht="123.75" customHeight="1" thickBot="1">
      <c r="A31" s="1"/>
      <c r="B31" s="6" t="s">
        <v>41</v>
      </c>
      <c r="C31" s="7" t="s">
        <v>8</v>
      </c>
      <c r="D31" s="8" t="s">
        <v>42</v>
      </c>
      <c r="E31" s="8" t="s">
        <v>43</v>
      </c>
      <c r="F31" s="8" t="s">
        <v>12</v>
      </c>
      <c r="G31" s="8" t="s">
        <v>31</v>
      </c>
      <c r="H31" s="8" t="s">
        <v>14</v>
      </c>
      <c r="I31" s="7" t="s">
        <v>8</v>
      </c>
      <c r="J31" s="9">
        <v>1147974596</v>
      </c>
      <c r="K31" s="9">
        <v>0</v>
      </c>
      <c r="L31" s="9">
        <v>0</v>
      </c>
      <c r="M31" s="9">
        <v>0</v>
      </c>
      <c r="N31" s="7" t="s">
        <v>8</v>
      </c>
      <c r="O31" s="10">
        <v>73.010000000000005</v>
      </c>
      <c r="P31" s="1"/>
    </row>
    <row r="32" spans="1:16" ht="42" thickBot="1">
      <c r="A32" s="1"/>
      <c r="B32" s="138" t="s">
        <v>8</v>
      </c>
      <c r="C32" s="139"/>
      <c r="D32" s="139"/>
      <c r="E32" s="139"/>
      <c r="F32" s="139"/>
      <c r="G32" s="139"/>
      <c r="H32" s="139"/>
      <c r="I32" s="11" t="s">
        <v>32</v>
      </c>
      <c r="J32" s="12" t="s">
        <v>8</v>
      </c>
      <c r="K32" s="13">
        <v>0</v>
      </c>
      <c r="L32" s="13">
        <v>0</v>
      </c>
      <c r="M32" s="13">
        <v>0</v>
      </c>
      <c r="N32" s="14">
        <v>0</v>
      </c>
      <c r="O32" s="12" t="s">
        <v>8</v>
      </c>
      <c r="P32" s="1"/>
    </row>
    <row r="33" spans="1:16" ht="0.95" customHeight="1">
      <c r="A33" s="1"/>
      <c r="B33" s="137"/>
      <c r="C33" s="137"/>
      <c r="D33" s="137"/>
      <c r="E33" s="137"/>
      <c r="F33" s="137"/>
      <c r="G33" s="137"/>
      <c r="H33" s="137"/>
      <c r="I33" s="137"/>
      <c r="J33" s="137"/>
      <c r="K33" s="137"/>
      <c r="L33" s="137"/>
      <c r="M33" s="137"/>
      <c r="N33" s="137"/>
      <c r="O33" s="137"/>
      <c r="P33" s="1"/>
    </row>
    <row r="34" spans="1:16" ht="83.25" customHeight="1" thickBot="1">
      <c r="A34" s="1"/>
      <c r="B34" s="6" t="s">
        <v>44</v>
      </c>
      <c r="C34" s="7" t="s">
        <v>8</v>
      </c>
      <c r="D34" s="8" t="s">
        <v>45</v>
      </c>
      <c r="E34" s="8" t="s">
        <v>46</v>
      </c>
      <c r="F34" s="8" t="s">
        <v>47</v>
      </c>
      <c r="G34" s="8" t="s">
        <v>31</v>
      </c>
      <c r="H34" s="8" t="s">
        <v>14</v>
      </c>
      <c r="I34" s="7" t="s">
        <v>8</v>
      </c>
      <c r="J34" s="9">
        <v>3303691230</v>
      </c>
      <c r="K34" s="9">
        <v>0</v>
      </c>
      <c r="L34" s="9">
        <v>0</v>
      </c>
      <c r="M34" s="9">
        <v>0</v>
      </c>
      <c r="N34" s="7" t="s">
        <v>8</v>
      </c>
      <c r="O34" s="10">
        <v>78.709999999999994</v>
      </c>
      <c r="P34" s="1"/>
    </row>
    <row r="35" spans="1:16" ht="42" thickBot="1">
      <c r="A35" s="1"/>
      <c r="B35" s="138" t="s">
        <v>8</v>
      </c>
      <c r="C35" s="139"/>
      <c r="D35" s="139"/>
      <c r="E35" s="139"/>
      <c r="F35" s="139"/>
      <c r="G35" s="139"/>
      <c r="H35" s="139"/>
      <c r="I35" s="11" t="s">
        <v>32</v>
      </c>
      <c r="J35" s="12" t="s">
        <v>8</v>
      </c>
      <c r="K35" s="13">
        <v>0</v>
      </c>
      <c r="L35" s="13">
        <v>0</v>
      </c>
      <c r="M35" s="13">
        <v>0</v>
      </c>
      <c r="N35" s="14">
        <v>0</v>
      </c>
      <c r="O35" s="12" t="s">
        <v>8</v>
      </c>
      <c r="P35" s="1"/>
    </row>
    <row r="36" spans="1:16" ht="0.95" customHeight="1">
      <c r="A36" s="1"/>
      <c r="B36" s="137"/>
      <c r="C36" s="137"/>
      <c r="D36" s="137"/>
      <c r="E36" s="137"/>
      <c r="F36" s="137"/>
      <c r="G36" s="137"/>
      <c r="H36" s="137"/>
      <c r="I36" s="137"/>
      <c r="J36" s="137"/>
      <c r="K36" s="137"/>
      <c r="L36" s="137"/>
      <c r="M36" s="137"/>
      <c r="N36" s="137"/>
      <c r="O36" s="137"/>
      <c r="P36" s="1"/>
    </row>
    <row r="37" spans="1:16" ht="116.25" thickBot="1">
      <c r="A37" s="1"/>
      <c r="B37" s="6" t="s">
        <v>48</v>
      </c>
      <c r="C37" s="7" t="s">
        <v>8</v>
      </c>
      <c r="D37" s="8" t="s">
        <v>49</v>
      </c>
      <c r="E37" s="8" t="s">
        <v>50</v>
      </c>
      <c r="F37" s="8" t="s">
        <v>40</v>
      </c>
      <c r="G37" s="8" t="s">
        <v>31</v>
      </c>
      <c r="H37" s="8" t="s">
        <v>14</v>
      </c>
      <c r="I37" s="7" t="s">
        <v>8</v>
      </c>
      <c r="J37" s="9">
        <v>2525368687</v>
      </c>
      <c r="K37" s="9">
        <v>0</v>
      </c>
      <c r="L37" s="9">
        <v>0</v>
      </c>
      <c r="M37" s="9">
        <v>0</v>
      </c>
      <c r="N37" s="7" t="s">
        <v>8</v>
      </c>
      <c r="O37" s="10">
        <v>88.13</v>
      </c>
      <c r="P37" s="1"/>
    </row>
    <row r="38" spans="1:16" ht="42" thickBot="1">
      <c r="A38" s="1"/>
      <c r="B38" s="138" t="s">
        <v>8</v>
      </c>
      <c r="C38" s="139"/>
      <c r="D38" s="139"/>
      <c r="E38" s="139"/>
      <c r="F38" s="139"/>
      <c r="G38" s="139"/>
      <c r="H38" s="139"/>
      <c r="I38" s="11" t="s">
        <v>32</v>
      </c>
      <c r="J38" s="12" t="s">
        <v>8</v>
      </c>
      <c r="K38" s="13">
        <v>0</v>
      </c>
      <c r="L38" s="13">
        <v>0</v>
      </c>
      <c r="M38" s="13">
        <v>0</v>
      </c>
      <c r="N38" s="14">
        <v>0</v>
      </c>
      <c r="O38" s="12" t="s">
        <v>8</v>
      </c>
      <c r="P38" s="1"/>
    </row>
    <row r="39" spans="1:16" ht="0.95" customHeight="1">
      <c r="A39" s="1"/>
      <c r="B39" s="137"/>
      <c r="C39" s="137"/>
      <c r="D39" s="137"/>
      <c r="E39" s="137"/>
      <c r="F39" s="137"/>
      <c r="G39" s="137"/>
      <c r="H39" s="137"/>
      <c r="I39" s="137"/>
      <c r="J39" s="137"/>
      <c r="K39" s="137"/>
      <c r="L39" s="137"/>
      <c r="M39" s="137"/>
      <c r="N39" s="137"/>
      <c r="O39" s="137"/>
      <c r="P39" s="1"/>
    </row>
    <row r="40" spans="1:16" ht="50.25" thickBot="1">
      <c r="A40" s="1"/>
      <c r="B40" s="6" t="s">
        <v>51</v>
      </c>
      <c r="C40" s="7" t="s">
        <v>8</v>
      </c>
      <c r="D40" s="8" t="s">
        <v>52</v>
      </c>
      <c r="E40" s="8" t="s">
        <v>53</v>
      </c>
      <c r="F40" s="8" t="s">
        <v>54</v>
      </c>
      <c r="G40" s="8" t="s">
        <v>31</v>
      </c>
      <c r="H40" s="8" t="s">
        <v>14</v>
      </c>
      <c r="I40" s="7" t="s">
        <v>8</v>
      </c>
      <c r="J40" s="9">
        <v>3327182552</v>
      </c>
      <c r="K40" s="9">
        <v>0</v>
      </c>
      <c r="L40" s="9">
        <v>0</v>
      </c>
      <c r="M40" s="9">
        <v>0</v>
      </c>
      <c r="N40" s="7" t="s">
        <v>8</v>
      </c>
      <c r="O40" s="10">
        <v>40.450000000000003</v>
      </c>
      <c r="P40" s="1"/>
    </row>
    <row r="41" spans="1:16" ht="42" thickBot="1">
      <c r="A41" s="1"/>
      <c r="B41" s="138" t="s">
        <v>8</v>
      </c>
      <c r="C41" s="139"/>
      <c r="D41" s="139"/>
      <c r="E41" s="139"/>
      <c r="F41" s="139"/>
      <c r="G41" s="139"/>
      <c r="H41" s="139"/>
      <c r="I41" s="11" t="s">
        <v>32</v>
      </c>
      <c r="J41" s="12" t="s">
        <v>8</v>
      </c>
      <c r="K41" s="13">
        <v>0</v>
      </c>
      <c r="L41" s="13">
        <v>0</v>
      </c>
      <c r="M41" s="13">
        <v>0</v>
      </c>
      <c r="N41" s="14">
        <v>0</v>
      </c>
      <c r="O41" s="12" t="s">
        <v>8</v>
      </c>
      <c r="P41" s="1"/>
    </row>
    <row r="42" spans="1:16" ht="0.95" customHeight="1">
      <c r="A42" s="1"/>
      <c r="B42" s="137"/>
      <c r="C42" s="137"/>
      <c r="D42" s="137"/>
      <c r="E42" s="137"/>
      <c r="F42" s="137"/>
      <c r="G42" s="137"/>
      <c r="H42" s="137"/>
      <c r="I42" s="137"/>
      <c r="J42" s="137"/>
      <c r="K42" s="137"/>
      <c r="L42" s="137"/>
      <c r="M42" s="137"/>
      <c r="N42" s="137"/>
      <c r="O42" s="137"/>
      <c r="P42" s="1"/>
    </row>
    <row r="43" spans="1:16" ht="66.75" thickBot="1">
      <c r="A43" s="1"/>
      <c r="B43" s="6" t="s">
        <v>55</v>
      </c>
      <c r="C43" s="7" t="s">
        <v>8</v>
      </c>
      <c r="D43" s="8" t="s">
        <v>56</v>
      </c>
      <c r="E43" s="8" t="s">
        <v>57</v>
      </c>
      <c r="F43" s="8" t="s">
        <v>58</v>
      </c>
      <c r="G43" s="8" t="s">
        <v>59</v>
      </c>
      <c r="H43" s="8" t="s">
        <v>14</v>
      </c>
      <c r="I43" s="7" t="s">
        <v>8</v>
      </c>
      <c r="J43" s="9">
        <v>266241092</v>
      </c>
      <c r="K43" s="9">
        <v>0</v>
      </c>
      <c r="L43" s="9">
        <v>0</v>
      </c>
      <c r="M43" s="9">
        <v>0</v>
      </c>
      <c r="N43" s="7" t="s">
        <v>8</v>
      </c>
      <c r="O43" s="10">
        <v>0.68</v>
      </c>
      <c r="P43" s="1"/>
    </row>
    <row r="44" spans="1:16" ht="25.5" thickBot="1">
      <c r="A44" s="1"/>
      <c r="B44" s="138" t="s">
        <v>8</v>
      </c>
      <c r="C44" s="139"/>
      <c r="D44" s="139"/>
      <c r="E44" s="139"/>
      <c r="F44" s="139"/>
      <c r="G44" s="139"/>
      <c r="H44" s="139"/>
      <c r="I44" s="11" t="s">
        <v>60</v>
      </c>
      <c r="J44" s="12" t="s">
        <v>8</v>
      </c>
      <c r="K44" s="13">
        <v>0</v>
      </c>
      <c r="L44" s="13">
        <v>0</v>
      </c>
      <c r="M44" s="13">
        <v>0</v>
      </c>
      <c r="N44" s="14">
        <v>0</v>
      </c>
      <c r="O44" s="12" t="s">
        <v>8</v>
      </c>
      <c r="P44" s="1"/>
    </row>
    <row r="45" spans="1:16" ht="0.95" customHeight="1">
      <c r="A45" s="1"/>
      <c r="B45" s="137"/>
      <c r="C45" s="137"/>
      <c r="D45" s="137"/>
      <c r="E45" s="137"/>
      <c r="F45" s="137"/>
      <c r="G45" s="137"/>
      <c r="H45" s="137"/>
      <c r="I45" s="137"/>
      <c r="J45" s="137"/>
      <c r="K45" s="137"/>
      <c r="L45" s="137"/>
      <c r="M45" s="137"/>
      <c r="N45" s="137"/>
      <c r="O45" s="137"/>
      <c r="P45" s="1"/>
    </row>
    <row r="46" spans="1:16" ht="50.25" thickBot="1">
      <c r="A46" s="1"/>
      <c r="B46" s="6" t="s">
        <v>61</v>
      </c>
      <c r="C46" s="7" t="s">
        <v>8</v>
      </c>
      <c r="D46" s="8" t="s">
        <v>62</v>
      </c>
      <c r="E46" s="8" t="s">
        <v>63</v>
      </c>
      <c r="F46" s="8" t="s">
        <v>64</v>
      </c>
      <c r="G46" s="8" t="s">
        <v>31</v>
      </c>
      <c r="H46" s="8" t="s">
        <v>14</v>
      </c>
      <c r="I46" s="7" t="s">
        <v>8</v>
      </c>
      <c r="J46" s="9">
        <v>218610571</v>
      </c>
      <c r="K46" s="9">
        <v>0</v>
      </c>
      <c r="L46" s="9">
        <v>0</v>
      </c>
      <c r="M46" s="9">
        <v>0</v>
      </c>
      <c r="N46" s="7" t="s">
        <v>8</v>
      </c>
      <c r="O46" s="10">
        <v>9.09</v>
      </c>
      <c r="P46" s="1"/>
    </row>
    <row r="47" spans="1:16" ht="42" thickBot="1">
      <c r="A47" s="1"/>
      <c r="B47" s="138" t="s">
        <v>8</v>
      </c>
      <c r="C47" s="139"/>
      <c r="D47" s="139"/>
      <c r="E47" s="139"/>
      <c r="F47" s="139"/>
      <c r="G47" s="139"/>
      <c r="H47" s="139"/>
      <c r="I47" s="11" t="s">
        <v>32</v>
      </c>
      <c r="J47" s="12" t="s">
        <v>8</v>
      </c>
      <c r="K47" s="13">
        <v>0</v>
      </c>
      <c r="L47" s="13">
        <v>0</v>
      </c>
      <c r="M47" s="13">
        <v>0</v>
      </c>
      <c r="N47" s="14">
        <v>0</v>
      </c>
      <c r="O47" s="12" t="s">
        <v>8</v>
      </c>
      <c r="P47" s="1"/>
    </row>
    <row r="48" spans="1:16" ht="0.95" customHeight="1">
      <c r="A48" s="1"/>
      <c r="B48" s="137"/>
      <c r="C48" s="137"/>
      <c r="D48" s="137"/>
      <c r="E48" s="137"/>
      <c r="F48" s="137"/>
      <c r="G48" s="137"/>
      <c r="H48" s="137"/>
      <c r="I48" s="137"/>
      <c r="J48" s="137"/>
      <c r="K48" s="137"/>
      <c r="L48" s="137"/>
      <c r="M48" s="137"/>
      <c r="N48" s="137"/>
      <c r="O48" s="137"/>
      <c r="P48" s="1"/>
    </row>
    <row r="49" spans="1:16" ht="50.25" thickBot="1">
      <c r="A49" s="1"/>
      <c r="B49" s="6" t="s">
        <v>65</v>
      </c>
      <c r="C49" s="7" t="s">
        <v>8</v>
      </c>
      <c r="D49" s="8" t="s">
        <v>66</v>
      </c>
      <c r="E49" s="8" t="s">
        <v>67</v>
      </c>
      <c r="F49" s="8" t="s">
        <v>68</v>
      </c>
      <c r="G49" s="8" t="s">
        <v>31</v>
      </c>
      <c r="H49" s="8" t="s">
        <v>14</v>
      </c>
      <c r="I49" s="7" t="s">
        <v>8</v>
      </c>
      <c r="J49" s="9">
        <v>239703411</v>
      </c>
      <c r="K49" s="9">
        <v>0</v>
      </c>
      <c r="L49" s="9">
        <v>0</v>
      </c>
      <c r="M49" s="9">
        <v>0</v>
      </c>
      <c r="N49" s="7" t="s">
        <v>8</v>
      </c>
      <c r="O49" s="10">
        <v>3.22</v>
      </c>
      <c r="P49" s="1"/>
    </row>
    <row r="50" spans="1:16" ht="42" thickBot="1">
      <c r="A50" s="1"/>
      <c r="B50" s="138" t="s">
        <v>8</v>
      </c>
      <c r="C50" s="139"/>
      <c r="D50" s="139"/>
      <c r="E50" s="139"/>
      <c r="F50" s="139"/>
      <c r="G50" s="139"/>
      <c r="H50" s="139"/>
      <c r="I50" s="11" t="s">
        <v>32</v>
      </c>
      <c r="J50" s="12" t="s">
        <v>8</v>
      </c>
      <c r="K50" s="13">
        <v>0</v>
      </c>
      <c r="L50" s="13">
        <v>0</v>
      </c>
      <c r="M50" s="13">
        <v>0</v>
      </c>
      <c r="N50" s="14">
        <v>0</v>
      </c>
      <c r="O50" s="12" t="s">
        <v>8</v>
      </c>
      <c r="P50" s="1"/>
    </row>
    <row r="51" spans="1:16" ht="0.95" customHeight="1">
      <c r="A51" s="1"/>
      <c r="B51" s="137"/>
      <c r="C51" s="137"/>
      <c r="D51" s="137"/>
      <c r="E51" s="137"/>
      <c r="F51" s="137"/>
      <c r="G51" s="137"/>
      <c r="H51" s="137"/>
      <c r="I51" s="137"/>
      <c r="J51" s="137"/>
      <c r="K51" s="137"/>
      <c r="L51" s="137"/>
      <c r="M51" s="137"/>
      <c r="N51" s="137"/>
      <c r="O51" s="137"/>
      <c r="P51" s="1"/>
    </row>
    <row r="52" spans="1:16" ht="58.5" thickBot="1">
      <c r="A52" s="1"/>
      <c r="B52" s="6" t="s">
        <v>69</v>
      </c>
      <c r="C52" s="7" t="s">
        <v>8</v>
      </c>
      <c r="D52" s="8" t="s">
        <v>70</v>
      </c>
      <c r="E52" s="8" t="s">
        <v>71</v>
      </c>
      <c r="F52" s="8" t="s">
        <v>72</v>
      </c>
      <c r="G52" s="8" t="s">
        <v>31</v>
      </c>
      <c r="H52" s="8" t="s">
        <v>14</v>
      </c>
      <c r="I52" s="7" t="s">
        <v>8</v>
      </c>
      <c r="J52" s="9">
        <v>194139732</v>
      </c>
      <c r="K52" s="9">
        <v>0</v>
      </c>
      <c r="L52" s="9">
        <v>0</v>
      </c>
      <c r="M52" s="9">
        <v>0</v>
      </c>
      <c r="N52" s="7" t="s">
        <v>8</v>
      </c>
      <c r="O52" s="10">
        <v>0</v>
      </c>
      <c r="P52" s="1"/>
    </row>
    <row r="53" spans="1:16" ht="42" thickBot="1">
      <c r="A53" s="1"/>
      <c r="B53" s="138" t="s">
        <v>8</v>
      </c>
      <c r="C53" s="139"/>
      <c r="D53" s="139"/>
      <c r="E53" s="139"/>
      <c r="F53" s="139"/>
      <c r="G53" s="139"/>
      <c r="H53" s="139"/>
      <c r="I53" s="11" t="s">
        <v>32</v>
      </c>
      <c r="J53" s="12" t="s">
        <v>8</v>
      </c>
      <c r="K53" s="13">
        <v>0</v>
      </c>
      <c r="L53" s="13">
        <v>0</v>
      </c>
      <c r="M53" s="13">
        <v>0</v>
      </c>
      <c r="N53" s="14">
        <v>0</v>
      </c>
      <c r="O53" s="12" t="s">
        <v>8</v>
      </c>
      <c r="P53" s="1"/>
    </row>
    <row r="54" spans="1:16" ht="0.95" customHeight="1">
      <c r="A54" s="1"/>
      <c r="B54" s="137"/>
      <c r="C54" s="137"/>
      <c r="D54" s="137"/>
      <c r="E54" s="137"/>
      <c r="F54" s="137"/>
      <c r="G54" s="137"/>
      <c r="H54" s="137"/>
      <c r="I54" s="137"/>
      <c r="J54" s="137"/>
      <c r="K54" s="137"/>
      <c r="L54" s="137"/>
      <c r="M54" s="137"/>
      <c r="N54" s="137"/>
      <c r="O54" s="137"/>
      <c r="P54" s="1"/>
    </row>
    <row r="55" spans="1:16" ht="50.25" thickBot="1">
      <c r="A55" s="1"/>
      <c r="B55" s="6" t="s">
        <v>73</v>
      </c>
      <c r="C55" s="7" t="s">
        <v>8</v>
      </c>
      <c r="D55" s="8" t="s">
        <v>74</v>
      </c>
      <c r="E55" s="8" t="s">
        <v>75</v>
      </c>
      <c r="F55" s="8" t="s">
        <v>76</v>
      </c>
      <c r="G55" s="8" t="s">
        <v>31</v>
      </c>
      <c r="H55" s="8" t="s">
        <v>14</v>
      </c>
      <c r="I55" s="7" t="s">
        <v>8</v>
      </c>
      <c r="J55" s="9">
        <v>221325570</v>
      </c>
      <c r="K55" s="9">
        <v>0</v>
      </c>
      <c r="L55" s="9">
        <v>0</v>
      </c>
      <c r="M55" s="9">
        <v>0</v>
      </c>
      <c r="N55" s="7" t="s">
        <v>8</v>
      </c>
      <c r="O55" s="10">
        <v>5.43</v>
      </c>
      <c r="P55" s="1"/>
    </row>
    <row r="56" spans="1:16" ht="42" thickBot="1">
      <c r="A56" s="1"/>
      <c r="B56" s="138" t="s">
        <v>8</v>
      </c>
      <c r="C56" s="139"/>
      <c r="D56" s="139"/>
      <c r="E56" s="139"/>
      <c r="F56" s="139"/>
      <c r="G56" s="139"/>
      <c r="H56" s="139"/>
      <c r="I56" s="11" t="s">
        <v>32</v>
      </c>
      <c r="J56" s="12" t="s">
        <v>8</v>
      </c>
      <c r="K56" s="13">
        <v>0</v>
      </c>
      <c r="L56" s="13">
        <v>0</v>
      </c>
      <c r="M56" s="13">
        <v>0</v>
      </c>
      <c r="N56" s="14">
        <v>0</v>
      </c>
      <c r="O56" s="12" t="s">
        <v>8</v>
      </c>
      <c r="P56" s="1"/>
    </row>
    <row r="57" spans="1:16" ht="0.95" customHeight="1">
      <c r="A57" s="1"/>
      <c r="B57" s="137"/>
      <c r="C57" s="137"/>
      <c r="D57" s="137"/>
      <c r="E57" s="137"/>
      <c r="F57" s="137"/>
      <c r="G57" s="137"/>
      <c r="H57" s="137"/>
      <c r="I57" s="137"/>
      <c r="J57" s="137"/>
      <c r="K57" s="137"/>
      <c r="L57" s="137"/>
      <c r="M57" s="137"/>
      <c r="N57" s="137"/>
      <c r="O57" s="137"/>
      <c r="P57" s="1"/>
    </row>
    <row r="58" spans="1:16" ht="20.100000000000001" customHeight="1">
      <c r="A58" s="1"/>
      <c r="B58" s="145" t="s">
        <v>25</v>
      </c>
      <c r="C58" s="146"/>
      <c r="D58" s="146"/>
      <c r="E58" s="146"/>
      <c r="F58" s="2" t="s">
        <v>4</v>
      </c>
      <c r="G58" s="147" t="s">
        <v>77</v>
      </c>
      <c r="H58" s="148"/>
      <c r="I58" s="148"/>
      <c r="J58" s="148"/>
      <c r="K58" s="148"/>
      <c r="L58" s="148"/>
      <c r="M58" s="148"/>
      <c r="N58" s="148"/>
      <c r="O58" s="148"/>
      <c r="P58" s="1"/>
    </row>
    <row r="59" spans="1:16" ht="20.100000000000001" customHeight="1">
      <c r="A59" s="1"/>
      <c r="B59" s="143" t="s">
        <v>6</v>
      </c>
      <c r="C59" s="144"/>
      <c r="D59" s="144"/>
      <c r="E59" s="144"/>
      <c r="F59" s="144"/>
      <c r="G59" s="144"/>
      <c r="H59" s="144"/>
      <c r="I59" s="144"/>
      <c r="J59" s="3">
        <v>128705</v>
      </c>
      <c r="K59" s="3">
        <v>0</v>
      </c>
      <c r="L59" s="3">
        <v>0</v>
      </c>
      <c r="M59" s="3">
        <v>0</v>
      </c>
      <c r="N59" s="4" t="s">
        <v>20</v>
      </c>
      <c r="O59" s="5" t="s">
        <v>8</v>
      </c>
      <c r="P59" s="1"/>
    </row>
    <row r="60" spans="1:16" ht="33.75" thickBot="1">
      <c r="A60" s="1"/>
      <c r="B60" s="6" t="s">
        <v>78</v>
      </c>
      <c r="C60" s="7" t="s">
        <v>8</v>
      </c>
      <c r="D60" s="8" t="s">
        <v>79</v>
      </c>
      <c r="E60" s="8" t="s">
        <v>80</v>
      </c>
      <c r="F60" s="8" t="s">
        <v>12</v>
      </c>
      <c r="G60" s="8" t="s">
        <v>13</v>
      </c>
      <c r="H60" s="8" t="s">
        <v>14</v>
      </c>
      <c r="I60" s="7" t="s">
        <v>8</v>
      </c>
      <c r="J60" s="9">
        <v>128705</v>
      </c>
      <c r="K60" s="9">
        <v>0</v>
      </c>
      <c r="L60" s="9">
        <v>0</v>
      </c>
      <c r="M60" s="9">
        <v>0</v>
      </c>
      <c r="N60" s="7" t="s">
        <v>8</v>
      </c>
      <c r="O60" s="10">
        <v>0</v>
      </c>
      <c r="P60" s="1"/>
    </row>
    <row r="61" spans="1:16" ht="50.25" thickBot="1">
      <c r="A61" s="1"/>
      <c r="B61" s="138" t="s">
        <v>8</v>
      </c>
      <c r="C61" s="139"/>
      <c r="D61" s="139"/>
      <c r="E61" s="139"/>
      <c r="F61" s="139"/>
      <c r="G61" s="139"/>
      <c r="H61" s="139"/>
      <c r="I61" s="11" t="s">
        <v>81</v>
      </c>
      <c r="J61" s="12" t="s">
        <v>8</v>
      </c>
      <c r="K61" s="13">
        <v>0</v>
      </c>
      <c r="L61" s="13">
        <v>0</v>
      </c>
      <c r="M61" s="13">
        <v>0</v>
      </c>
      <c r="N61" s="14">
        <v>0</v>
      </c>
      <c r="O61" s="12" t="s">
        <v>8</v>
      </c>
      <c r="P61" s="1"/>
    </row>
    <row r="62" spans="1:16" ht="0.95" customHeight="1">
      <c r="A62" s="1"/>
      <c r="B62" s="137"/>
      <c r="C62" s="137"/>
      <c r="D62" s="137"/>
      <c r="E62" s="137"/>
      <c r="F62" s="137"/>
      <c r="G62" s="137"/>
      <c r="H62" s="137"/>
      <c r="I62" s="137"/>
      <c r="J62" s="137"/>
      <c r="K62" s="137"/>
      <c r="L62" s="137"/>
      <c r="M62" s="137"/>
      <c r="N62" s="137"/>
      <c r="O62" s="137"/>
      <c r="P62" s="1"/>
    </row>
    <row r="63" spans="1:16" ht="20.100000000000001" customHeight="1">
      <c r="A63" s="1"/>
      <c r="B63" s="145" t="s">
        <v>25</v>
      </c>
      <c r="C63" s="146"/>
      <c r="D63" s="146"/>
      <c r="E63" s="146"/>
      <c r="F63" s="2" t="s">
        <v>4</v>
      </c>
      <c r="G63" s="147" t="s">
        <v>82</v>
      </c>
      <c r="H63" s="148"/>
      <c r="I63" s="148"/>
      <c r="J63" s="148"/>
      <c r="K63" s="148"/>
      <c r="L63" s="148"/>
      <c r="M63" s="148"/>
      <c r="N63" s="148"/>
      <c r="O63" s="148"/>
      <c r="P63" s="1"/>
    </row>
    <row r="64" spans="1:16" ht="20.100000000000001" customHeight="1">
      <c r="A64" s="1"/>
      <c r="B64" s="143" t="s">
        <v>6</v>
      </c>
      <c r="C64" s="144"/>
      <c r="D64" s="144"/>
      <c r="E64" s="144"/>
      <c r="F64" s="144"/>
      <c r="G64" s="144"/>
      <c r="H64" s="144"/>
      <c r="I64" s="144"/>
      <c r="J64" s="3">
        <v>6746314</v>
      </c>
      <c r="K64" s="3">
        <v>0</v>
      </c>
      <c r="L64" s="3">
        <v>0</v>
      </c>
      <c r="M64" s="3">
        <v>0</v>
      </c>
      <c r="N64" s="4" t="s">
        <v>20</v>
      </c>
      <c r="O64" s="5" t="s">
        <v>8</v>
      </c>
      <c r="P64" s="1"/>
    </row>
    <row r="65" spans="1:16" ht="42" thickBot="1">
      <c r="A65" s="1"/>
      <c r="B65" s="6" t="s">
        <v>83</v>
      </c>
      <c r="C65" s="7" t="s">
        <v>8</v>
      </c>
      <c r="D65" s="8" t="s">
        <v>84</v>
      </c>
      <c r="E65" s="8" t="s">
        <v>85</v>
      </c>
      <c r="F65" s="8" t="s">
        <v>12</v>
      </c>
      <c r="G65" s="8" t="s">
        <v>13</v>
      </c>
      <c r="H65" s="8" t="s">
        <v>14</v>
      </c>
      <c r="I65" s="7" t="s">
        <v>8</v>
      </c>
      <c r="J65" s="9">
        <v>6746314</v>
      </c>
      <c r="K65" s="9">
        <v>0</v>
      </c>
      <c r="L65" s="9">
        <v>0</v>
      </c>
      <c r="M65" s="9">
        <v>0</v>
      </c>
      <c r="N65" s="7" t="s">
        <v>8</v>
      </c>
      <c r="O65" s="10">
        <v>0</v>
      </c>
      <c r="P65" s="1"/>
    </row>
    <row r="66" spans="1:16" ht="42" thickBot="1">
      <c r="A66" s="1"/>
      <c r="B66" s="138" t="s">
        <v>8</v>
      </c>
      <c r="C66" s="139"/>
      <c r="D66" s="139"/>
      <c r="E66" s="139"/>
      <c r="F66" s="139"/>
      <c r="G66" s="139"/>
      <c r="H66" s="139"/>
      <c r="I66" s="11" t="s">
        <v>86</v>
      </c>
      <c r="J66" s="12" t="s">
        <v>8</v>
      </c>
      <c r="K66" s="13">
        <v>0</v>
      </c>
      <c r="L66" s="13">
        <v>0</v>
      </c>
      <c r="M66" s="13">
        <v>0</v>
      </c>
      <c r="N66" s="14">
        <v>0</v>
      </c>
      <c r="O66" s="12" t="s">
        <v>8</v>
      </c>
      <c r="P66" s="1"/>
    </row>
    <row r="67" spans="1:16" ht="0.95" customHeight="1">
      <c r="A67" s="1"/>
      <c r="B67" s="137"/>
      <c r="C67" s="137"/>
      <c r="D67" s="137"/>
      <c r="E67" s="137"/>
      <c r="F67" s="137"/>
      <c r="G67" s="137"/>
      <c r="H67" s="137"/>
      <c r="I67" s="137"/>
      <c r="J67" s="137"/>
      <c r="K67" s="137"/>
      <c r="L67" s="137"/>
      <c r="M67" s="137"/>
      <c r="N67" s="137"/>
      <c r="O67" s="137"/>
      <c r="P67" s="1"/>
    </row>
    <row r="68" spans="1:16" ht="20.100000000000001" customHeight="1">
      <c r="A68" s="1"/>
      <c r="B68" s="145" t="s">
        <v>25</v>
      </c>
      <c r="C68" s="146"/>
      <c r="D68" s="146"/>
      <c r="E68" s="146"/>
      <c r="F68" s="2" t="s">
        <v>4</v>
      </c>
      <c r="G68" s="147" t="s">
        <v>87</v>
      </c>
      <c r="H68" s="148"/>
      <c r="I68" s="148"/>
      <c r="J68" s="148"/>
      <c r="K68" s="148"/>
      <c r="L68" s="148"/>
      <c r="M68" s="148"/>
      <c r="N68" s="148"/>
      <c r="O68" s="148"/>
      <c r="P68" s="1"/>
    </row>
    <row r="69" spans="1:16" ht="20.100000000000001" customHeight="1">
      <c r="A69" s="1"/>
      <c r="B69" s="143" t="s">
        <v>6</v>
      </c>
      <c r="C69" s="144"/>
      <c r="D69" s="144"/>
      <c r="E69" s="144"/>
      <c r="F69" s="144"/>
      <c r="G69" s="144"/>
      <c r="H69" s="144"/>
      <c r="I69" s="144"/>
      <c r="J69" s="3">
        <v>2497156</v>
      </c>
      <c r="K69" s="3">
        <v>0</v>
      </c>
      <c r="L69" s="3">
        <v>2497156</v>
      </c>
      <c r="M69" s="3">
        <v>1499673</v>
      </c>
      <c r="N69" s="4" t="s">
        <v>88</v>
      </c>
      <c r="O69" s="5" t="s">
        <v>8</v>
      </c>
      <c r="P69" s="1"/>
    </row>
    <row r="70" spans="1:16" ht="42" thickBot="1">
      <c r="A70" s="1"/>
      <c r="B70" s="6" t="s">
        <v>89</v>
      </c>
      <c r="C70" s="7" t="s">
        <v>8</v>
      </c>
      <c r="D70" s="8" t="s">
        <v>90</v>
      </c>
      <c r="E70" s="8" t="s">
        <v>91</v>
      </c>
      <c r="F70" s="8" t="s">
        <v>12</v>
      </c>
      <c r="G70" s="8" t="s">
        <v>13</v>
      </c>
      <c r="H70" s="8" t="s">
        <v>14</v>
      </c>
      <c r="I70" s="7" t="s">
        <v>8</v>
      </c>
      <c r="J70" s="9">
        <v>1499673</v>
      </c>
      <c r="K70" s="9">
        <v>0</v>
      </c>
      <c r="L70" s="9">
        <v>1499673</v>
      </c>
      <c r="M70" s="9">
        <v>1499673</v>
      </c>
      <c r="N70" s="7" t="s">
        <v>8</v>
      </c>
      <c r="O70" s="10">
        <v>100</v>
      </c>
      <c r="P70" s="1"/>
    </row>
    <row r="71" spans="1:16" ht="25.5" thickBot="1">
      <c r="A71" s="1"/>
      <c r="B71" s="138" t="s">
        <v>8</v>
      </c>
      <c r="C71" s="139"/>
      <c r="D71" s="139"/>
      <c r="E71" s="139"/>
      <c r="F71" s="139"/>
      <c r="G71" s="139"/>
      <c r="H71" s="139"/>
      <c r="I71" s="11" t="s">
        <v>92</v>
      </c>
      <c r="J71" s="12" t="s">
        <v>8</v>
      </c>
      <c r="K71" s="13">
        <v>0</v>
      </c>
      <c r="L71" s="13">
        <v>1499673</v>
      </c>
      <c r="M71" s="13">
        <v>1499673</v>
      </c>
      <c r="N71" s="14">
        <v>100</v>
      </c>
      <c r="O71" s="12" t="s">
        <v>8</v>
      </c>
      <c r="P71" s="1"/>
    </row>
    <row r="72" spans="1:16" ht="0.95" customHeight="1">
      <c r="A72" s="1"/>
      <c r="B72" s="137"/>
      <c r="C72" s="137"/>
      <c r="D72" s="137"/>
      <c r="E72" s="137"/>
      <c r="F72" s="137"/>
      <c r="G72" s="137"/>
      <c r="H72" s="137"/>
      <c r="I72" s="137"/>
      <c r="J72" s="137"/>
      <c r="K72" s="137"/>
      <c r="L72" s="137"/>
      <c r="M72" s="137"/>
      <c r="N72" s="137"/>
      <c r="O72" s="137"/>
      <c r="P72" s="1"/>
    </row>
    <row r="73" spans="1:16" ht="33.75" thickBot="1">
      <c r="A73" s="1"/>
      <c r="B73" s="6" t="s">
        <v>93</v>
      </c>
      <c r="C73" s="7" t="s">
        <v>8</v>
      </c>
      <c r="D73" s="8" t="s">
        <v>94</v>
      </c>
      <c r="E73" s="8" t="s">
        <v>95</v>
      </c>
      <c r="F73" s="8" t="s">
        <v>12</v>
      </c>
      <c r="G73" s="8" t="s">
        <v>13</v>
      </c>
      <c r="H73" s="8" t="s">
        <v>14</v>
      </c>
      <c r="I73" s="7" t="s">
        <v>8</v>
      </c>
      <c r="J73" s="9">
        <v>997483</v>
      </c>
      <c r="K73" s="9">
        <v>0</v>
      </c>
      <c r="L73" s="9">
        <v>997483</v>
      </c>
      <c r="M73" s="9">
        <v>0</v>
      </c>
      <c r="N73" s="7" t="s">
        <v>8</v>
      </c>
      <c r="O73" s="10">
        <v>90</v>
      </c>
      <c r="P73" s="1"/>
    </row>
    <row r="74" spans="1:16" ht="25.5" thickBot="1">
      <c r="A74" s="1"/>
      <c r="B74" s="138" t="s">
        <v>8</v>
      </c>
      <c r="C74" s="139"/>
      <c r="D74" s="139"/>
      <c r="E74" s="139"/>
      <c r="F74" s="139"/>
      <c r="G74" s="139"/>
      <c r="H74" s="139"/>
      <c r="I74" s="11" t="s">
        <v>92</v>
      </c>
      <c r="J74" s="12" t="s">
        <v>8</v>
      </c>
      <c r="K74" s="13">
        <v>0</v>
      </c>
      <c r="L74" s="13">
        <v>997483</v>
      </c>
      <c r="M74" s="13">
        <v>0</v>
      </c>
      <c r="N74" s="14">
        <v>0</v>
      </c>
      <c r="O74" s="12" t="s">
        <v>8</v>
      </c>
      <c r="P74" s="1"/>
    </row>
    <row r="75" spans="1:16" ht="0.95" customHeight="1">
      <c r="A75" s="1"/>
      <c r="B75" s="137"/>
      <c r="C75" s="137"/>
      <c r="D75" s="137"/>
      <c r="E75" s="137"/>
      <c r="F75" s="137"/>
      <c r="G75" s="137"/>
      <c r="H75" s="137"/>
      <c r="I75" s="137"/>
      <c r="J75" s="137"/>
      <c r="K75" s="137"/>
      <c r="L75" s="137"/>
      <c r="M75" s="137"/>
      <c r="N75" s="137"/>
      <c r="O75" s="137"/>
      <c r="P75" s="1"/>
    </row>
    <row r="76" spans="1:16" ht="20.100000000000001" customHeight="1">
      <c r="A76" s="1"/>
      <c r="B76" s="145" t="s">
        <v>96</v>
      </c>
      <c r="C76" s="146"/>
      <c r="D76" s="146"/>
      <c r="E76" s="146"/>
      <c r="F76" s="2" t="s">
        <v>4</v>
      </c>
      <c r="G76" s="147" t="s">
        <v>97</v>
      </c>
      <c r="H76" s="148"/>
      <c r="I76" s="148"/>
      <c r="J76" s="148"/>
      <c r="K76" s="148"/>
      <c r="L76" s="148"/>
      <c r="M76" s="148"/>
      <c r="N76" s="148"/>
      <c r="O76" s="148"/>
      <c r="P76" s="1"/>
    </row>
    <row r="77" spans="1:16" ht="20.100000000000001" customHeight="1">
      <c r="A77" s="1"/>
      <c r="B77" s="143" t="s">
        <v>6</v>
      </c>
      <c r="C77" s="144"/>
      <c r="D77" s="144"/>
      <c r="E77" s="144"/>
      <c r="F77" s="144"/>
      <c r="G77" s="144"/>
      <c r="H77" s="144"/>
      <c r="I77" s="144"/>
      <c r="J77" s="3">
        <v>2075439414</v>
      </c>
      <c r="K77" s="3">
        <v>111670254</v>
      </c>
      <c r="L77" s="3">
        <v>192110036</v>
      </c>
      <c r="M77" s="3">
        <v>160443479</v>
      </c>
      <c r="N77" s="4" t="s">
        <v>98</v>
      </c>
      <c r="O77" s="5" t="s">
        <v>8</v>
      </c>
      <c r="P77" s="1"/>
    </row>
    <row r="78" spans="1:16" ht="42" thickBot="1">
      <c r="A78" s="1"/>
      <c r="B78" s="6" t="s">
        <v>99</v>
      </c>
      <c r="C78" s="7" t="s">
        <v>8</v>
      </c>
      <c r="D78" s="8" t="s">
        <v>100</v>
      </c>
      <c r="E78" s="8" t="s">
        <v>101</v>
      </c>
      <c r="F78" s="8" t="s">
        <v>12</v>
      </c>
      <c r="G78" s="8" t="s">
        <v>102</v>
      </c>
      <c r="H78" s="8" t="s">
        <v>14</v>
      </c>
      <c r="I78" s="7" t="s">
        <v>8</v>
      </c>
      <c r="J78" s="9">
        <v>2028067937</v>
      </c>
      <c r="K78" s="9">
        <v>111670254</v>
      </c>
      <c r="L78" s="9">
        <v>144505875</v>
      </c>
      <c r="M78" s="9">
        <v>144327628</v>
      </c>
      <c r="N78" s="7" t="s">
        <v>8</v>
      </c>
      <c r="O78" s="10">
        <v>100</v>
      </c>
      <c r="P78" s="1"/>
    </row>
    <row r="79" spans="1:16" ht="33.75" thickBot="1">
      <c r="A79" s="1"/>
      <c r="B79" s="138" t="s">
        <v>8</v>
      </c>
      <c r="C79" s="139"/>
      <c r="D79" s="139"/>
      <c r="E79" s="139"/>
      <c r="F79" s="139"/>
      <c r="G79" s="139"/>
      <c r="H79" s="139"/>
      <c r="I79" s="11" t="s">
        <v>103</v>
      </c>
      <c r="J79" s="12" t="s">
        <v>8</v>
      </c>
      <c r="K79" s="13">
        <v>111670254</v>
      </c>
      <c r="L79" s="13">
        <v>144505875</v>
      </c>
      <c r="M79" s="13">
        <v>144327628</v>
      </c>
      <c r="N79" s="14">
        <v>99.87</v>
      </c>
      <c r="O79" s="12" t="s">
        <v>8</v>
      </c>
      <c r="P79" s="1"/>
    </row>
    <row r="80" spans="1:16" ht="0.95" customHeight="1">
      <c r="A80" s="1"/>
      <c r="B80" s="137"/>
      <c r="C80" s="137"/>
      <c r="D80" s="137"/>
      <c r="E80" s="137"/>
      <c r="F80" s="137"/>
      <c r="G80" s="137"/>
      <c r="H80" s="137"/>
      <c r="I80" s="137"/>
      <c r="J80" s="137"/>
      <c r="K80" s="137"/>
      <c r="L80" s="137"/>
      <c r="M80" s="137"/>
      <c r="N80" s="137"/>
      <c r="O80" s="137"/>
      <c r="P80" s="1"/>
    </row>
    <row r="81" spans="1:16" ht="50.25" thickBot="1">
      <c r="A81" s="1"/>
      <c r="B81" s="6" t="s">
        <v>104</v>
      </c>
      <c r="C81" s="7" t="s">
        <v>8</v>
      </c>
      <c r="D81" s="8" t="s">
        <v>105</v>
      </c>
      <c r="E81" s="8" t="s">
        <v>106</v>
      </c>
      <c r="F81" s="8" t="s">
        <v>107</v>
      </c>
      <c r="G81" s="8" t="s">
        <v>13</v>
      </c>
      <c r="H81" s="8" t="s">
        <v>14</v>
      </c>
      <c r="I81" s="7" t="s">
        <v>8</v>
      </c>
      <c r="J81" s="9">
        <v>151322</v>
      </c>
      <c r="K81" s="9">
        <v>0</v>
      </c>
      <c r="L81" s="9">
        <v>155665</v>
      </c>
      <c r="M81" s="9">
        <v>155665</v>
      </c>
      <c r="N81" s="7" t="s">
        <v>8</v>
      </c>
      <c r="O81" s="10">
        <v>0</v>
      </c>
      <c r="P81" s="1"/>
    </row>
    <row r="82" spans="1:16" ht="33.75" thickBot="1">
      <c r="A82" s="1"/>
      <c r="B82" s="138" t="s">
        <v>8</v>
      </c>
      <c r="C82" s="139"/>
      <c r="D82" s="139"/>
      <c r="E82" s="139"/>
      <c r="F82" s="139"/>
      <c r="G82" s="139"/>
      <c r="H82" s="139"/>
      <c r="I82" s="11" t="s">
        <v>108</v>
      </c>
      <c r="J82" s="12" t="s">
        <v>8</v>
      </c>
      <c r="K82" s="13">
        <v>0</v>
      </c>
      <c r="L82" s="13">
        <v>155665</v>
      </c>
      <c r="M82" s="13">
        <v>155665</v>
      </c>
      <c r="N82" s="14">
        <v>100</v>
      </c>
      <c r="O82" s="12" t="s">
        <v>8</v>
      </c>
      <c r="P82" s="1"/>
    </row>
    <row r="83" spans="1:16" ht="0.95" customHeight="1">
      <c r="A83" s="1"/>
      <c r="B83" s="137"/>
      <c r="C83" s="137"/>
      <c r="D83" s="137"/>
      <c r="E83" s="137"/>
      <c r="F83" s="137"/>
      <c r="G83" s="137"/>
      <c r="H83" s="137"/>
      <c r="I83" s="137"/>
      <c r="J83" s="137"/>
      <c r="K83" s="137"/>
      <c r="L83" s="137"/>
      <c r="M83" s="137"/>
      <c r="N83" s="137"/>
      <c r="O83" s="137"/>
      <c r="P83" s="1"/>
    </row>
    <row r="84" spans="1:16" ht="108" thickBot="1">
      <c r="A84" s="1"/>
      <c r="B84" s="6" t="s">
        <v>109</v>
      </c>
      <c r="C84" s="7" t="s">
        <v>8</v>
      </c>
      <c r="D84" s="8" t="s">
        <v>110</v>
      </c>
      <c r="E84" s="8" t="s">
        <v>111</v>
      </c>
      <c r="F84" s="8" t="s">
        <v>107</v>
      </c>
      <c r="G84" s="8" t="s">
        <v>13</v>
      </c>
      <c r="H84" s="8" t="s">
        <v>14</v>
      </c>
      <c r="I84" s="7" t="s">
        <v>8</v>
      </c>
      <c r="J84" s="9">
        <v>5913397</v>
      </c>
      <c r="K84" s="9">
        <v>0</v>
      </c>
      <c r="L84" s="9">
        <v>6044266</v>
      </c>
      <c r="M84" s="9">
        <v>5948450</v>
      </c>
      <c r="N84" s="7" t="s">
        <v>8</v>
      </c>
      <c r="O84" s="10">
        <v>0</v>
      </c>
      <c r="P84" s="1"/>
    </row>
    <row r="85" spans="1:16" ht="33.75" thickBot="1">
      <c r="A85" s="1"/>
      <c r="B85" s="138" t="s">
        <v>8</v>
      </c>
      <c r="C85" s="139"/>
      <c r="D85" s="139"/>
      <c r="E85" s="139"/>
      <c r="F85" s="139"/>
      <c r="G85" s="139"/>
      <c r="H85" s="139"/>
      <c r="I85" s="11" t="s">
        <v>108</v>
      </c>
      <c r="J85" s="12" t="s">
        <v>8</v>
      </c>
      <c r="K85" s="13">
        <v>0</v>
      </c>
      <c r="L85" s="13">
        <v>1616298</v>
      </c>
      <c r="M85" s="13">
        <v>1539890</v>
      </c>
      <c r="N85" s="14">
        <v>95.27</v>
      </c>
      <c r="O85" s="12" t="s">
        <v>8</v>
      </c>
      <c r="P85" s="1"/>
    </row>
    <row r="86" spans="1:16" ht="33.75" thickBot="1">
      <c r="A86" s="1"/>
      <c r="B86" s="138" t="s">
        <v>8</v>
      </c>
      <c r="C86" s="139"/>
      <c r="D86" s="139"/>
      <c r="E86" s="139"/>
      <c r="F86" s="139"/>
      <c r="G86" s="139"/>
      <c r="H86" s="139"/>
      <c r="I86" s="11" t="s">
        <v>112</v>
      </c>
      <c r="J86" s="12" t="s">
        <v>8</v>
      </c>
      <c r="K86" s="13">
        <v>0</v>
      </c>
      <c r="L86" s="13">
        <v>4427968</v>
      </c>
      <c r="M86" s="13">
        <v>4408560</v>
      </c>
      <c r="N86" s="14">
        <v>99.56</v>
      </c>
      <c r="O86" s="12" t="s">
        <v>8</v>
      </c>
      <c r="P86" s="1"/>
    </row>
    <row r="87" spans="1:16" ht="0.95" customHeight="1">
      <c r="A87" s="1"/>
      <c r="B87" s="137"/>
      <c r="C87" s="137"/>
      <c r="D87" s="137"/>
      <c r="E87" s="137"/>
      <c r="F87" s="137"/>
      <c r="G87" s="137"/>
      <c r="H87" s="137"/>
      <c r="I87" s="137"/>
      <c r="J87" s="137"/>
      <c r="K87" s="137"/>
      <c r="L87" s="137"/>
      <c r="M87" s="137"/>
      <c r="N87" s="137"/>
      <c r="O87" s="137"/>
      <c r="P87" s="1"/>
    </row>
    <row r="88" spans="1:16" ht="83.25" thickBot="1">
      <c r="A88" s="1"/>
      <c r="B88" s="6" t="s">
        <v>113</v>
      </c>
      <c r="C88" s="7" t="s">
        <v>8</v>
      </c>
      <c r="D88" s="8" t="s">
        <v>114</v>
      </c>
      <c r="E88" s="8" t="s">
        <v>115</v>
      </c>
      <c r="F88" s="8" t="s">
        <v>107</v>
      </c>
      <c r="G88" s="8" t="s">
        <v>13</v>
      </c>
      <c r="H88" s="8" t="s">
        <v>14</v>
      </c>
      <c r="I88" s="7" t="s">
        <v>8</v>
      </c>
      <c r="J88" s="9">
        <v>10099125</v>
      </c>
      <c r="K88" s="9">
        <v>0</v>
      </c>
      <c r="L88" s="9">
        <v>10196597</v>
      </c>
      <c r="M88" s="9">
        <v>10011736</v>
      </c>
      <c r="N88" s="7" t="s">
        <v>8</v>
      </c>
      <c r="O88" s="10">
        <v>0</v>
      </c>
      <c r="P88" s="1"/>
    </row>
    <row r="89" spans="1:16" ht="33.75" thickBot="1">
      <c r="A89" s="1"/>
      <c r="B89" s="138" t="s">
        <v>8</v>
      </c>
      <c r="C89" s="139"/>
      <c r="D89" s="139"/>
      <c r="E89" s="139"/>
      <c r="F89" s="139"/>
      <c r="G89" s="139"/>
      <c r="H89" s="139"/>
      <c r="I89" s="11" t="s">
        <v>108</v>
      </c>
      <c r="J89" s="12" t="s">
        <v>8</v>
      </c>
      <c r="K89" s="13">
        <v>0</v>
      </c>
      <c r="L89" s="13">
        <v>5686496</v>
      </c>
      <c r="M89" s="13">
        <v>5626684</v>
      </c>
      <c r="N89" s="14">
        <v>98.94</v>
      </c>
      <c r="O89" s="12" t="s">
        <v>8</v>
      </c>
      <c r="P89" s="1"/>
    </row>
    <row r="90" spans="1:16" ht="33.75" thickBot="1">
      <c r="A90" s="1"/>
      <c r="B90" s="138" t="s">
        <v>8</v>
      </c>
      <c r="C90" s="139"/>
      <c r="D90" s="139"/>
      <c r="E90" s="139"/>
      <c r="F90" s="139"/>
      <c r="G90" s="139"/>
      <c r="H90" s="139"/>
      <c r="I90" s="11" t="s">
        <v>112</v>
      </c>
      <c r="J90" s="12" t="s">
        <v>8</v>
      </c>
      <c r="K90" s="13">
        <v>0</v>
      </c>
      <c r="L90" s="13">
        <v>4510101</v>
      </c>
      <c r="M90" s="13">
        <v>4385052</v>
      </c>
      <c r="N90" s="14">
        <v>97.22</v>
      </c>
      <c r="O90" s="12" t="s">
        <v>8</v>
      </c>
      <c r="P90" s="1"/>
    </row>
    <row r="91" spans="1:16" ht="0.95" customHeight="1">
      <c r="A91" s="1"/>
      <c r="B91" s="137"/>
      <c r="C91" s="137"/>
      <c r="D91" s="137"/>
      <c r="E91" s="137"/>
      <c r="F91" s="137"/>
      <c r="G91" s="137"/>
      <c r="H91" s="137"/>
      <c r="I91" s="137"/>
      <c r="J91" s="137"/>
      <c r="K91" s="137"/>
      <c r="L91" s="137"/>
      <c r="M91" s="137"/>
      <c r="N91" s="137"/>
      <c r="O91" s="137"/>
      <c r="P91" s="1"/>
    </row>
    <row r="92" spans="1:16" ht="124.5" thickBot="1">
      <c r="A92" s="1"/>
      <c r="B92" s="6" t="s">
        <v>116</v>
      </c>
      <c r="C92" s="7" t="s">
        <v>8</v>
      </c>
      <c r="D92" s="8" t="s">
        <v>117</v>
      </c>
      <c r="E92" s="8" t="s">
        <v>118</v>
      </c>
      <c r="F92" s="8" t="s">
        <v>107</v>
      </c>
      <c r="G92" s="8" t="s">
        <v>13</v>
      </c>
      <c r="H92" s="8" t="s">
        <v>14</v>
      </c>
      <c r="I92" s="7" t="s">
        <v>8</v>
      </c>
      <c r="J92" s="9">
        <v>31207633</v>
      </c>
      <c r="K92" s="9">
        <v>0</v>
      </c>
      <c r="L92" s="9">
        <v>31207633</v>
      </c>
      <c r="M92" s="9">
        <v>0</v>
      </c>
      <c r="N92" s="7" t="s">
        <v>8</v>
      </c>
      <c r="O92" s="10">
        <v>0</v>
      </c>
      <c r="P92" s="1"/>
    </row>
    <row r="93" spans="1:16" ht="33.75" thickBot="1">
      <c r="A93" s="1"/>
      <c r="B93" s="138" t="s">
        <v>8</v>
      </c>
      <c r="C93" s="139"/>
      <c r="D93" s="139"/>
      <c r="E93" s="139"/>
      <c r="F93" s="139"/>
      <c r="G93" s="139"/>
      <c r="H93" s="139"/>
      <c r="I93" s="11" t="s">
        <v>108</v>
      </c>
      <c r="J93" s="12" t="s">
        <v>8</v>
      </c>
      <c r="K93" s="13">
        <v>0</v>
      </c>
      <c r="L93" s="13">
        <v>4084785</v>
      </c>
      <c r="M93" s="13">
        <v>0</v>
      </c>
      <c r="N93" s="14">
        <v>0</v>
      </c>
      <c r="O93" s="12" t="s">
        <v>8</v>
      </c>
      <c r="P93" s="1"/>
    </row>
    <row r="94" spans="1:16" ht="33.75" thickBot="1">
      <c r="A94" s="1"/>
      <c r="B94" s="138" t="s">
        <v>8</v>
      </c>
      <c r="C94" s="139"/>
      <c r="D94" s="139"/>
      <c r="E94" s="139"/>
      <c r="F94" s="139"/>
      <c r="G94" s="139"/>
      <c r="H94" s="139"/>
      <c r="I94" s="11" t="s">
        <v>112</v>
      </c>
      <c r="J94" s="12" t="s">
        <v>8</v>
      </c>
      <c r="K94" s="13">
        <v>0</v>
      </c>
      <c r="L94" s="13">
        <v>27122848</v>
      </c>
      <c r="M94" s="13">
        <v>0</v>
      </c>
      <c r="N94" s="14">
        <v>0</v>
      </c>
      <c r="O94" s="12" t="s">
        <v>8</v>
      </c>
      <c r="P94" s="1"/>
    </row>
    <row r="95" spans="1:16" ht="0.95" customHeight="1">
      <c r="A95" s="1"/>
      <c r="B95" s="137"/>
      <c r="C95" s="137"/>
      <c r="D95" s="137"/>
      <c r="E95" s="137"/>
      <c r="F95" s="137"/>
      <c r="G95" s="137"/>
      <c r="H95" s="137"/>
      <c r="I95" s="137"/>
      <c r="J95" s="137"/>
      <c r="K95" s="137"/>
      <c r="L95" s="137"/>
      <c r="M95" s="137"/>
      <c r="N95" s="137"/>
      <c r="O95" s="137"/>
      <c r="P95" s="1"/>
    </row>
    <row r="96" spans="1:16" ht="20.100000000000001" customHeight="1">
      <c r="A96" s="1"/>
      <c r="B96" s="145" t="s">
        <v>96</v>
      </c>
      <c r="C96" s="146"/>
      <c r="D96" s="146"/>
      <c r="E96" s="146"/>
      <c r="F96" s="2" t="s">
        <v>4</v>
      </c>
      <c r="G96" s="147" t="s">
        <v>119</v>
      </c>
      <c r="H96" s="148"/>
      <c r="I96" s="148"/>
      <c r="J96" s="148"/>
      <c r="K96" s="148"/>
      <c r="L96" s="148"/>
      <c r="M96" s="148"/>
      <c r="N96" s="148"/>
      <c r="O96" s="148"/>
      <c r="P96" s="1"/>
    </row>
    <row r="97" spans="1:16" ht="20.100000000000001" customHeight="1">
      <c r="A97" s="1"/>
      <c r="B97" s="143" t="s">
        <v>6</v>
      </c>
      <c r="C97" s="144"/>
      <c r="D97" s="144"/>
      <c r="E97" s="144"/>
      <c r="F97" s="144"/>
      <c r="G97" s="144"/>
      <c r="H97" s="144"/>
      <c r="I97" s="144"/>
      <c r="J97" s="3">
        <v>34722336</v>
      </c>
      <c r="K97" s="3">
        <v>0</v>
      </c>
      <c r="L97" s="3">
        <v>34722336</v>
      </c>
      <c r="M97" s="3">
        <v>0</v>
      </c>
      <c r="N97" s="4" t="s">
        <v>20</v>
      </c>
      <c r="O97" s="5" t="s">
        <v>8</v>
      </c>
      <c r="P97" s="1"/>
    </row>
    <row r="98" spans="1:16" ht="83.25" thickBot="1">
      <c r="A98" s="1"/>
      <c r="B98" s="6" t="s">
        <v>120</v>
      </c>
      <c r="C98" s="7" t="s">
        <v>8</v>
      </c>
      <c r="D98" s="8" t="s">
        <v>121</v>
      </c>
      <c r="E98" s="8" t="s">
        <v>122</v>
      </c>
      <c r="F98" s="8" t="s">
        <v>12</v>
      </c>
      <c r="G98" s="8" t="s">
        <v>13</v>
      </c>
      <c r="H98" s="8" t="s">
        <v>14</v>
      </c>
      <c r="I98" s="7" t="s">
        <v>8</v>
      </c>
      <c r="J98" s="9">
        <v>4722336</v>
      </c>
      <c r="K98" s="9">
        <v>0</v>
      </c>
      <c r="L98" s="9">
        <v>4722336</v>
      </c>
      <c r="M98" s="9">
        <v>0</v>
      </c>
      <c r="N98" s="7" t="s">
        <v>8</v>
      </c>
      <c r="O98" s="10">
        <v>0</v>
      </c>
      <c r="P98" s="1"/>
    </row>
    <row r="99" spans="1:16" ht="25.5" thickBot="1">
      <c r="A99" s="1"/>
      <c r="B99" s="138" t="s">
        <v>8</v>
      </c>
      <c r="C99" s="139"/>
      <c r="D99" s="139"/>
      <c r="E99" s="139"/>
      <c r="F99" s="139"/>
      <c r="G99" s="139"/>
      <c r="H99" s="139"/>
      <c r="I99" s="11" t="s">
        <v>123</v>
      </c>
      <c r="J99" s="12" t="s">
        <v>8</v>
      </c>
      <c r="K99" s="13">
        <v>0</v>
      </c>
      <c r="L99" s="13">
        <v>4722336</v>
      </c>
      <c r="M99" s="13">
        <v>0</v>
      </c>
      <c r="N99" s="14">
        <v>0</v>
      </c>
      <c r="O99" s="12" t="s">
        <v>8</v>
      </c>
      <c r="P99" s="1"/>
    </row>
    <row r="100" spans="1:16" ht="0.95" customHeight="1">
      <c r="A100" s="1"/>
      <c r="B100" s="137"/>
      <c r="C100" s="137"/>
      <c r="D100" s="137"/>
      <c r="E100" s="137"/>
      <c r="F100" s="137"/>
      <c r="G100" s="137"/>
      <c r="H100" s="137"/>
      <c r="I100" s="137"/>
      <c r="J100" s="137"/>
      <c r="K100" s="137"/>
      <c r="L100" s="137"/>
      <c r="M100" s="137"/>
      <c r="N100" s="137"/>
      <c r="O100" s="137"/>
      <c r="P100" s="1"/>
    </row>
    <row r="101" spans="1:16" ht="91.5" thickBot="1">
      <c r="A101" s="1"/>
      <c r="B101" s="6" t="s">
        <v>124</v>
      </c>
      <c r="C101" s="7" t="s">
        <v>8</v>
      </c>
      <c r="D101" s="8" t="s">
        <v>125</v>
      </c>
      <c r="E101" s="8" t="s">
        <v>126</v>
      </c>
      <c r="F101" s="8" t="s">
        <v>12</v>
      </c>
      <c r="G101" s="8" t="s">
        <v>13</v>
      </c>
      <c r="H101" s="8" t="s">
        <v>14</v>
      </c>
      <c r="I101" s="7" t="s">
        <v>8</v>
      </c>
      <c r="J101" s="9">
        <v>30000000</v>
      </c>
      <c r="K101" s="9">
        <v>0</v>
      </c>
      <c r="L101" s="9">
        <v>30000000</v>
      </c>
      <c r="M101" s="9">
        <v>0</v>
      </c>
      <c r="N101" s="7" t="s">
        <v>8</v>
      </c>
      <c r="O101" s="10">
        <v>0</v>
      </c>
      <c r="P101" s="1"/>
    </row>
    <row r="102" spans="1:16" ht="25.5" thickBot="1">
      <c r="A102" s="1"/>
      <c r="B102" s="138" t="s">
        <v>8</v>
      </c>
      <c r="C102" s="139"/>
      <c r="D102" s="139"/>
      <c r="E102" s="139"/>
      <c r="F102" s="139"/>
      <c r="G102" s="139"/>
      <c r="H102" s="139"/>
      <c r="I102" s="11" t="s">
        <v>123</v>
      </c>
      <c r="J102" s="12" t="s">
        <v>8</v>
      </c>
      <c r="K102" s="13">
        <v>0</v>
      </c>
      <c r="L102" s="13">
        <v>30000000</v>
      </c>
      <c r="M102" s="13">
        <v>0</v>
      </c>
      <c r="N102" s="14">
        <v>0</v>
      </c>
      <c r="O102" s="12" t="s">
        <v>8</v>
      </c>
      <c r="P102" s="1"/>
    </row>
    <row r="103" spans="1:16" ht="0.95" customHeight="1">
      <c r="A103" s="1"/>
      <c r="B103" s="137"/>
      <c r="C103" s="137"/>
      <c r="D103" s="137"/>
      <c r="E103" s="137"/>
      <c r="F103" s="137"/>
      <c r="G103" s="137"/>
      <c r="H103" s="137"/>
      <c r="I103" s="137"/>
      <c r="J103" s="137"/>
      <c r="K103" s="137"/>
      <c r="L103" s="137"/>
      <c r="M103" s="137"/>
      <c r="N103" s="137"/>
      <c r="O103" s="137"/>
      <c r="P103" s="1"/>
    </row>
    <row r="104" spans="1:16" ht="20.100000000000001" customHeight="1">
      <c r="A104" s="1"/>
      <c r="B104" s="145" t="s">
        <v>127</v>
      </c>
      <c r="C104" s="146"/>
      <c r="D104" s="146"/>
      <c r="E104" s="146"/>
      <c r="F104" s="2" t="s">
        <v>4</v>
      </c>
      <c r="G104" s="147" t="s">
        <v>128</v>
      </c>
      <c r="H104" s="148"/>
      <c r="I104" s="148"/>
      <c r="J104" s="148"/>
      <c r="K104" s="148"/>
      <c r="L104" s="148"/>
      <c r="M104" s="148"/>
      <c r="N104" s="148"/>
      <c r="O104" s="148"/>
      <c r="P104" s="1"/>
    </row>
    <row r="105" spans="1:16" ht="20.100000000000001" customHeight="1">
      <c r="A105" s="1"/>
      <c r="B105" s="143" t="s">
        <v>6</v>
      </c>
      <c r="C105" s="144"/>
      <c r="D105" s="144"/>
      <c r="E105" s="144"/>
      <c r="F105" s="144"/>
      <c r="G105" s="144"/>
      <c r="H105" s="144"/>
      <c r="I105" s="144"/>
      <c r="J105" s="3">
        <v>7259143</v>
      </c>
      <c r="K105" s="3">
        <v>0</v>
      </c>
      <c r="L105" s="3">
        <v>0</v>
      </c>
      <c r="M105" s="3">
        <v>0</v>
      </c>
      <c r="N105" s="4" t="s">
        <v>20</v>
      </c>
      <c r="O105" s="5" t="s">
        <v>8</v>
      </c>
      <c r="P105" s="1"/>
    </row>
    <row r="106" spans="1:16" ht="58.5" thickBot="1">
      <c r="A106" s="1"/>
      <c r="B106" s="6" t="s">
        <v>129</v>
      </c>
      <c r="C106" s="7" t="s">
        <v>8</v>
      </c>
      <c r="D106" s="8" t="s">
        <v>130</v>
      </c>
      <c r="E106" s="8" t="s">
        <v>131</v>
      </c>
      <c r="F106" s="8" t="s">
        <v>54</v>
      </c>
      <c r="G106" s="8" t="s">
        <v>132</v>
      </c>
      <c r="H106" s="8" t="s">
        <v>14</v>
      </c>
      <c r="I106" s="7" t="s">
        <v>8</v>
      </c>
      <c r="J106" s="9">
        <v>3464015</v>
      </c>
      <c r="K106" s="9">
        <v>0</v>
      </c>
      <c r="L106" s="9">
        <v>0</v>
      </c>
      <c r="M106" s="9">
        <v>0</v>
      </c>
      <c r="N106" s="7" t="s">
        <v>8</v>
      </c>
      <c r="O106" s="10">
        <v>0</v>
      </c>
      <c r="P106" s="1"/>
    </row>
    <row r="107" spans="1:16" ht="25.5" thickBot="1">
      <c r="A107" s="1"/>
      <c r="B107" s="138" t="s">
        <v>8</v>
      </c>
      <c r="C107" s="139"/>
      <c r="D107" s="139"/>
      <c r="E107" s="139"/>
      <c r="F107" s="139"/>
      <c r="G107" s="139"/>
      <c r="H107" s="139"/>
      <c r="I107" s="11" t="s">
        <v>133</v>
      </c>
      <c r="J107" s="12" t="s">
        <v>8</v>
      </c>
      <c r="K107" s="13">
        <v>0</v>
      </c>
      <c r="L107" s="13">
        <v>0</v>
      </c>
      <c r="M107" s="13">
        <v>0</v>
      </c>
      <c r="N107" s="14">
        <v>0</v>
      </c>
      <c r="O107" s="12" t="s">
        <v>8</v>
      </c>
      <c r="P107" s="1"/>
    </row>
    <row r="108" spans="1:16" ht="0.95" customHeight="1">
      <c r="A108" s="1"/>
      <c r="B108" s="137"/>
      <c r="C108" s="137"/>
      <c r="D108" s="137"/>
      <c r="E108" s="137"/>
      <c r="F108" s="137"/>
      <c r="G108" s="137"/>
      <c r="H108" s="137"/>
      <c r="I108" s="137"/>
      <c r="J108" s="137"/>
      <c r="K108" s="137"/>
      <c r="L108" s="137"/>
      <c r="M108" s="137"/>
      <c r="N108" s="137"/>
      <c r="O108" s="137"/>
      <c r="P108" s="1"/>
    </row>
    <row r="109" spans="1:16" ht="50.25" thickBot="1">
      <c r="A109" s="1"/>
      <c r="B109" s="6" t="s">
        <v>134</v>
      </c>
      <c r="C109" s="7" t="s">
        <v>8</v>
      </c>
      <c r="D109" s="8" t="s">
        <v>135</v>
      </c>
      <c r="E109" s="8" t="s">
        <v>136</v>
      </c>
      <c r="F109" s="8" t="s">
        <v>12</v>
      </c>
      <c r="G109" s="8" t="s">
        <v>13</v>
      </c>
      <c r="H109" s="8" t="s">
        <v>14</v>
      </c>
      <c r="I109" s="7" t="s">
        <v>8</v>
      </c>
      <c r="J109" s="9">
        <v>3323350</v>
      </c>
      <c r="K109" s="9">
        <v>0</v>
      </c>
      <c r="L109" s="9">
        <v>0</v>
      </c>
      <c r="M109" s="9">
        <v>0</v>
      </c>
      <c r="N109" s="7" t="s">
        <v>8</v>
      </c>
      <c r="O109" s="10">
        <v>0</v>
      </c>
      <c r="P109" s="1"/>
    </row>
    <row r="110" spans="1:16" ht="42" thickBot="1">
      <c r="A110" s="1"/>
      <c r="B110" s="138" t="s">
        <v>8</v>
      </c>
      <c r="C110" s="139"/>
      <c r="D110" s="139"/>
      <c r="E110" s="139"/>
      <c r="F110" s="139"/>
      <c r="G110" s="139"/>
      <c r="H110" s="139"/>
      <c r="I110" s="11" t="s">
        <v>137</v>
      </c>
      <c r="J110" s="12" t="s">
        <v>8</v>
      </c>
      <c r="K110" s="13">
        <v>0</v>
      </c>
      <c r="L110" s="13">
        <v>0</v>
      </c>
      <c r="M110" s="13">
        <v>0</v>
      </c>
      <c r="N110" s="14">
        <v>0</v>
      </c>
      <c r="O110" s="12" t="s">
        <v>8</v>
      </c>
      <c r="P110" s="1"/>
    </row>
    <row r="111" spans="1:16" ht="0.95" customHeight="1">
      <c r="A111" s="1"/>
      <c r="B111" s="137"/>
      <c r="C111" s="137"/>
      <c r="D111" s="137"/>
      <c r="E111" s="137"/>
      <c r="F111" s="137"/>
      <c r="G111" s="137"/>
      <c r="H111" s="137"/>
      <c r="I111" s="137"/>
      <c r="J111" s="137"/>
      <c r="K111" s="137"/>
      <c r="L111" s="137"/>
      <c r="M111" s="137"/>
      <c r="N111" s="137"/>
      <c r="O111" s="137"/>
      <c r="P111" s="1"/>
    </row>
    <row r="112" spans="1:16" ht="75" thickBot="1">
      <c r="A112" s="1"/>
      <c r="B112" s="6" t="s">
        <v>138</v>
      </c>
      <c r="C112" s="7" t="s">
        <v>8</v>
      </c>
      <c r="D112" s="8" t="s">
        <v>139</v>
      </c>
      <c r="E112" s="8" t="s">
        <v>140</v>
      </c>
      <c r="F112" s="8" t="s">
        <v>12</v>
      </c>
      <c r="G112" s="8" t="s">
        <v>13</v>
      </c>
      <c r="H112" s="8" t="s">
        <v>14</v>
      </c>
      <c r="I112" s="7" t="s">
        <v>8</v>
      </c>
      <c r="J112" s="9">
        <v>471778</v>
      </c>
      <c r="K112" s="9">
        <v>0</v>
      </c>
      <c r="L112" s="9">
        <v>0</v>
      </c>
      <c r="M112" s="9">
        <v>0</v>
      </c>
      <c r="N112" s="7" t="s">
        <v>8</v>
      </c>
      <c r="O112" s="10">
        <v>0</v>
      </c>
      <c r="P112" s="1"/>
    </row>
    <row r="113" spans="1:16" ht="42" thickBot="1">
      <c r="A113" s="1"/>
      <c r="B113" s="138" t="s">
        <v>8</v>
      </c>
      <c r="C113" s="139"/>
      <c r="D113" s="139"/>
      <c r="E113" s="139"/>
      <c r="F113" s="139"/>
      <c r="G113" s="139"/>
      <c r="H113" s="139"/>
      <c r="I113" s="11" t="s">
        <v>137</v>
      </c>
      <c r="J113" s="12" t="s">
        <v>8</v>
      </c>
      <c r="K113" s="13">
        <v>0</v>
      </c>
      <c r="L113" s="13">
        <v>0</v>
      </c>
      <c r="M113" s="13">
        <v>0</v>
      </c>
      <c r="N113" s="14">
        <v>0</v>
      </c>
      <c r="O113" s="12" t="s">
        <v>8</v>
      </c>
      <c r="P113" s="1"/>
    </row>
    <row r="114" spans="1:16" ht="0.95" customHeight="1">
      <c r="A114" s="1"/>
      <c r="B114" s="137"/>
      <c r="C114" s="137"/>
      <c r="D114" s="137"/>
      <c r="E114" s="137"/>
      <c r="F114" s="137"/>
      <c r="G114" s="137"/>
      <c r="H114" s="137"/>
      <c r="I114" s="137"/>
      <c r="J114" s="137"/>
      <c r="K114" s="137"/>
      <c r="L114" s="137"/>
      <c r="M114" s="137"/>
      <c r="N114" s="137"/>
      <c r="O114" s="137"/>
      <c r="P114" s="1"/>
    </row>
    <row r="115" spans="1:16" ht="20.100000000000001" customHeight="1">
      <c r="A115" s="1"/>
      <c r="B115" s="145" t="s">
        <v>127</v>
      </c>
      <c r="C115" s="146"/>
      <c r="D115" s="146"/>
      <c r="E115" s="146"/>
      <c r="F115" s="2" t="s">
        <v>4</v>
      </c>
      <c r="G115" s="147" t="s">
        <v>141</v>
      </c>
      <c r="H115" s="148"/>
      <c r="I115" s="148"/>
      <c r="J115" s="148"/>
      <c r="K115" s="148"/>
      <c r="L115" s="148"/>
      <c r="M115" s="148"/>
      <c r="N115" s="148"/>
      <c r="O115" s="148"/>
      <c r="P115" s="1"/>
    </row>
    <row r="116" spans="1:16" ht="20.100000000000001" customHeight="1">
      <c r="A116" s="1"/>
      <c r="B116" s="143" t="s">
        <v>6</v>
      </c>
      <c r="C116" s="144"/>
      <c r="D116" s="144"/>
      <c r="E116" s="144"/>
      <c r="F116" s="144"/>
      <c r="G116" s="144"/>
      <c r="H116" s="144"/>
      <c r="I116" s="144"/>
      <c r="J116" s="3">
        <v>238500</v>
      </c>
      <c r="K116" s="3">
        <v>0</v>
      </c>
      <c r="L116" s="3">
        <v>238500</v>
      </c>
      <c r="M116" s="3">
        <v>199972</v>
      </c>
      <c r="N116" s="4" t="s">
        <v>142</v>
      </c>
      <c r="O116" s="5" t="s">
        <v>8</v>
      </c>
      <c r="P116" s="1"/>
    </row>
    <row r="117" spans="1:16" ht="50.25" thickBot="1">
      <c r="A117" s="1"/>
      <c r="B117" s="6" t="s">
        <v>143</v>
      </c>
      <c r="C117" s="7" t="s">
        <v>8</v>
      </c>
      <c r="D117" s="8" t="s">
        <v>144</v>
      </c>
      <c r="E117" s="8" t="s">
        <v>145</v>
      </c>
      <c r="F117" s="8" t="s">
        <v>12</v>
      </c>
      <c r="G117" s="8" t="s">
        <v>13</v>
      </c>
      <c r="H117" s="8" t="s">
        <v>14</v>
      </c>
      <c r="I117" s="7" t="s">
        <v>8</v>
      </c>
      <c r="J117" s="9">
        <v>238500</v>
      </c>
      <c r="K117" s="9">
        <v>0</v>
      </c>
      <c r="L117" s="9">
        <v>238500</v>
      </c>
      <c r="M117" s="9">
        <v>199972</v>
      </c>
      <c r="N117" s="7" t="s">
        <v>8</v>
      </c>
      <c r="O117" s="10">
        <v>100</v>
      </c>
      <c r="P117" s="1"/>
    </row>
    <row r="118" spans="1:16" ht="33.75" thickBot="1">
      <c r="A118" s="1"/>
      <c r="B118" s="138" t="s">
        <v>8</v>
      </c>
      <c r="C118" s="139"/>
      <c r="D118" s="139"/>
      <c r="E118" s="139"/>
      <c r="F118" s="139"/>
      <c r="G118" s="139"/>
      <c r="H118" s="139"/>
      <c r="I118" s="11" t="s">
        <v>146</v>
      </c>
      <c r="J118" s="12" t="s">
        <v>8</v>
      </c>
      <c r="K118" s="13">
        <v>0</v>
      </c>
      <c r="L118" s="13">
        <v>238500</v>
      </c>
      <c r="M118" s="13">
        <v>199972</v>
      </c>
      <c r="N118" s="14">
        <v>83.84</v>
      </c>
      <c r="O118" s="12" t="s">
        <v>8</v>
      </c>
      <c r="P118" s="1"/>
    </row>
    <row r="119" spans="1:16" ht="0.95" customHeight="1">
      <c r="A119" s="1"/>
      <c r="B119" s="137"/>
      <c r="C119" s="137"/>
      <c r="D119" s="137"/>
      <c r="E119" s="137"/>
      <c r="F119" s="137"/>
      <c r="G119" s="137"/>
      <c r="H119" s="137"/>
      <c r="I119" s="137"/>
      <c r="J119" s="137"/>
      <c r="K119" s="137"/>
      <c r="L119" s="137"/>
      <c r="M119" s="137"/>
      <c r="N119" s="137"/>
      <c r="O119" s="137"/>
      <c r="P119" s="1"/>
    </row>
    <row r="120" spans="1:16" ht="20.100000000000001" customHeight="1">
      <c r="A120" s="1"/>
      <c r="B120" s="145" t="s">
        <v>127</v>
      </c>
      <c r="C120" s="146"/>
      <c r="D120" s="146"/>
      <c r="E120" s="146"/>
      <c r="F120" s="2" t="s">
        <v>4</v>
      </c>
      <c r="G120" s="147" t="s">
        <v>147</v>
      </c>
      <c r="H120" s="148"/>
      <c r="I120" s="148"/>
      <c r="J120" s="148"/>
      <c r="K120" s="148"/>
      <c r="L120" s="148"/>
      <c r="M120" s="148"/>
      <c r="N120" s="148"/>
      <c r="O120" s="148"/>
      <c r="P120" s="1"/>
    </row>
    <row r="121" spans="1:16" ht="20.100000000000001" customHeight="1">
      <c r="A121" s="1"/>
      <c r="B121" s="143" t="s">
        <v>6</v>
      </c>
      <c r="C121" s="144"/>
      <c r="D121" s="144"/>
      <c r="E121" s="144"/>
      <c r="F121" s="144"/>
      <c r="G121" s="144"/>
      <c r="H121" s="144"/>
      <c r="I121" s="144"/>
      <c r="J121" s="3">
        <v>952044629</v>
      </c>
      <c r="K121" s="3">
        <v>25120586</v>
      </c>
      <c r="L121" s="3">
        <v>4960917</v>
      </c>
      <c r="M121" s="3">
        <v>4960917</v>
      </c>
      <c r="N121" s="4" t="s">
        <v>7</v>
      </c>
      <c r="O121" s="5" t="s">
        <v>8</v>
      </c>
      <c r="P121" s="1"/>
    </row>
    <row r="122" spans="1:16" ht="58.5" thickBot="1">
      <c r="A122" s="1"/>
      <c r="B122" s="6" t="s">
        <v>148</v>
      </c>
      <c r="C122" s="7" t="s">
        <v>8</v>
      </c>
      <c r="D122" s="8" t="s">
        <v>149</v>
      </c>
      <c r="E122" s="8" t="s">
        <v>150</v>
      </c>
      <c r="F122" s="8" t="s">
        <v>12</v>
      </c>
      <c r="G122" s="8" t="s">
        <v>13</v>
      </c>
      <c r="H122" s="8" t="s">
        <v>14</v>
      </c>
      <c r="I122" s="7" t="s">
        <v>8</v>
      </c>
      <c r="J122" s="9">
        <v>80152786</v>
      </c>
      <c r="K122" s="9">
        <v>0</v>
      </c>
      <c r="L122" s="9">
        <v>0</v>
      </c>
      <c r="M122" s="9">
        <v>0</v>
      </c>
      <c r="N122" s="7" t="s">
        <v>8</v>
      </c>
      <c r="O122" s="10">
        <v>100</v>
      </c>
      <c r="P122" s="1"/>
    </row>
    <row r="123" spans="1:16" ht="25.5" thickBot="1">
      <c r="A123" s="1"/>
      <c r="B123" s="138" t="s">
        <v>8</v>
      </c>
      <c r="C123" s="139"/>
      <c r="D123" s="139"/>
      <c r="E123" s="139"/>
      <c r="F123" s="139"/>
      <c r="G123" s="139"/>
      <c r="H123" s="139"/>
      <c r="I123" s="11" t="s">
        <v>151</v>
      </c>
      <c r="J123" s="12" t="s">
        <v>8</v>
      </c>
      <c r="K123" s="13">
        <v>0</v>
      </c>
      <c r="L123" s="13">
        <v>0</v>
      </c>
      <c r="M123" s="13">
        <v>0</v>
      </c>
      <c r="N123" s="14">
        <v>0</v>
      </c>
      <c r="O123" s="12" t="s">
        <v>8</v>
      </c>
      <c r="P123" s="1"/>
    </row>
    <row r="124" spans="1:16" ht="0.95" customHeight="1">
      <c r="A124" s="1"/>
      <c r="B124" s="137"/>
      <c r="C124" s="137"/>
      <c r="D124" s="137"/>
      <c r="E124" s="137"/>
      <c r="F124" s="137"/>
      <c r="G124" s="137"/>
      <c r="H124" s="137"/>
      <c r="I124" s="137"/>
      <c r="J124" s="137"/>
      <c r="K124" s="137"/>
      <c r="L124" s="137"/>
      <c r="M124" s="137"/>
      <c r="N124" s="137"/>
      <c r="O124" s="137"/>
      <c r="P124" s="1"/>
    </row>
    <row r="125" spans="1:16" ht="63" customHeight="1" thickBot="1">
      <c r="A125" s="1"/>
      <c r="B125" s="6" t="s">
        <v>152</v>
      </c>
      <c r="C125" s="7" t="s">
        <v>8</v>
      </c>
      <c r="D125" s="8" t="s">
        <v>153</v>
      </c>
      <c r="E125" s="8" t="s">
        <v>154</v>
      </c>
      <c r="F125" s="8" t="s">
        <v>58</v>
      </c>
      <c r="G125" s="8" t="s">
        <v>13</v>
      </c>
      <c r="H125" s="8" t="s">
        <v>14</v>
      </c>
      <c r="I125" s="7" t="s">
        <v>8</v>
      </c>
      <c r="J125" s="9">
        <v>28639147</v>
      </c>
      <c r="K125" s="9">
        <v>0</v>
      </c>
      <c r="L125" s="9">
        <v>0</v>
      </c>
      <c r="M125" s="9">
        <v>0</v>
      </c>
      <c r="N125" s="7" t="s">
        <v>8</v>
      </c>
      <c r="O125" s="10">
        <v>0</v>
      </c>
      <c r="P125" s="1"/>
    </row>
    <row r="126" spans="1:16" ht="25.5" thickBot="1">
      <c r="A126" s="1"/>
      <c r="B126" s="138" t="s">
        <v>8</v>
      </c>
      <c r="C126" s="139"/>
      <c r="D126" s="139"/>
      <c r="E126" s="139"/>
      <c r="F126" s="139"/>
      <c r="G126" s="139"/>
      <c r="H126" s="139"/>
      <c r="I126" s="11" t="s">
        <v>155</v>
      </c>
      <c r="J126" s="12" t="s">
        <v>8</v>
      </c>
      <c r="K126" s="13">
        <v>0</v>
      </c>
      <c r="L126" s="13">
        <v>0</v>
      </c>
      <c r="M126" s="13">
        <v>0</v>
      </c>
      <c r="N126" s="14">
        <v>0</v>
      </c>
      <c r="O126" s="12" t="s">
        <v>8</v>
      </c>
      <c r="P126" s="1"/>
    </row>
    <row r="127" spans="1:16" ht="0.95" customHeight="1">
      <c r="A127" s="1"/>
      <c r="B127" s="137"/>
      <c r="C127" s="137"/>
      <c r="D127" s="137"/>
      <c r="E127" s="137"/>
      <c r="F127" s="137"/>
      <c r="G127" s="137"/>
      <c r="H127" s="137"/>
      <c r="I127" s="137"/>
      <c r="J127" s="137"/>
      <c r="K127" s="137"/>
      <c r="L127" s="137"/>
      <c r="M127" s="137"/>
      <c r="N127" s="137"/>
      <c r="O127" s="137"/>
      <c r="P127" s="1"/>
    </row>
    <row r="128" spans="1:16" ht="59.25" customHeight="1" thickBot="1">
      <c r="A128" s="1"/>
      <c r="B128" s="6" t="s">
        <v>156</v>
      </c>
      <c r="C128" s="7" t="s">
        <v>8</v>
      </c>
      <c r="D128" s="8" t="s">
        <v>157</v>
      </c>
      <c r="E128" s="8" t="s">
        <v>158</v>
      </c>
      <c r="F128" s="8" t="s">
        <v>58</v>
      </c>
      <c r="G128" s="8" t="s">
        <v>159</v>
      </c>
      <c r="H128" s="8" t="s">
        <v>14</v>
      </c>
      <c r="I128" s="7" t="s">
        <v>8</v>
      </c>
      <c r="J128" s="9">
        <v>25105786</v>
      </c>
      <c r="K128" s="9">
        <v>25120586</v>
      </c>
      <c r="L128" s="9">
        <v>4960917</v>
      </c>
      <c r="M128" s="9">
        <v>4960917</v>
      </c>
      <c r="N128" s="7" t="s">
        <v>8</v>
      </c>
      <c r="O128" s="10">
        <v>99</v>
      </c>
      <c r="P128" s="1"/>
    </row>
    <row r="129" spans="1:16" ht="25.5" thickBot="1">
      <c r="A129" s="1"/>
      <c r="B129" s="138" t="s">
        <v>8</v>
      </c>
      <c r="C129" s="139"/>
      <c r="D129" s="139"/>
      <c r="E129" s="139"/>
      <c r="F129" s="139"/>
      <c r="G129" s="139"/>
      <c r="H129" s="139"/>
      <c r="I129" s="11" t="s">
        <v>155</v>
      </c>
      <c r="J129" s="12" t="s">
        <v>8</v>
      </c>
      <c r="K129" s="13">
        <v>25120586</v>
      </c>
      <c r="L129" s="13">
        <v>4960917</v>
      </c>
      <c r="M129" s="13">
        <v>4960917</v>
      </c>
      <c r="N129" s="14">
        <v>100</v>
      </c>
      <c r="O129" s="12" t="s">
        <v>8</v>
      </c>
      <c r="P129" s="1"/>
    </row>
    <row r="130" spans="1:16" ht="0.95" customHeight="1">
      <c r="A130" s="1"/>
      <c r="B130" s="137"/>
      <c r="C130" s="137"/>
      <c r="D130" s="137"/>
      <c r="E130" s="137"/>
      <c r="F130" s="137"/>
      <c r="G130" s="137"/>
      <c r="H130" s="137"/>
      <c r="I130" s="137"/>
      <c r="J130" s="137"/>
      <c r="K130" s="137"/>
      <c r="L130" s="137"/>
      <c r="M130" s="137"/>
      <c r="N130" s="137"/>
      <c r="O130" s="137"/>
      <c r="P130" s="1"/>
    </row>
    <row r="131" spans="1:16" ht="50.25" thickBot="1">
      <c r="A131" s="1"/>
      <c r="B131" s="6" t="s">
        <v>160</v>
      </c>
      <c r="C131" s="7" t="s">
        <v>8</v>
      </c>
      <c r="D131" s="8" t="s">
        <v>161</v>
      </c>
      <c r="E131" s="8" t="s">
        <v>162</v>
      </c>
      <c r="F131" s="8" t="s">
        <v>76</v>
      </c>
      <c r="G131" s="8" t="s">
        <v>31</v>
      </c>
      <c r="H131" s="8" t="s">
        <v>14</v>
      </c>
      <c r="I131" s="7" t="s">
        <v>8</v>
      </c>
      <c r="J131" s="9">
        <v>818146910</v>
      </c>
      <c r="K131" s="9">
        <v>0</v>
      </c>
      <c r="L131" s="9">
        <v>0</v>
      </c>
      <c r="M131" s="9">
        <v>0</v>
      </c>
      <c r="N131" s="7" t="s">
        <v>8</v>
      </c>
      <c r="O131" s="10">
        <v>100</v>
      </c>
      <c r="P131" s="1"/>
    </row>
    <row r="132" spans="1:16" ht="33.75" thickBot="1">
      <c r="A132" s="1"/>
      <c r="B132" s="138" t="s">
        <v>8</v>
      </c>
      <c r="C132" s="139"/>
      <c r="D132" s="139"/>
      <c r="E132" s="139"/>
      <c r="F132" s="139"/>
      <c r="G132" s="139"/>
      <c r="H132" s="139"/>
      <c r="I132" s="11" t="s">
        <v>163</v>
      </c>
      <c r="J132" s="12" t="s">
        <v>8</v>
      </c>
      <c r="K132" s="13">
        <v>0</v>
      </c>
      <c r="L132" s="13">
        <v>0</v>
      </c>
      <c r="M132" s="13">
        <v>0</v>
      </c>
      <c r="N132" s="14">
        <v>0</v>
      </c>
      <c r="O132" s="12" t="s">
        <v>8</v>
      </c>
      <c r="P132" s="1"/>
    </row>
    <row r="133" spans="1:16" ht="0.95" customHeight="1">
      <c r="A133" s="1"/>
      <c r="B133" s="137"/>
      <c r="C133" s="137"/>
      <c r="D133" s="137"/>
      <c r="E133" s="137"/>
      <c r="F133" s="137"/>
      <c r="G133" s="137"/>
      <c r="H133" s="137"/>
      <c r="I133" s="137"/>
      <c r="J133" s="137"/>
      <c r="K133" s="137"/>
      <c r="L133" s="137"/>
      <c r="M133" s="137"/>
      <c r="N133" s="137"/>
      <c r="O133" s="137"/>
      <c r="P133" s="1"/>
    </row>
    <row r="134" spans="1:16" ht="20.100000000000001" customHeight="1">
      <c r="A134" s="1"/>
      <c r="B134" s="145" t="s">
        <v>127</v>
      </c>
      <c r="C134" s="146"/>
      <c r="D134" s="146"/>
      <c r="E134" s="146"/>
      <c r="F134" s="2" t="s">
        <v>4</v>
      </c>
      <c r="G134" s="147" t="s">
        <v>164</v>
      </c>
      <c r="H134" s="148"/>
      <c r="I134" s="148"/>
      <c r="J134" s="148"/>
      <c r="K134" s="148"/>
      <c r="L134" s="148"/>
      <c r="M134" s="148"/>
      <c r="N134" s="148"/>
      <c r="O134" s="148"/>
      <c r="P134" s="1"/>
    </row>
    <row r="135" spans="1:16" ht="20.100000000000001" customHeight="1">
      <c r="A135" s="1"/>
      <c r="B135" s="143" t="s">
        <v>6</v>
      </c>
      <c r="C135" s="144"/>
      <c r="D135" s="144"/>
      <c r="E135" s="144"/>
      <c r="F135" s="144"/>
      <c r="G135" s="144"/>
      <c r="H135" s="144"/>
      <c r="I135" s="144"/>
      <c r="J135" s="3">
        <v>274740912</v>
      </c>
      <c r="K135" s="3">
        <v>0</v>
      </c>
      <c r="L135" s="3">
        <v>274740912</v>
      </c>
      <c r="M135" s="3">
        <v>135432856</v>
      </c>
      <c r="N135" s="4" t="s">
        <v>165</v>
      </c>
      <c r="O135" s="5" t="s">
        <v>8</v>
      </c>
      <c r="P135" s="1"/>
    </row>
    <row r="136" spans="1:16" ht="33.75" thickBot="1">
      <c r="A136" s="1"/>
      <c r="B136" s="6" t="s">
        <v>166</v>
      </c>
      <c r="C136" s="7" t="s">
        <v>8</v>
      </c>
      <c r="D136" s="8" t="s">
        <v>167</v>
      </c>
      <c r="E136" s="8" t="s">
        <v>168</v>
      </c>
      <c r="F136" s="8" t="s">
        <v>12</v>
      </c>
      <c r="G136" s="8" t="s">
        <v>13</v>
      </c>
      <c r="H136" s="8" t="s">
        <v>14</v>
      </c>
      <c r="I136" s="7" t="s">
        <v>8</v>
      </c>
      <c r="J136" s="9">
        <v>121557374</v>
      </c>
      <c r="K136" s="9">
        <v>0</v>
      </c>
      <c r="L136" s="9">
        <v>121557374</v>
      </c>
      <c r="M136" s="9">
        <v>83486296</v>
      </c>
      <c r="N136" s="7" t="s">
        <v>8</v>
      </c>
      <c r="O136" s="10">
        <v>68.7</v>
      </c>
      <c r="P136" s="1"/>
    </row>
    <row r="137" spans="1:16" ht="42" thickBot="1">
      <c r="A137" s="1"/>
      <c r="B137" s="138" t="s">
        <v>8</v>
      </c>
      <c r="C137" s="139"/>
      <c r="D137" s="139"/>
      <c r="E137" s="139"/>
      <c r="F137" s="139"/>
      <c r="G137" s="139"/>
      <c r="H137" s="139"/>
      <c r="I137" s="11" t="s">
        <v>169</v>
      </c>
      <c r="J137" s="12" t="s">
        <v>8</v>
      </c>
      <c r="K137" s="13">
        <v>0</v>
      </c>
      <c r="L137" s="13">
        <v>121557374</v>
      </c>
      <c r="M137" s="13">
        <v>83486296</v>
      </c>
      <c r="N137" s="14">
        <v>68.680000000000007</v>
      </c>
      <c r="O137" s="12" t="s">
        <v>8</v>
      </c>
      <c r="P137" s="1"/>
    </row>
    <row r="138" spans="1:16" ht="0.95" customHeight="1">
      <c r="A138" s="1"/>
      <c r="B138" s="137"/>
      <c r="C138" s="137"/>
      <c r="D138" s="137"/>
      <c r="E138" s="137"/>
      <c r="F138" s="137"/>
      <c r="G138" s="137"/>
      <c r="H138" s="137"/>
      <c r="I138" s="137"/>
      <c r="J138" s="137"/>
      <c r="K138" s="137"/>
      <c r="L138" s="137"/>
      <c r="M138" s="137"/>
      <c r="N138" s="137"/>
      <c r="O138" s="137"/>
      <c r="P138" s="1"/>
    </row>
    <row r="139" spans="1:16" ht="42" thickBot="1">
      <c r="A139" s="1"/>
      <c r="B139" s="6" t="s">
        <v>170</v>
      </c>
      <c r="C139" s="7" t="s">
        <v>8</v>
      </c>
      <c r="D139" s="8" t="s">
        <v>171</v>
      </c>
      <c r="E139" s="8" t="s">
        <v>172</v>
      </c>
      <c r="F139" s="8" t="s">
        <v>12</v>
      </c>
      <c r="G139" s="8" t="s">
        <v>13</v>
      </c>
      <c r="H139" s="8" t="s">
        <v>14</v>
      </c>
      <c r="I139" s="7" t="s">
        <v>8</v>
      </c>
      <c r="J139" s="9">
        <v>86203538</v>
      </c>
      <c r="K139" s="9">
        <v>0</v>
      </c>
      <c r="L139" s="9">
        <v>86203538</v>
      </c>
      <c r="M139" s="9">
        <v>11888387</v>
      </c>
      <c r="N139" s="7" t="s">
        <v>8</v>
      </c>
      <c r="O139" s="10">
        <v>13.8</v>
      </c>
      <c r="P139" s="1"/>
    </row>
    <row r="140" spans="1:16" ht="42" thickBot="1">
      <c r="A140" s="1"/>
      <c r="B140" s="138" t="s">
        <v>8</v>
      </c>
      <c r="C140" s="139"/>
      <c r="D140" s="139"/>
      <c r="E140" s="139"/>
      <c r="F140" s="139"/>
      <c r="G140" s="139"/>
      <c r="H140" s="139"/>
      <c r="I140" s="11" t="s">
        <v>169</v>
      </c>
      <c r="J140" s="12" t="s">
        <v>8</v>
      </c>
      <c r="K140" s="13">
        <v>0</v>
      </c>
      <c r="L140" s="13">
        <v>86203538</v>
      </c>
      <c r="M140" s="13">
        <v>11888387</v>
      </c>
      <c r="N140" s="14">
        <v>13.79</v>
      </c>
      <c r="O140" s="12" t="s">
        <v>8</v>
      </c>
      <c r="P140" s="1"/>
    </row>
    <row r="141" spans="1:16" ht="0.95" customHeight="1">
      <c r="A141" s="1"/>
      <c r="B141" s="137"/>
      <c r="C141" s="137"/>
      <c r="D141" s="137"/>
      <c r="E141" s="137"/>
      <c r="F141" s="137"/>
      <c r="G141" s="137"/>
      <c r="H141" s="137"/>
      <c r="I141" s="137"/>
      <c r="J141" s="137"/>
      <c r="K141" s="137"/>
      <c r="L141" s="137"/>
      <c r="M141" s="137"/>
      <c r="N141" s="137"/>
      <c r="O141" s="137"/>
      <c r="P141" s="1"/>
    </row>
    <row r="142" spans="1:16" ht="25.5" thickBot="1">
      <c r="A142" s="1"/>
      <c r="B142" s="6" t="s">
        <v>173</v>
      </c>
      <c r="C142" s="7" t="s">
        <v>8</v>
      </c>
      <c r="D142" s="8" t="s">
        <v>174</v>
      </c>
      <c r="E142" s="8" t="s">
        <v>175</v>
      </c>
      <c r="F142" s="8" t="s">
        <v>58</v>
      </c>
      <c r="G142" s="8" t="s">
        <v>13</v>
      </c>
      <c r="H142" s="8" t="s">
        <v>14</v>
      </c>
      <c r="I142" s="7" t="s">
        <v>8</v>
      </c>
      <c r="J142" s="9">
        <v>59000000</v>
      </c>
      <c r="K142" s="9">
        <v>0</v>
      </c>
      <c r="L142" s="9">
        <v>59000000</v>
      </c>
      <c r="M142" s="9">
        <v>37249427</v>
      </c>
      <c r="N142" s="7" t="s">
        <v>8</v>
      </c>
      <c r="O142" s="10">
        <v>63.1</v>
      </c>
      <c r="P142" s="1"/>
    </row>
    <row r="143" spans="1:16" ht="42" thickBot="1">
      <c r="A143" s="1"/>
      <c r="B143" s="138" t="s">
        <v>8</v>
      </c>
      <c r="C143" s="139"/>
      <c r="D143" s="139"/>
      <c r="E143" s="139"/>
      <c r="F143" s="139"/>
      <c r="G143" s="139"/>
      <c r="H143" s="139"/>
      <c r="I143" s="11" t="s">
        <v>169</v>
      </c>
      <c r="J143" s="12" t="s">
        <v>8</v>
      </c>
      <c r="K143" s="13">
        <v>0</v>
      </c>
      <c r="L143" s="13">
        <v>59000000</v>
      </c>
      <c r="M143" s="13">
        <v>37249427</v>
      </c>
      <c r="N143" s="14">
        <v>63.13</v>
      </c>
      <c r="O143" s="12" t="s">
        <v>8</v>
      </c>
      <c r="P143" s="1"/>
    </row>
    <row r="144" spans="1:16" ht="0.95" customHeight="1">
      <c r="A144" s="1"/>
      <c r="B144" s="137"/>
      <c r="C144" s="137"/>
      <c r="D144" s="137"/>
      <c r="E144" s="137"/>
      <c r="F144" s="137"/>
      <c r="G144" s="137"/>
      <c r="H144" s="137"/>
      <c r="I144" s="137"/>
      <c r="J144" s="137"/>
      <c r="K144" s="137"/>
      <c r="L144" s="137"/>
      <c r="M144" s="137"/>
      <c r="N144" s="137"/>
      <c r="O144" s="137"/>
      <c r="P144" s="1"/>
    </row>
    <row r="145" spans="1:16" ht="58.5" thickBot="1">
      <c r="A145" s="1"/>
      <c r="B145" s="6" t="s">
        <v>176</v>
      </c>
      <c r="C145" s="7" t="s">
        <v>8</v>
      </c>
      <c r="D145" s="8" t="s">
        <v>177</v>
      </c>
      <c r="E145" s="8" t="s">
        <v>178</v>
      </c>
      <c r="F145" s="8" t="s">
        <v>179</v>
      </c>
      <c r="G145" s="8" t="s">
        <v>132</v>
      </c>
      <c r="H145" s="8" t="s">
        <v>14</v>
      </c>
      <c r="I145" s="7" t="s">
        <v>8</v>
      </c>
      <c r="J145" s="9">
        <v>7980000</v>
      </c>
      <c r="K145" s="9">
        <v>0</v>
      </c>
      <c r="L145" s="9">
        <v>7980000</v>
      </c>
      <c r="M145" s="9">
        <v>2808746</v>
      </c>
      <c r="N145" s="7" t="s">
        <v>8</v>
      </c>
      <c r="O145" s="10">
        <v>35.200000000000003</v>
      </c>
      <c r="P145" s="1"/>
    </row>
    <row r="146" spans="1:16" ht="25.5" thickBot="1">
      <c r="A146" s="1"/>
      <c r="B146" s="138" t="s">
        <v>8</v>
      </c>
      <c r="C146" s="139"/>
      <c r="D146" s="139"/>
      <c r="E146" s="139"/>
      <c r="F146" s="139"/>
      <c r="G146" s="139"/>
      <c r="H146" s="139"/>
      <c r="I146" s="11" t="s">
        <v>133</v>
      </c>
      <c r="J146" s="12" t="s">
        <v>8</v>
      </c>
      <c r="K146" s="13">
        <v>0</v>
      </c>
      <c r="L146" s="13">
        <v>7980000</v>
      </c>
      <c r="M146" s="13">
        <v>2808746</v>
      </c>
      <c r="N146" s="14">
        <v>35.19</v>
      </c>
      <c r="O146" s="12" t="s">
        <v>8</v>
      </c>
      <c r="P146" s="1"/>
    </row>
    <row r="147" spans="1:16" ht="0.95" customHeight="1">
      <c r="A147" s="1"/>
      <c r="B147" s="137"/>
      <c r="C147" s="137"/>
      <c r="D147" s="137"/>
      <c r="E147" s="137"/>
      <c r="F147" s="137"/>
      <c r="G147" s="137"/>
      <c r="H147" s="137"/>
      <c r="I147" s="137"/>
      <c r="J147" s="137"/>
      <c r="K147" s="137"/>
      <c r="L147" s="137"/>
      <c r="M147" s="137"/>
      <c r="N147" s="137"/>
      <c r="O147" s="137"/>
      <c r="P147" s="1"/>
    </row>
    <row r="148" spans="1:16" ht="20.100000000000001" customHeight="1">
      <c r="A148" s="1"/>
      <c r="B148" s="145" t="s">
        <v>127</v>
      </c>
      <c r="C148" s="146"/>
      <c r="D148" s="146"/>
      <c r="E148" s="146"/>
      <c r="F148" s="2" t="s">
        <v>4</v>
      </c>
      <c r="G148" s="147" t="s">
        <v>180</v>
      </c>
      <c r="H148" s="148"/>
      <c r="I148" s="148"/>
      <c r="J148" s="148"/>
      <c r="K148" s="148"/>
      <c r="L148" s="148"/>
      <c r="M148" s="148"/>
      <c r="N148" s="148"/>
      <c r="O148" s="148"/>
      <c r="P148" s="1"/>
    </row>
    <row r="149" spans="1:16" ht="20.100000000000001" customHeight="1">
      <c r="A149" s="1"/>
      <c r="B149" s="143" t="s">
        <v>6</v>
      </c>
      <c r="C149" s="144"/>
      <c r="D149" s="144"/>
      <c r="E149" s="144"/>
      <c r="F149" s="144"/>
      <c r="G149" s="144"/>
      <c r="H149" s="144"/>
      <c r="I149" s="144"/>
      <c r="J149" s="3">
        <v>86350536</v>
      </c>
      <c r="K149" s="3">
        <v>86350536</v>
      </c>
      <c r="L149" s="3">
        <v>86350536</v>
      </c>
      <c r="M149" s="3">
        <v>6411792</v>
      </c>
      <c r="N149" s="4" t="s">
        <v>181</v>
      </c>
      <c r="O149" s="5" t="s">
        <v>8</v>
      </c>
      <c r="P149" s="1"/>
    </row>
    <row r="150" spans="1:16" ht="50.25" thickBot="1">
      <c r="A150" s="1"/>
      <c r="B150" s="6" t="s">
        <v>182</v>
      </c>
      <c r="C150" s="7" t="s">
        <v>8</v>
      </c>
      <c r="D150" s="8" t="s">
        <v>183</v>
      </c>
      <c r="E150" s="8" t="s">
        <v>184</v>
      </c>
      <c r="F150" s="8" t="s">
        <v>185</v>
      </c>
      <c r="G150" s="8" t="s">
        <v>13</v>
      </c>
      <c r="H150" s="8" t="s">
        <v>14</v>
      </c>
      <c r="I150" s="7" t="s">
        <v>8</v>
      </c>
      <c r="J150" s="9">
        <v>86350536</v>
      </c>
      <c r="K150" s="9">
        <v>86350536</v>
      </c>
      <c r="L150" s="9">
        <v>86350536</v>
      </c>
      <c r="M150" s="9">
        <v>6411792</v>
      </c>
      <c r="N150" s="7" t="s">
        <v>8</v>
      </c>
      <c r="O150" s="10">
        <v>8</v>
      </c>
      <c r="P150" s="1"/>
    </row>
    <row r="151" spans="1:16" ht="33.75" thickBot="1">
      <c r="A151" s="1"/>
      <c r="B151" s="138" t="s">
        <v>8</v>
      </c>
      <c r="C151" s="139"/>
      <c r="D151" s="139"/>
      <c r="E151" s="139"/>
      <c r="F151" s="139"/>
      <c r="G151" s="139"/>
      <c r="H151" s="139"/>
      <c r="I151" s="11" t="s">
        <v>186</v>
      </c>
      <c r="J151" s="12" t="s">
        <v>8</v>
      </c>
      <c r="K151" s="13">
        <v>86350536</v>
      </c>
      <c r="L151" s="13">
        <v>86350536</v>
      </c>
      <c r="M151" s="13">
        <v>6411792</v>
      </c>
      <c r="N151" s="14">
        <v>7.42</v>
      </c>
      <c r="O151" s="12" t="s">
        <v>8</v>
      </c>
      <c r="P151" s="1"/>
    </row>
    <row r="152" spans="1:16" ht="0.95" customHeight="1">
      <c r="A152" s="1"/>
      <c r="B152" s="137"/>
      <c r="C152" s="137"/>
      <c r="D152" s="137"/>
      <c r="E152" s="137"/>
      <c r="F152" s="137"/>
      <c r="G152" s="137"/>
      <c r="H152" s="137"/>
      <c r="I152" s="137"/>
      <c r="J152" s="137"/>
      <c r="K152" s="137"/>
      <c r="L152" s="137"/>
      <c r="M152" s="137"/>
      <c r="N152" s="137"/>
      <c r="O152" s="137"/>
      <c r="P152" s="1"/>
    </row>
    <row r="153" spans="1:16" ht="20.100000000000001" customHeight="1">
      <c r="A153" s="1"/>
      <c r="B153" s="145" t="s">
        <v>127</v>
      </c>
      <c r="C153" s="146"/>
      <c r="D153" s="146"/>
      <c r="E153" s="146"/>
      <c r="F153" s="2" t="s">
        <v>4</v>
      </c>
      <c r="G153" s="147" t="s">
        <v>187</v>
      </c>
      <c r="H153" s="148"/>
      <c r="I153" s="148"/>
      <c r="J153" s="148"/>
      <c r="K153" s="148"/>
      <c r="L153" s="148"/>
      <c r="M153" s="148"/>
      <c r="N153" s="148"/>
      <c r="O153" s="148"/>
      <c r="P153" s="1"/>
    </row>
    <row r="154" spans="1:16" ht="20.100000000000001" customHeight="1">
      <c r="A154" s="1"/>
      <c r="B154" s="143" t="s">
        <v>6</v>
      </c>
      <c r="C154" s="144"/>
      <c r="D154" s="144"/>
      <c r="E154" s="144"/>
      <c r="F154" s="144"/>
      <c r="G154" s="144"/>
      <c r="H154" s="144"/>
      <c r="I154" s="144"/>
      <c r="J154" s="3">
        <v>33235099</v>
      </c>
      <c r="K154" s="3">
        <v>0</v>
      </c>
      <c r="L154" s="3">
        <v>9869789</v>
      </c>
      <c r="M154" s="3">
        <v>350871</v>
      </c>
      <c r="N154" s="4" t="s">
        <v>188</v>
      </c>
      <c r="O154" s="5" t="s">
        <v>8</v>
      </c>
      <c r="P154" s="1"/>
    </row>
    <row r="155" spans="1:16" ht="75" thickBot="1">
      <c r="A155" s="1"/>
      <c r="B155" s="6" t="s">
        <v>189</v>
      </c>
      <c r="C155" s="7" t="s">
        <v>8</v>
      </c>
      <c r="D155" s="8" t="s">
        <v>190</v>
      </c>
      <c r="E155" s="8" t="s">
        <v>191</v>
      </c>
      <c r="F155" s="8" t="s">
        <v>12</v>
      </c>
      <c r="G155" s="8" t="s">
        <v>59</v>
      </c>
      <c r="H155" s="8" t="s">
        <v>14</v>
      </c>
      <c r="I155" s="7" t="s">
        <v>8</v>
      </c>
      <c r="J155" s="9">
        <v>33235099</v>
      </c>
      <c r="K155" s="9">
        <v>0</v>
      </c>
      <c r="L155" s="9">
        <v>9869789</v>
      </c>
      <c r="M155" s="9">
        <v>350871</v>
      </c>
      <c r="N155" s="7" t="s">
        <v>8</v>
      </c>
      <c r="O155" s="10">
        <v>10</v>
      </c>
      <c r="P155" s="1"/>
    </row>
    <row r="156" spans="1:16" ht="25.5" thickBot="1">
      <c r="A156" s="1"/>
      <c r="B156" s="138" t="s">
        <v>8</v>
      </c>
      <c r="C156" s="139"/>
      <c r="D156" s="139"/>
      <c r="E156" s="139"/>
      <c r="F156" s="139"/>
      <c r="G156" s="139"/>
      <c r="H156" s="139"/>
      <c r="I156" s="11" t="s">
        <v>60</v>
      </c>
      <c r="J156" s="12" t="s">
        <v>8</v>
      </c>
      <c r="K156" s="13">
        <v>0</v>
      </c>
      <c r="L156" s="13">
        <v>9869789</v>
      </c>
      <c r="M156" s="13">
        <v>350871</v>
      </c>
      <c r="N156" s="14">
        <v>3.55</v>
      </c>
      <c r="O156" s="12" t="s">
        <v>8</v>
      </c>
      <c r="P156" s="1"/>
    </row>
    <row r="157" spans="1:16" ht="0.95" customHeight="1">
      <c r="A157" s="1"/>
      <c r="B157" s="137"/>
      <c r="C157" s="137"/>
      <c r="D157" s="137"/>
      <c r="E157" s="137"/>
      <c r="F157" s="137"/>
      <c r="G157" s="137"/>
      <c r="H157" s="137"/>
      <c r="I157" s="137"/>
      <c r="J157" s="137"/>
      <c r="K157" s="137"/>
      <c r="L157" s="137"/>
      <c r="M157" s="137"/>
      <c r="N157" s="137"/>
      <c r="O157" s="137"/>
      <c r="P157" s="1"/>
    </row>
    <row r="158" spans="1:16" ht="20.100000000000001" customHeight="1">
      <c r="A158" s="1"/>
      <c r="B158" s="145" t="s">
        <v>127</v>
      </c>
      <c r="C158" s="146"/>
      <c r="D158" s="146"/>
      <c r="E158" s="146"/>
      <c r="F158" s="2" t="s">
        <v>4</v>
      </c>
      <c r="G158" s="147" t="s">
        <v>192</v>
      </c>
      <c r="H158" s="148"/>
      <c r="I158" s="148"/>
      <c r="J158" s="148"/>
      <c r="K158" s="148"/>
      <c r="L158" s="148"/>
      <c r="M158" s="148"/>
      <c r="N158" s="148"/>
      <c r="O158" s="148"/>
      <c r="P158" s="1"/>
    </row>
    <row r="159" spans="1:16" ht="20.100000000000001" customHeight="1">
      <c r="A159" s="1"/>
      <c r="B159" s="143" t="s">
        <v>6</v>
      </c>
      <c r="C159" s="144"/>
      <c r="D159" s="144"/>
      <c r="E159" s="144"/>
      <c r="F159" s="144"/>
      <c r="G159" s="144"/>
      <c r="H159" s="144"/>
      <c r="I159" s="144"/>
      <c r="J159" s="3">
        <v>27857412</v>
      </c>
      <c r="K159" s="3">
        <v>0</v>
      </c>
      <c r="L159" s="3">
        <v>27857412</v>
      </c>
      <c r="M159" s="3">
        <v>21259967</v>
      </c>
      <c r="N159" s="4" t="s">
        <v>193</v>
      </c>
      <c r="O159" s="5" t="s">
        <v>8</v>
      </c>
      <c r="P159" s="1"/>
    </row>
    <row r="160" spans="1:16" ht="42" thickBot="1">
      <c r="A160" s="1"/>
      <c r="B160" s="6" t="s">
        <v>194</v>
      </c>
      <c r="C160" s="7" t="s">
        <v>8</v>
      </c>
      <c r="D160" s="8" t="s">
        <v>195</v>
      </c>
      <c r="E160" s="8" t="s">
        <v>196</v>
      </c>
      <c r="F160" s="8" t="s">
        <v>197</v>
      </c>
      <c r="G160" s="8" t="s">
        <v>13</v>
      </c>
      <c r="H160" s="8" t="s">
        <v>14</v>
      </c>
      <c r="I160" s="7" t="s">
        <v>8</v>
      </c>
      <c r="J160" s="9">
        <v>15864346</v>
      </c>
      <c r="K160" s="9">
        <v>0</v>
      </c>
      <c r="L160" s="9">
        <v>15864346</v>
      </c>
      <c r="M160" s="9">
        <v>10200349</v>
      </c>
      <c r="N160" s="7" t="s">
        <v>8</v>
      </c>
      <c r="O160" s="10">
        <v>100</v>
      </c>
      <c r="P160" s="1"/>
    </row>
    <row r="161" spans="1:16" ht="33.75" thickBot="1">
      <c r="A161" s="1"/>
      <c r="B161" s="138" t="s">
        <v>8</v>
      </c>
      <c r="C161" s="139"/>
      <c r="D161" s="139"/>
      <c r="E161" s="139"/>
      <c r="F161" s="139"/>
      <c r="G161" s="139"/>
      <c r="H161" s="139"/>
      <c r="I161" s="11" t="s">
        <v>198</v>
      </c>
      <c r="J161" s="12" t="s">
        <v>8</v>
      </c>
      <c r="K161" s="13">
        <v>0</v>
      </c>
      <c r="L161" s="13">
        <v>15864346</v>
      </c>
      <c r="M161" s="13">
        <v>10200349</v>
      </c>
      <c r="N161" s="14">
        <v>64.290000000000006</v>
      </c>
      <c r="O161" s="12" t="s">
        <v>8</v>
      </c>
      <c r="P161" s="1"/>
    </row>
    <row r="162" spans="1:16" ht="0.95" customHeight="1">
      <c r="A162" s="1"/>
      <c r="B162" s="137"/>
      <c r="C162" s="137"/>
      <c r="D162" s="137"/>
      <c r="E162" s="137"/>
      <c r="F162" s="137"/>
      <c r="G162" s="137"/>
      <c r="H162" s="137"/>
      <c r="I162" s="137"/>
      <c r="J162" s="137"/>
      <c r="K162" s="137"/>
      <c r="L162" s="137"/>
      <c r="M162" s="137"/>
      <c r="N162" s="137"/>
      <c r="O162" s="137"/>
      <c r="P162" s="1"/>
    </row>
    <row r="163" spans="1:16" ht="42" thickBot="1">
      <c r="A163" s="1"/>
      <c r="B163" s="6" t="s">
        <v>199</v>
      </c>
      <c r="C163" s="7" t="s">
        <v>8</v>
      </c>
      <c r="D163" s="8" t="s">
        <v>200</v>
      </c>
      <c r="E163" s="8" t="s">
        <v>200</v>
      </c>
      <c r="F163" s="8" t="s">
        <v>185</v>
      </c>
      <c r="G163" s="8" t="s">
        <v>102</v>
      </c>
      <c r="H163" s="8" t="s">
        <v>14</v>
      </c>
      <c r="I163" s="7" t="s">
        <v>8</v>
      </c>
      <c r="J163" s="9">
        <v>10181500</v>
      </c>
      <c r="K163" s="9">
        <v>0</v>
      </c>
      <c r="L163" s="9">
        <v>10181500</v>
      </c>
      <c r="M163" s="9">
        <v>9254534</v>
      </c>
      <c r="N163" s="7" t="s">
        <v>8</v>
      </c>
      <c r="O163" s="10">
        <v>100</v>
      </c>
      <c r="P163" s="1"/>
    </row>
    <row r="164" spans="1:16" ht="33.75" thickBot="1">
      <c r="A164" s="1"/>
      <c r="B164" s="138" t="s">
        <v>8</v>
      </c>
      <c r="C164" s="139"/>
      <c r="D164" s="139"/>
      <c r="E164" s="139"/>
      <c r="F164" s="139"/>
      <c r="G164" s="139"/>
      <c r="H164" s="139"/>
      <c r="I164" s="11" t="s">
        <v>103</v>
      </c>
      <c r="J164" s="12" t="s">
        <v>8</v>
      </c>
      <c r="K164" s="13">
        <v>0</v>
      </c>
      <c r="L164" s="13">
        <v>10181500</v>
      </c>
      <c r="M164" s="13">
        <v>9254534</v>
      </c>
      <c r="N164" s="14">
        <v>90.89</v>
      </c>
      <c r="O164" s="12" t="s">
        <v>8</v>
      </c>
      <c r="P164" s="1"/>
    </row>
    <row r="165" spans="1:16" ht="0.95" customHeight="1">
      <c r="A165" s="1"/>
      <c r="B165" s="137"/>
      <c r="C165" s="137"/>
      <c r="D165" s="137"/>
      <c r="E165" s="137"/>
      <c r="F165" s="137"/>
      <c r="G165" s="137"/>
      <c r="H165" s="137"/>
      <c r="I165" s="137"/>
      <c r="J165" s="137"/>
      <c r="K165" s="137"/>
      <c r="L165" s="137"/>
      <c r="M165" s="137"/>
      <c r="N165" s="137"/>
      <c r="O165" s="137"/>
      <c r="P165" s="1"/>
    </row>
    <row r="166" spans="1:16" ht="42" thickBot="1">
      <c r="A166" s="1"/>
      <c r="B166" s="6" t="s">
        <v>201</v>
      </c>
      <c r="C166" s="7" t="s">
        <v>8</v>
      </c>
      <c r="D166" s="8" t="s">
        <v>202</v>
      </c>
      <c r="E166" s="8" t="s">
        <v>202</v>
      </c>
      <c r="F166" s="8" t="s">
        <v>203</v>
      </c>
      <c r="G166" s="8" t="s">
        <v>102</v>
      </c>
      <c r="H166" s="8" t="s">
        <v>14</v>
      </c>
      <c r="I166" s="7" t="s">
        <v>8</v>
      </c>
      <c r="J166" s="9">
        <v>800000</v>
      </c>
      <c r="K166" s="9">
        <v>0</v>
      </c>
      <c r="L166" s="9">
        <v>800000</v>
      </c>
      <c r="M166" s="9">
        <v>793518</v>
      </c>
      <c r="N166" s="7" t="s">
        <v>8</v>
      </c>
      <c r="O166" s="10">
        <v>100</v>
      </c>
      <c r="P166" s="1"/>
    </row>
    <row r="167" spans="1:16" ht="33.75" thickBot="1">
      <c r="A167" s="1"/>
      <c r="B167" s="138" t="s">
        <v>8</v>
      </c>
      <c r="C167" s="139"/>
      <c r="D167" s="139"/>
      <c r="E167" s="139"/>
      <c r="F167" s="139"/>
      <c r="G167" s="139"/>
      <c r="H167" s="139"/>
      <c r="I167" s="11" t="s">
        <v>103</v>
      </c>
      <c r="J167" s="12" t="s">
        <v>8</v>
      </c>
      <c r="K167" s="13">
        <v>0</v>
      </c>
      <c r="L167" s="13">
        <v>800000</v>
      </c>
      <c r="M167" s="13">
        <v>793518</v>
      </c>
      <c r="N167" s="14">
        <v>99.18</v>
      </c>
      <c r="O167" s="12" t="s">
        <v>8</v>
      </c>
      <c r="P167" s="1"/>
    </row>
    <row r="168" spans="1:16" ht="0.95" customHeight="1">
      <c r="A168" s="1"/>
      <c r="B168" s="137"/>
      <c r="C168" s="137"/>
      <c r="D168" s="137"/>
      <c r="E168" s="137"/>
      <c r="F168" s="137"/>
      <c r="G168" s="137"/>
      <c r="H168" s="137"/>
      <c r="I168" s="137"/>
      <c r="J168" s="137"/>
      <c r="K168" s="137"/>
      <c r="L168" s="137"/>
      <c r="M168" s="137"/>
      <c r="N168" s="137"/>
      <c r="O168" s="137"/>
      <c r="P168" s="1"/>
    </row>
    <row r="169" spans="1:16" ht="42" thickBot="1">
      <c r="A169" s="1"/>
      <c r="B169" s="6" t="s">
        <v>204</v>
      </c>
      <c r="C169" s="7" t="s">
        <v>8</v>
      </c>
      <c r="D169" s="8" t="s">
        <v>205</v>
      </c>
      <c r="E169" s="8" t="s">
        <v>206</v>
      </c>
      <c r="F169" s="8" t="s">
        <v>207</v>
      </c>
      <c r="G169" s="8" t="s">
        <v>208</v>
      </c>
      <c r="H169" s="8" t="s">
        <v>14</v>
      </c>
      <c r="I169" s="7" t="s">
        <v>8</v>
      </c>
      <c r="J169" s="9">
        <v>1011566</v>
      </c>
      <c r="K169" s="9">
        <v>0</v>
      </c>
      <c r="L169" s="9">
        <v>1011566</v>
      </c>
      <c r="M169" s="9">
        <v>1011566</v>
      </c>
      <c r="N169" s="7" t="s">
        <v>8</v>
      </c>
      <c r="O169" s="10">
        <v>100</v>
      </c>
      <c r="P169" s="1"/>
    </row>
    <row r="170" spans="1:16" ht="33.75" thickBot="1">
      <c r="A170" s="1"/>
      <c r="B170" s="138" t="s">
        <v>8</v>
      </c>
      <c r="C170" s="139"/>
      <c r="D170" s="139"/>
      <c r="E170" s="139"/>
      <c r="F170" s="139"/>
      <c r="G170" s="139"/>
      <c r="H170" s="139"/>
      <c r="I170" s="11" t="s">
        <v>163</v>
      </c>
      <c r="J170" s="12" t="s">
        <v>8</v>
      </c>
      <c r="K170" s="13">
        <v>0</v>
      </c>
      <c r="L170" s="13">
        <v>1011566</v>
      </c>
      <c r="M170" s="13">
        <v>1011566</v>
      </c>
      <c r="N170" s="14">
        <v>100</v>
      </c>
      <c r="O170" s="12" t="s">
        <v>8</v>
      </c>
      <c r="P170" s="1"/>
    </row>
    <row r="171" spans="1:16" ht="0.95" customHeight="1">
      <c r="A171" s="1"/>
      <c r="B171" s="137"/>
      <c r="C171" s="137"/>
      <c r="D171" s="137"/>
      <c r="E171" s="137"/>
      <c r="F171" s="137"/>
      <c r="G171" s="137"/>
      <c r="H171" s="137"/>
      <c r="I171" s="137"/>
      <c r="J171" s="137"/>
      <c r="K171" s="137"/>
      <c r="L171" s="137"/>
      <c r="M171" s="137"/>
      <c r="N171" s="137"/>
      <c r="O171" s="137"/>
      <c r="P171" s="1"/>
    </row>
    <row r="172" spans="1:16" ht="20.100000000000001" customHeight="1">
      <c r="A172" s="1"/>
      <c r="B172" s="145" t="s">
        <v>127</v>
      </c>
      <c r="C172" s="146"/>
      <c r="D172" s="146"/>
      <c r="E172" s="146"/>
      <c r="F172" s="2" t="s">
        <v>4</v>
      </c>
      <c r="G172" s="147" t="s">
        <v>209</v>
      </c>
      <c r="H172" s="148"/>
      <c r="I172" s="148"/>
      <c r="J172" s="148"/>
      <c r="K172" s="148"/>
      <c r="L172" s="148"/>
      <c r="M172" s="148"/>
      <c r="N172" s="148"/>
      <c r="O172" s="148"/>
      <c r="P172" s="1"/>
    </row>
    <row r="173" spans="1:16" ht="20.100000000000001" customHeight="1">
      <c r="A173" s="1"/>
      <c r="B173" s="143" t="s">
        <v>6</v>
      </c>
      <c r="C173" s="144"/>
      <c r="D173" s="144"/>
      <c r="E173" s="144"/>
      <c r="F173" s="144"/>
      <c r="G173" s="144"/>
      <c r="H173" s="144"/>
      <c r="I173" s="144"/>
      <c r="J173" s="3">
        <v>1914413</v>
      </c>
      <c r="K173" s="3">
        <v>1914413</v>
      </c>
      <c r="L173" s="3">
        <v>1914413</v>
      </c>
      <c r="M173" s="3">
        <v>1161886</v>
      </c>
      <c r="N173" s="4" t="s">
        <v>210</v>
      </c>
      <c r="O173" s="5" t="s">
        <v>8</v>
      </c>
      <c r="P173" s="1"/>
    </row>
    <row r="174" spans="1:16" ht="25.5" thickBot="1">
      <c r="A174" s="1"/>
      <c r="B174" s="6" t="s">
        <v>211</v>
      </c>
      <c r="C174" s="7" t="s">
        <v>8</v>
      </c>
      <c r="D174" s="8" t="s">
        <v>212</v>
      </c>
      <c r="E174" s="8" t="s">
        <v>213</v>
      </c>
      <c r="F174" s="8" t="s">
        <v>12</v>
      </c>
      <c r="G174" s="8" t="s">
        <v>13</v>
      </c>
      <c r="H174" s="8" t="s">
        <v>14</v>
      </c>
      <c r="I174" s="7" t="s">
        <v>8</v>
      </c>
      <c r="J174" s="9">
        <v>1914413</v>
      </c>
      <c r="K174" s="9">
        <v>1914413</v>
      </c>
      <c r="L174" s="9">
        <v>1914413</v>
      </c>
      <c r="M174" s="9">
        <v>1161886</v>
      </c>
      <c r="N174" s="7" t="s">
        <v>8</v>
      </c>
      <c r="O174" s="10">
        <v>71.91</v>
      </c>
      <c r="P174" s="1"/>
    </row>
    <row r="175" spans="1:16" ht="25.5" thickBot="1">
      <c r="A175" s="1"/>
      <c r="B175" s="138" t="s">
        <v>8</v>
      </c>
      <c r="C175" s="139"/>
      <c r="D175" s="139"/>
      <c r="E175" s="139"/>
      <c r="F175" s="139"/>
      <c r="G175" s="139"/>
      <c r="H175" s="139"/>
      <c r="I175" s="11" t="s">
        <v>123</v>
      </c>
      <c r="J175" s="12" t="s">
        <v>8</v>
      </c>
      <c r="K175" s="13">
        <v>1914413</v>
      </c>
      <c r="L175" s="13">
        <v>1914413</v>
      </c>
      <c r="M175" s="13">
        <v>1161886</v>
      </c>
      <c r="N175" s="14">
        <v>60.69</v>
      </c>
      <c r="O175" s="12" t="s">
        <v>8</v>
      </c>
      <c r="P175" s="1"/>
    </row>
    <row r="176" spans="1:16" ht="0.95" customHeight="1">
      <c r="A176" s="1"/>
      <c r="B176" s="137"/>
      <c r="C176" s="137"/>
      <c r="D176" s="137"/>
      <c r="E176" s="137"/>
      <c r="F176" s="137"/>
      <c r="G176" s="137"/>
      <c r="H176" s="137"/>
      <c r="I176" s="137"/>
      <c r="J176" s="137"/>
      <c r="K176" s="137"/>
      <c r="L176" s="137"/>
      <c r="M176" s="137"/>
      <c r="N176" s="137"/>
      <c r="O176" s="137"/>
      <c r="P176" s="1"/>
    </row>
    <row r="177" spans="1:16" ht="20.100000000000001" customHeight="1">
      <c r="A177" s="1"/>
      <c r="B177" s="145" t="s">
        <v>127</v>
      </c>
      <c r="C177" s="146"/>
      <c r="D177" s="146"/>
      <c r="E177" s="146"/>
      <c r="F177" s="2" t="s">
        <v>4</v>
      </c>
      <c r="G177" s="147" t="s">
        <v>214</v>
      </c>
      <c r="H177" s="148"/>
      <c r="I177" s="148"/>
      <c r="J177" s="148"/>
      <c r="K177" s="148"/>
      <c r="L177" s="148"/>
      <c r="M177" s="148"/>
      <c r="N177" s="148"/>
      <c r="O177" s="148"/>
      <c r="P177" s="1"/>
    </row>
    <row r="178" spans="1:16" ht="20.100000000000001" customHeight="1">
      <c r="A178" s="1"/>
      <c r="B178" s="143" t="s">
        <v>6</v>
      </c>
      <c r="C178" s="144"/>
      <c r="D178" s="144"/>
      <c r="E178" s="144"/>
      <c r="F178" s="144"/>
      <c r="G178" s="144"/>
      <c r="H178" s="144"/>
      <c r="I178" s="144"/>
      <c r="J178" s="3">
        <v>366175</v>
      </c>
      <c r="K178" s="3">
        <v>0</v>
      </c>
      <c r="L178" s="3">
        <v>0</v>
      </c>
      <c r="M178" s="3">
        <v>0</v>
      </c>
      <c r="N178" s="4" t="s">
        <v>20</v>
      </c>
      <c r="O178" s="5" t="s">
        <v>8</v>
      </c>
      <c r="P178" s="1"/>
    </row>
    <row r="179" spans="1:16" ht="50.25" thickBot="1">
      <c r="A179" s="1"/>
      <c r="B179" s="6" t="s">
        <v>215</v>
      </c>
      <c r="C179" s="7" t="s">
        <v>8</v>
      </c>
      <c r="D179" s="8" t="s">
        <v>216</v>
      </c>
      <c r="E179" s="8" t="s">
        <v>217</v>
      </c>
      <c r="F179" s="8" t="s">
        <v>12</v>
      </c>
      <c r="G179" s="8" t="s">
        <v>13</v>
      </c>
      <c r="H179" s="8" t="s">
        <v>14</v>
      </c>
      <c r="I179" s="7" t="s">
        <v>8</v>
      </c>
      <c r="J179" s="9">
        <v>366175</v>
      </c>
      <c r="K179" s="9">
        <v>0</v>
      </c>
      <c r="L179" s="9">
        <v>0</v>
      </c>
      <c r="M179" s="9">
        <v>0</v>
      </c>
      <c r="N179" s="7" t="s">
        <v>8</v>
      </c>
      <c r="O179" s="10">
        <v>0</v>
      </c>
      <c r="P179" s="1"/>
    </row>
    <row r="180" spans="1:16" ht="25.5" thickBot="1">
      <c r="A180" s="1"/>
      <c r="B180" s="138" t="s">
        <v>8</v>
      </c>
      <c r="C180" s="139"/>
      <c r="D180" s="139"/>
      <c r="E180" s="139"/>
      <c r="F180" s="139"/>
      <c r="G180" s="139"/>
      <c r="H180" s="139"/>
      <c r="I180" s="11" t="s">
        <v>218</v>
      </c>
      <c r="J180" s="12" t="s">
        <v>8</v>
      </c>
      <c r="K180" s="13">
        <v>0</v>
      </c>
      <c r="L180" s="13">
        <v>0</v>
      </c>
      <c r="M180" s="13">
        <v>0</v>
      </c>
      <c r="N180" s="14">
        <v>0</v>
      </c>
      <c r="O180" s="12" t="s">
        <v>8</v>
      </c>
      <c r="P180" s="1"/>
    </row>
    <row r="181" spans="1:16" ht="0.95" customHeight="1">
      <c r="A181" s="1"/>
      <c r="B181" s="137"/>
      <c r="C181" s="137"/>
      <c r="D181" s="137"/>
      <c r="E181" s="137"/>
      <c r="F181" s="137"/>
      <c r="G181" s="137"/>
      <c r="H181" s="137"/>
      <c r="I181" s="137"/>
      <c r="J181" s="137"/>
      <c r="K181" s="137"/>
      <c r="L181" s="137"/>
      <c r="M181" s="137"/>
      <c r="N181" s="137"/>
      <c r="O181" s="137"/>
      <c r="P181" s="1"/>
    </row>
    <row r="182" spans="1:16" ht="20.100000000000001" customHeight="1">
      <c r="A182" s="1"/>
      <c r="B182" s="145" t="s">
        <v>127</v>
      </c>
      <c r="C182" s="146"/>
      <c r="D182" s="146"/>
      <c r="E182" s="146"/>
      <c r="F182" s="2" t="s">
        <v>4</v>
      </c>
      <c r="G182" s="147" t="s">
        <v>219</v>
      </c>
      <c r="H182" s="148"/>
      <c r="I182" s="148"/>
      <c r="J182" s="148"/>
      <c r="K182" s="148"/>
      <c r="L182" s="148"/>
      <c r="M182" s="148"/>
      <c r="N182" s="148"/>
      <c r="O182" s="148"/>
      <c r="P182" s="1"/>
    </row>
    <row r="183" spans="1:16" ht="20.100000000000001" customHeight="1">
      <c r="A183" s="1"/>
      <c r="B183" s="143" t="s">
        <v>6</v>
      </c>
      <c r="C183" s="144"/>
      <c r="D183" s="144"/>
      <c r="E183" s="144"/>
      <c r="F183" s="144"/>
      <c r="G183" s="144"/>
      <c r="H183" s="144"/>
      <c r="I183" s="144"/>
      <c r="J183" s="3">
        <v>49061587</v>
      </c>
      <c r="K183" s="3">
        <v>0</v>
      </c>
      <c r="L183" s="3">
        <v>9502762</v>
      </c>
      <c r="M183" s="3">
        <v>0</v>
      </c>
      <c r="N183" s="4" t="s">
        <v>20</v>
      </c>
      <c r="O183" s="5" t="s">
        <v>8</v>
      </c>
      <c r="P183" s="1"/>
    </row>
    <row r="184" spans="1:16" ht="58.5" thickBot="1">
      <c r="A184" s="1"/>
      <c r="B184" s="6" t="s">
        <v>220</v>
      </c>
      <c r="C184" s="7" t="s">
        <v>8</v>
      </c>
      <c r="D184" s="8" t="s">
        <v>221</v>
      </c>
      <c r="E184" s="8" t="s">
        <v>222</v>
      </c>
      <c r="F184" s="8" t="s">
        <v>12</v>
      </c>
      <c r="G184" s="8" t="s">
        <v>132</v>
      </c>
      <c r="H184" s="8" t="s">
        <v>14</v>
      </c>
      <c r="I184" s="7" t="s">
        <v>8</v>
      </c>
      <c r="J184" s="9">
        <v>255503</v>
      </c>
      <c r="K184" s="9">
        <v>0</v>
      </c>
      <c r="L184" s="9">
        <v>0</v>
      </c>
      <c r="M184" s="9">
        <v>0</v>
      </c>
      <c r="N184" s="7" t="s">
        <v>8</v>
      </c>
      <c r="O184" s="10">
        <v>0</v>
      </c>
      <c r="P184" s="1"/>
    </row>
    <row r="185" spans="1:16" ht="25.5" thickBot="1">
      <c r="A185" s="1"/>
      <c r="B185" s="138" t="s">
        <v>8</v>
      </c>
      <c r="C185" s="139"/>
      <c r="D185" s="139"/>
      <c r="E185" s="139"/>
      <c r="F185" s="139"/>
      <c r="G185" s="139"/>
      <c r="H185" s="139"/>
      <c r="I185" s="11" t="s">
        <v>133</v>
      </c>
      <c r="J185" s="12" t="s">
        <v>8</v>
      </c>
      <c r="K185" s="13">
        <v>0</v>
      </c>
      <c r="L185" s="13">
        <v>0</v>
      </c>
      <c r="M185" s="13">
        <v>0</v>
      </c>
      <c r="N185" s="14">
        <v>0</v>
      </c>
      <c r="O185" s="12" t="s">
        <v>8</v>
      </c>
      <c r="P185" s="1"/>
    </row>
    <row r="186" spans="1:16" ht="0.95" customHeight="1">
      <c r="A186" s="1"/>
      <c r="B186" s="137"/>
      <c r="C186" s="137"/>
      <c r="D186" s="137"/>
      <c r="E186" s="137"/>
      <c r="F186" s="137"/>
      <c r="G186" s="137"/>
      <c r="H186" s="137"/>
      <c r="I186" s="137"/>
      <c r="J186" s="137"/>
      <c r="K186" s="137"/>
      <c r="L186" s="137"/>
      <c r="M186" s="137"/>
      <c r="N186" s="137"/>
      <c r="O186" s="137"/>
      <c r="P186" s="1"/>
    </row>
    <row r="187" spans="1:16" ht="83.25" thickBot="1">
      <c r="A187" s="1"/>
      <c r="B187" s="6" t="s">
        <v>223</v>
      </c>
      <c r="C187" s="7" t="s">
        <v>8</v>
      </c>
      <c r="D187" s="8" t="s">
        <v>224</v>
      </c>
      <c r="E187" s="8" t="s">
        <v>225</v>
      </c>
      <c r="F187" s="8" t="s">
        <v>12</v>
      </c>
      <c r="G187" s="8" t="s">
        <v>132</v>
      </c>
      <c r="H187" s="8" t="s">
        <v>14</v>
      </c>
      <c r="I187" s="7" t="s">
        <v>8</v>
      </c>
      <c r="J187" s="9">
        <v>419261</v>
      </c>
      <c r="K187" s="9">
        <v>0</v>
      </c>
      <c r="L187" s="9">
        <v>0</v>
      </c>
      <c r="M187" s="9">
        <v>0</v>
      </c>
      <c r="N187" s="7" t="s">
        <v>8</v>
      </c>
      <c r="O187" s="10">
        <v>0</v>
      </c>
      <c r="P187" s="1"/>
    </row>
    <row r="188" spans="1:16" ht="25.5" thickBot="1">
      <c r="A188" s="1"/>
      <c r="B188" s="138" t="s">
        <v>8</v>
      </c>
      <c r="C188" s="139"/>
      <c r="D188" s="139"/>
      <c r="E188" s="139"/>
      <c r="F188" s="139"/>
      <c r="G188" s="139"/>
      <c r="H188" s="139"/>
      <c r="I188" s="11" t="s">
        <v>133</v>
      </c>
      <c r="J188" s="12" t="s">
        <v>8</v>
      </c>
      <c r="K188" s="13">
        <v>0</v>
      </c>
      <c r="L188" s="13">
        <v>0</v>
      </c>
      <c r="M188" s="13">
        <v>0</v>
      </c>
      <c r="N188" s="14">
        <v>0</v>
      </c>
      <c r="O188" s="12" t="s">
        <v>8</v>
      </c>
      <c r="P188" s="1"/>
    </row>
    <row r="189" spans="1:16" ht="0.95" customHeight="1">
      <c r="A189" s="1"/>
      <c r="B189" s="137"/>
      <c r="C189" s="137"/>
      <c r="D189" s="137"/>
      <c r="E189" s="137"/>
      <c r="F189" s="137"/>
      <c r="G189" s="137"/>
      <c r="H189" s="137"/>
      <c r="I189" s="137"/>
      <c r="J189" s="137"/>
      <c r="K189" s="137"/>
      <c r="L189" s="137"/>
      <c r="M189" s="137"/>
      <c r="N189" s="137"/>
      <c r="O189" s="137"/>
      <c r="P189" s="1"/>
    </row>
    <row r="190" spans="1:16" ht="42" thickBot="1">
      <c r="A190" s="1"/>
      <c r="B190" s="6" t="s">
        <v>226</v>
      </c>
      <c r="C190" s="7" t="s">
        <v>8</v>
      </c>
      <c r="D190" s="8" t="s">
        <v>227</v>
      </c>
      <c r="E190" s="8" t="s">
        <v>227</v>
      </c>
      <c r="F190" s="8" t="s">
        <v>12</v>
      </c>
      <c r="G190" s="8" t="s">
        <v>13</v>
      </c>
      <c r="H190" s="8" t="s">
        <v>14</v>
      </c>
      <c r="I190" s="7" t="s">
        <v>8</v>
      </c>
      <c r="J190" s="9">
        <v>3911688</v>
      </c>
      <c r="K190" s="9">
        <v>0</v>
      </c>
      <c r="L190" s="9">
        <v>0</v>
      </c>
      <c r="M190" s="9">
        <v>0</v>
      </c>
      <c r="N190" s="7" t="s">
        <v>8</v>
      </c>
      <c r="O190" s="10">
        <v>0</v>
      </c>
      <c r="P190" s="1"/>
    </row>
    <row r="191" spans="1:16" ht="42" thickBot="1">
      <c r="A191" s="1"/>
      <c r="B191" s="138" t="s">
        <v>8</v>
      </c>
      <c r="C191" s="139"/>
      <c r="D191" s="139"/>
      <c r="E191" s="139"/>
      <c r="F191" s="139"/>
      <c r="G191" s="139"/>
      <c r="H191" s="139"/>
      <c r="I191" s="11" t="s">
        <v>228</v>
      </c>
      <c r="J191" s="12" t="s">
        <v>8</v>
      </c>
      <c r="K191" s="13">
        <v>0</v>
      </c>
      <c r="L191" s="13">
        <v>0</v>
      </c>
      <c r="M191" s="13">
        <v>0</v>
      </c>
      <c r="N191" s="14">
        <v>0</v>
      </c>
      <c r="O191" s="12" t="s">
        <v>8</v>
      </c>
      <c r="P191" s="1"/>
    </row>
    <row r="192" spans="1:16" ht="25.5" thickBot="1">
      <c r="A192" s="1"/>
      <c r="B192" s="138" t="s">
        <v>8</v>
      </c>
      <c r="C192" s="139"/>
      <c r="D192" s="139"/>
      <c r="E192" s="139"/>
      <c r="F192" s="139"/>
      <c r="G192" s="139"/>
      <c r="H192" s="139"/>
      <c r="I192" s="11" t="s">
        <v>123</v>
      </c>
      <c r="J192" s="12" t="s">
        <v>8</v>
      </c>
      <c r="K192" s="13">
        <v>0</v>
      </c>
      <c r="L192" s="13">
        <v>0</v>
      </c>
      <c r="M192" s="13">
        <v>0</v>
      </c>
      <c r="N192" s="14">
        <v>0</v>
      </c>
      <c r="O192" s="12" t="s">
        <v>8</v>
      </c>
      <c r="P192" s="1"/>
    </row>
    <row r="193" spans="1:16" ht="25.5" thickBot="1">
      <c r="A193" s="1"/>
      <c r="B193" s="138" t="s">
        <v>8</v>
      </c>
      <c r="C193" s="139"/>
      <c r="D193" s="139"/>
      <c r="E193" s="139"/>
      <c r="F193" s="139"/>
      <c r="G193" s="139"/>
      <c r="H193" s="139"/>
      <c r="I193" s="11" t="s">
        <v>229</v>
      </c>
      <c r="J193" s="12" t="s">
        <v>8</v>
      </c>
      <c r="K193" s="13">
        <v>0</v>
      </c>
      <c r="L193" s="13">
        <v>0</v>
      </c>
      <c r="M193" s="13">
        <v>0</v>
      </c>
      <c r="N193" s="14">
        <v>0</v>
      </c>
      <c r="O193" s="12" t="s">
        <v>8</v>
      </c>
      <c r="P193" s="1"/>
    </row>
    <row r="194" spans="1:16" ht="25.5" thickBot="1">
      <c r="A194" s="1"/>
      <c r="B194" s="138" t="s">
        <v>8</v>
      </c>
      <c r="C194" s="139"/>
      <c r="D194" s="139"/>
      <c r="E194" s="139"/>
      <c r="F194" s="139"/>
      <c r="G194" s="139"/>
      <c r="H194" s="139"/>
      <c r="I194" s="11" t="s">
        <v>230</v>
      </c>
      <c r="J194" s="12" t="s">
        <v>8</v>
      </c>
      <c r="K194" s="13">
        <v>0</v>
      </c>
      <c r="L194" s="13">
        <v>0</v>
      </c>
      <c r="M194" s="13">
        <v>0</v>
      </c>
      <c r="N194" s="14">
        <v>0</v>
      </c>
      <c r="O194" s="12" t="s">
        <v>8</v>
      </c>
      <c r="P194" s="1"/>
    </row>
    <row r="195" spans="1:16" ht="51" customHeight="1" thickBot="1">
      <c r="A195" s="1"/>
      <c r="B195" s="138" t="s">
        <v>8</v>
      </c>
      <c r="C195" s="139"/>
      <c r="D195" s="139"/>
      <c r="E195" s="139"/>
      <c r="F195" s="139"/>
      <c r="G195" s="139"/>
      <c r="H195" s="139"/>
      <c r="I195" s="11" t="s">
        <v>231</v>
      </c>
      <c r="J195" s="12" t="s">
        <v>8</v>
      </c>
      <c r="K195" s="13">
        <v>0</v>
      </c>
      <c r="L195" s="13">
        <v>0</v>
      </c>
      <c r="M195" s="13">
        <v>0</v>
      </c>
      <c r="N195" s="14">
        <v>0</v>
      </c>
      <c r="O195" s="12" t="s">
        <v>8</v>
      </c>
      <c r="P195" s="1"/>
    </row>
    <row r="196" spans="1:16" ht="0.95" customHeight="1">
      <c r="A196" s="1"/>
      <c r="B196" s="137"/>
      <c r="C196" s="137"/>
      <c r="D196" s="137"/>
      <c r="E196" s="137"/>
      <c r="F196" s="137"/>
      <c r="G196" s="137"/>
      <c r="H196" s="137"/>
      <c r="I196" s="137"/>
      <c r="J196" s="137"/>
      <c r="K196" s="137"/>
      <c r="L196" s="137"/>
      <c r="M196" s="137"/>
      <c r="N196" s="137"/>
      <c r="O196" s="137"/>
      <c r="P196" s="1"/>
    </row>
    <row r="197" spans="1:16" ht="91.5" thickBot="1">
      <c r="A197" s="1"/>
      <c r="B197" s="6" t="s">
        <v>232</v>
      </c>
      <c r="C197" s="7" t="s">
        <v>8</v>
      </c>
      <c r="D197" s="8" t="s">
        <v>233</v>
      </c>
      <c r="E197" s="8" t="s">
        <v>234</v>
      </c>
      <c r="F197" s="8" t="s">
        <v>12</v>
      </c>
      <c r="G197" s="8" t="s">
        <v>132</v>
      </c>
      <c r="H197" s="8" t="s">
        <v>14</v>
      </c>
      <c r="I197" s="7" t="s">
        <v>8</v>
      </c>
      <c r="J197" s="9">
        <v>483716</v>
      </c>
      <c r="K197" s="9">
        <v>0</v>
      </c>
      <c r="L197" s="9">
        <v>0</v>
      </c>
      <c r="M197" s="9">
        <v>0</v>
      </c>
      <c r="N197" s="7" t="s">
        <v>8</v>
      </c>
      <c r="O197" s="10">
        <v>0</v>
      </c>
      <c r="P197" s="1"/>
    </row>
    <row r="198" spans="1:16" ht="25.5" thickBot="1">
      <c r="A198" s="1"/>
      <c r="B198" s="138" t="s">
        <v>8</v>
      </c>
      <c r="C198" s="139"/>
      <c r="D198" s="139"/>
      <c r="E198" s="139"/>
      <c r="F198" s="139"/>
      <c r="G198" s="139"/>
      <c r="H198" s="139"/>
      <c r="I198" s="11" t="s">
        <v>133</v>
      </c>
      <c r="J198" s="12" t="s">
        <v>8</v>
      </c>
      <c r="K198" s="13">
        <v>0</v>
      </c>
      <c r="L198" s="13">
        <v>0</v>
      </c>
      <c r="M198" s="13">
        <v>0</v>
      </c>
      <c r="N198" s="14">
        <v>0</v>
      </c>
      <c r="O198" s="12" t="s">
        <v>8</v>
      </c>
      <c r="P198" s="1"/>
    </row>
    <row r="199" spans="1:16" ht="0.95" customHeight="1">
      <c r="A199" s="1"/>
      <c r="B199" s="137"/>
      <c r="C199" s="137"/>
      <c r="D199" s="137"/>
      <c r="E199" s="137"/>
      <c r="F199" s="137"/>
      <c r="G199" s="137"/>
      <c r="H199" s="137"/>
      <c r="I199" s="137"/>
      <c r="J199" s="137"/>
      <c r="K199" s="137"/>
      <c r="L199" s="137"/>
      <c r="M199" s="137"/>
      <c r="N199" s="137"/>
      <c r="O199" s="137"/>
      <c r="P199" s="1"/>
    </row>
    <row r="200" spans="1:16" ht="42" thickBot="1">
      <c r="A200" s="1"/>
      <c r="B200" s="6" t="s">
        <v>235</v>
      </c>
      <c r="C200" s="7" t="s">
        <v>8</v>
      </c>
      <c r="D200" s="8" t="s">
        <v>236</v>
      </c>
      <c r="E200" s="8" t="s">
        <v>237</v>
      </c>
      <c r="F200" s="8" t="s">
        <v>12</v>
      </c>
      <c r="G200" s="8" t="s">
        <v>159</v>
      </c>
      <c r="H200" s="8" t="s">
        <v>14</v>
      </c>
      <c r="I200" s="7" t="s">
        <v>8</v>
      </c>
      <c r="J200" s="9">
        <v>43472121</v>
      </c>
      <c r="K200" s="9">
        <v>0</v>
      </c>
      <c r="L200" s="9">
        <v>9502762</v>
      </c>
      <c r="M200" s="9">
        <v>0</v>
      </c>
      <c r="N200" s="7" t="s">
        <v>8</v>
      </c>
      <c r="O200" s="10">
        <v>1</v>
      </c>
      <c r="P200" s="1"/>
    </row>
    <row r="201" spans="1:16" ht="42" thickBot="1">
      <c r="A201" s="1"/>
      <c r="B201" s="138" t="s">
        <v>8</v>
      </c>
      <c r="C201" s="139"/>
      <c r="D201" s="139"/>
      <c r="E201" s="139"/>
      <c r="F201" s="139"/>
      <c r="G201" s="139"/>
      <c r="H201" s="139"/>
      <c r="I201" s="11" t="s">
        <v>228</v>
      </c>
      <c r="J201" s="12" t="s">
        <v>8</v>
      </c>
      <c r="K201" s="13">
        <v>0</v>
      </c>
      <c r="L201" s="13">
        <v>0</v>
      </c>
      <c r="M201" s="13">
        <v>0</v>
      </c>
      <c r="N201" s="14">
        <v>0</v>
      </c>
      <c r="O201" s="12" t="s">
        <v>8</v>
      </c>
      <c r="P201" s="1"/>
    </row>
    <row r="202" spans="1:16" ht="33.75" thickBot="1">
      <c r="A202" s="1"/>
      <c r="B202" s="138" t="s">
        <v>8</v>
      </c>
      <c r="C202" s="139"/>
      <c r="D202" s="139"/>
      <c r="E202" s="139"/>
      <c r="F202" s="139"/>
      <c r="G202" s="139"/>
      <c r="H202" s="139"/>
      <c r="I202" s="11" t="s">
        <v>238</v>
      </c>
      <c r="J202" s="12" t="s">
        <v>8</v>
      </c>
      <c r="K202" s="13">
        <v>0</v>
      </c>
      <c r="L202" s="13">
        <v>0</v>
      </c>
      <c r="M202" s="13">
        <v>0</v>
      </c>
      <c r="N202" s="14">
        <v>0</v>
      </c>
      <c r="O202" s="12" t="s">
        <v>8</v>
      </c>
      <c r="P202" s="1"/>
    </row>
    <row r="203" spans="1:16" ht="42" thickBot="1">
      <c r="A203" s="1"/>
      <c r="B203" s="138" t="s">
        <v>8</v>
      </c>
      <c r="C203" s="139"/>
      <c r="D203" s="139"/>
      <c r="E203" s="139"/>
      <c r="F203" s="139"/>
      <c r="G203" s="139"/>
      <c r="H203" s="139"/>
      <c r="I203" s="11" t="s">
        <v>239</v>
      </c>
      <c r="J203" s="12" t="s">
        <v>8</v>
      </c>
      <c r="K203" s="13">
        <v>0</v>
      </c>
      <c r="L203" s="13">
        <v>0</v>
      </c>
      <c r="M203" s="13">
        <v>0</v>
      </c>
      <c r="N203" s="14">
        <v>0</v>
      </c>
      <c r="O203" s="12" t="s">
        <v>8</v>
      </c>
      <c r="P203" s="1"/>
    </row>
    <row r="204" spans="1:16" ht="25.5" thickBot="1">
      <c r="A204" s="1"/>
      <c r="B204" s="138" t="s">
        <v>8</v>
      </c>
      <c r="C204" s="139"/>
      <c r="D204" s="139"/>
      <c r="E204" s="139"/>
      <c r="F204" s="139"/>
      <c r="G204" s="139"/>
      <c r="H204" s="139"/>
      <c r="I204" s="11" t="s">
        <v>240</v>
      </c>
      <c r="J204" s="12" t="s">
        <v>8</v>
      </c>
      <c r="K204" s="13">
        <v>0</v>
      </c>
      <c r="L204" s="13">
        <v>0</v>
      </c>
      <c r="M204" s="13">
        <v>0</v>
      </c>
      <c r="N204" s="14">
        <v>0</v>
      </c>
      <c r="O204" s="12" t="s">
        <v>8</v>
      </c>
      <c r="P204" s="1"/>
    </row>
    <row r="205" spans="1:16" ht="33.75" thickBot="1">
      <c r="A205" s="1"/>
      <c r="B205" s="138" t="s">
        <v>8</v>
      </c>
      <c r="C205" s="139"/>
      <c r="D205" s="139"/>
      <c r="E205" s="139"/>
      <c r="F205" s="139"/>
      <c r="G205" s="139"/>
      <c r="H205" s="139"/>
      <c r="I205" s="11" t="s">
        <v>241</v>
      </c>
      <c r="J205" s="12" t="s">
        <v>8</v>
      </c>
      <c r="K205" s="13">
        <v>0</v>
      </c>
      <c r="L205" s="13">
        <v>0</v>
      </c>
      <c r="M205" s="13">
        <v>0</v>
      </c>
      <c r="N205" s="14">
        <v>0</v>
      </c>
      <c r="O205" s="12" t="s">
        <v>8</v>
      </c>
      <c r="P205" s="1"/>
    </row>
    <row r="206" spans="1:16" ht="25.5" thickBot="1">
      <c r="A206" s="1"/>
      <c r="B206" s="138" t="s">
        <v>8</v>
      </c>
      <c r="C206" s="139"/>
      <c r="D206" s="139"/>
      <c r="E206" s="139"/>
      <c r="F206" s="139"/>
      <c r="G206" s="139"/>
      <c r="H206" s="139"/>
      <c r="I206" s="11" t="s">
        <v>123</v>
      </c>
      <c r="J206" s="12" t="s">
        <v>8</v>
      </c>
      <c r="K206" s="13">
        <v>0</v>
      </c>
      <c r="L206" s="13">
        <v>0</v>
      </c>
      <c r="M206" s="13">
        <v>0</v>
      </c>
      <c r="N206" s="14">
        <v>0</v>
      </c>
      <c r="O206" s="12" t="s">
        <v>8</v>
      </c>
      <c r="P206" s="1"/>
    </row>
    <row r="207" spans="1:16" ht="33.75" thickBot="1">
      <c r="A207" s="1"/>
      <c r="B207" s="138" t="s">
        <v>8</v>
      </c>
      <c r="C207" s="139"/>
      <c r="D207" s="139"/>
      <c r="E207" s="139"/>
      <c r="F207" s="139"/>
      <c r="G207" s="139"/>
      <c r="H207" s="139"/>
      <c r="I207" s="11" t="s">
        <v>242</v>
      </c>
      <c r="J207" s="12" t="s">
        <v>8</v>
      </c>
      <c r="K207" s="13">
        <v>0</v>
      </c>
      <c r="L207" s="13">
        <v>0</v>
      </c>
      <c r="M207" s="13">
        <v>0</v>
      </c>
      <c r="N207" s="14">
        <v>0</v>
      </c>
      <c r="O207" s="12" t="s">
        <v>8</v>
      </c>
      <c r="P207" s="1"/>
    </row>
    <row r="208" spans="1:16" ht="25.5" thickBot="1">
      <c r="A208" s="1"/>
      <c r="B208" s="138" t="s">
        <v>8</v>
      </c>
      <c r="C208" s="139"/>
      <c r="D208" s="139"/>
      <c r="E208" s="139"/>
      <c r="F208" s="139"/>
      <c r="G208" s="139"/>
      <c r="H208" s="139"/>
      <c r="I208" s="11" t="s">
        <v>229</v>
      </c>
      <c r="J208" s="12" t="s">
        <v>8</v>
      </c>
      <c r="K208" s="13">
        <v>0</v>
      </c>
      <c r="L208" s="13">
        <v>0</v>
      </c>
      <c r="M208" s="13">
        <v>0</v>
      </c>
      <c r="N208" s="14">
        <v>0</v>
      </c>
      <c r="O208" s="12" t="s">
        <v>8</v>
      </c>
      <c r="P208" s="1"/>
    </row>
    <row r="209" spans="1:16" ht="42" customHeight="1" thickBot="1">
      <c r="A209" s="1"/>
      <c r="B209" s="138" t="s">
        <v>8</v>
      </c>
      <c r="C209" s="139"/>
      <c r="D209" s="139"/>
      <c r="E209" s="139"/>
      <c r="F209" s="139"/>
      <c r="G209" s="139"/>
      <c r="H209" s="139"/>
      <c r="I209" s="11" t="s">
        <v>243</v>
      </c>
      <c r="J209" s="12" t="s">
        <v>8</v>
      </c>
      <c r="K209" s="13">
        <v>0</v>
      </c>
      <c r="L209" s="13">
        <v>0</v>
      </c>
      <c r="M209" s="13">
        <v>0</v>
      </c>
      <c r="N209" s="14">
        <v>0</v>
      </c>
      <c r="O209" s="12" t="s">
        <v>8</v>
      </c>
      <c r="P209" s="1"/>
    </row>
    <row r="210" spans="1:16" ht="39" customHeight="1" thickBot="1">
      <c r="A210" s="1"/>
      <c r="B210" s="138" t="s">
        <v>8</v>
      </c>
      <c r="C210" s="139"/>
      <c r="D210" s="139"/>
      <c r="E210" s="139"/>
      <c r="F210" s="139"/>
      <c r="G210" s="139"/>
      <c r="H210" s="139"/>
      <c r="I210" s="11" t="s">
        <v>230</v>
      </c>
      <c r="J210" s="12" t="s">
        <v>8</v>
      </c>
      <c r="K210" s="13">
        <v>0</v>
      </c>
      <c r="L210" s="13">
        <v>9502762</v>
      </c>
      <c r="M210" s="13">
        <v>0</v>
      </c>
      <c r="N210" s="14">
        <v>0</v>
      </c>
      <c r="O210" s="12" t="s">
        <v>8</v>
      </c>
      <c r="P210" s="1"/>
    </row>
    <row r="211" spans="1:16" ht="50.25" customHeight="1" thickBot="1">
      <c r="A211" s="1"/>
      <c r="B211" s="138" t="s">
        <v>8</v>
      </c>
      <c r="C211" s="139"/>
      <c r="D211" s="139"/>
      <c r="E211" s="139"/>
      <c r="F211" s="139"/>
      <c r="G211" s="139"/>
      <c r="H211" s="139"/>
      <c r="I211" s="11" t="s">
        <v>231</v>
      </c>
      <c r="J211" s="12" t="s">
        <v>8</v>
      </c>
      <c r="K211" s="13">
        <v>0</v>
      </c>
      <c r="L211" s="13">
        <v>0</v>
      </c>
      <c r="M211" s="13">
        <v>0</v>
      </c>
      <c r="N211" s="14">
        <v>0</v>
      </c>
      <c r="O211" s="12" t="s">
        <v>8</v>
      </c>
      <c r="P211" s="1"/>
    </row>
    <row r="212" spans="1:16" ht="0.95" customHeight="1">
      <c r="A212" s="1"/>
      <c r="B212" s="137"/>
      <c r="C212" s="137"/>
      <c r="D212" s="137"/>
      <c r="E212" s="137"/>
      <c r="F212" s="137"/>
      <c r="G212" s="137"/>
      <c r="H212" s="137"/>
      <c r="I212" s="137"/>
      <c r="J212" s="137"/>
      <c r="K212" s="137"/>
      <c r="L212" s="137"/>
      <c r="M212" s="137"/>
      <c r="N212" s="137"/>
      <c r="O212" s="137"/>
      <c r="P212" s="1"/>
    </row>
    <row r="213" spans="1:16" ht="58.5" thickBot="1">
      <c r="A213" s="1"/>
      <c r="B213" s="6" t="s">
        <v>244</v>
      </c>
      <c r="C213" s="7" t="s">
        <v>8</v>
      </c>
      <c r="D213" s="8" t="s">
        <v>245</v>
      </c>
      <c r="E213" s="8" t="s">
        <v>246</v>
      </c>
      <c r="F213" s="8" t="s">
        <v>12</v>
      </c>
      <c r="G213" s="8" t="s">
        <v>132</v>
      </c>
      <c r="H213" s="8" t="s">
        <v>14</v>
      </c>
      <c r="I213" s="7" t="s">
        <v>8</v>
      </c>
      <c r="J213" s="9">
        <v>519298</v>
      </c>
      <c r="K213" s="9">
        <v>0</v>
      </c>
      <c r="L213" s="9">
        <v>0</v>
      </c>
      <c r="M213" s="9">
        <v>0</v>
      </c>
      <c r="N213" s="7" t="s">
        <v>8</v>
      </c>
      <c r="O213" s="10">
        <v>0</v>
      </c>
      <c r="P213" s="1"/>
    </row>
    <row r="214" spans="1:16" ht="25.5" thickBot="1">
      <c r="A214" s="1"/>
      <c r="B214" s="138" t="s">
        <v>8</v>
      </c>
      <c r="C214" s="139"/>
      <c r="D214" s="139"/>
      <c r="E214" s="139"/>
      <c r="F214" s="139"/>
      <c r="G214" s="139"/>
      <c r="H214" s="139"/>
      <c r="I214" s="11" t="s">
        <v>133</v>
      </c>
      <c r="J214" s="12" t="s">
        <v>8</v>
      </c>
      <c r="K214" s="13">
        <v>0</v>
      </c>
      <c r="L214" s="13">
        <v>0</v>
      </c>
      <c r="M214" s="13">
        <v>0</v>
      </c>
      <c r="N214" s="14">
        <v>0</v>
      </c>
      <c r="O214" s="12" t="s">
        <v>8</v>
      </c>
      <c r="P214" s="1"/>
    </row>
    <row r="215" spans="1:16" ht="0.95" customHeight="1">
      <c r="A215" s="1"/>
      <c r="B215" s="137"/>
      <c r="C215" s="137"/>
      <c r="D215" s="137"/>
      <c r="E215" s="137"/>
      <c r="F215" s="137"/>
      <c r="G215" s="137"/>
      <c r="H215" s="137"/>
      <c r="I215" s="137"/>
      <c r="J215" s="137"/>
      <c r="K215" s="137"/>
      <c r="L215" s="137"/>
      <c r="M215" s="137"/>
      <c r="N215" s="137"/>
      <c r="O215" s="137"/>
      <c r="P215" s="1"/>
    </row>
    <row r="216" spans="1:16" ht="20.100000000000001" customHeight="1">
      <c r="A216" s="1"/>
      <c r="B216" s="145" t="s">
        <v>127</v>
      </c>
      <c r="C216" s="146"/>
      <c r="D216" s="146"/>
      <c r="E216" s="146"/>
      <c r="F216" s="2" t="s">
        <v>4</v>
      </c>
      <c r="G216" s="147" t="s">
        <v>247</v>
      </c>
      <c r="H216" s="148"/>
      <c r="I216" s="148"/>
      <c r="J216" s="148"/>
      <c r="K216" s="148"/>
      <c r="L216" s="148"/>
      <c r="M216" s="148"/>
      <c r="N216" s="148"/>
      <c r="O216" s="148"/>
      <c r="P216" s="1"/>
    </row>
    <row r="217" spans="1:16" ht="20.100000000000001" customHeight="1">
      <c r="A217" s="1"/>
      <c r="B217" s="143" t="s">
        <v>6</v>
      </c>
      <c r="C217" s="144"/>
      <c r="D217" s="144"/>
      <c r="E217" s="144"/>
      <c r="F217" s="144"/>
      <c r="G217" s="144"/>
      <c r="H217" s="144"/>
      <c r="I217" s="144"/>
      <c r="J217" s="3">
        <v>1044000</v>
      </c>
      <c r="K217" s="3">
        <v>0</v>
      </c>
      <c r="L217" s="3">
        <v>1044000</v>
      </c>
      <c r="M217" s="3">
        <v>1044000</v>
      </c>
      <c r="N217" s="4" t="s">
        <v>7</v>
      </c>
      <c r="O217" s="5" t="s">
        <v>8</v>
      </c>
      <c r="P217" s="1"/>
    </row>
    <row r="218" spans="1:16" ht="50.25" thickBot="1">
      <c r="A218" s="1"/>
      <c r="B218" s="6" t="s">
        <v>248</v>
      </c>
      <c r="C218" s="7" t="s">
        <v>8</v>
      </c>
      <c r="D218" s="8" t="s">
        <v>249</v>
      </c>
      <c r="E218" s="8" t="s">
        <v>250</v>
      </c>
      <c r="F218" s="8" t="s">
        <v>12</v>
      </c>
      <c r="G218" s="8" t="s">
        <v>13</v>
      </c>
      <c r="H218" s="8" t="s">
        <v>14</v>
      </c>
      <c r="I218" s="7" t="s">
        <v>8</v>
      </c>
      <c r="J218" s="9">
        <v>1044000</v>
      </c>
      <c r="K218" s="9">
        <v>0</v>
      </c>
      <c r="L218" s="9">
        <v>1044000</v>
      </c>
      <c r="M218" s="9">
        <v>1044000</v>
      </c>
      <c r="N218" s="7" t="s">
        <v>8</v>
      </c>
      <c r="O218" s="10">
        <v>100</v>
      </c>
      <c r="P218" s="1"/>
    </row>
    <row r="219" spans="1:16" ht="42" thickBot="1">
      <c r="A219" s="1"/>
      <c r="B219" s="138" t="s">
        <v>8</v>
      </c>
      <c r="C219" s="139"/>
      <c r="D219" s="139"/>
      <c r="E219" s="139"/>
      <c r="F219" s="139"/>
      <c r="G219" s="139"/>
      <c r="H219" s="139"/>
      <c r="I219" s="11" t="s">
        <v>239</v>
      </c>
      <c r="J219" s="12" t="s">
        <v>8</v>
      </c>
      <c r="K219" s="13">
        <v>0</v>
      </c>
      <c r="L219" s="13">
        <v>1044000</v>
      </c>
      <c r="M219" s="13">
        <v>1044000</v>
      </c>
      <c r="N219" s="14">
        <v>100</v>
      </c>
      <c r="O219" s="12" t="s">
        <v>8</v>
      </c>
      <c r="P219" s="1"/>
    </row>
    <row r="220" spans="1:16" ht="0.95" customHeight="1">
      <c r="A220" s="1"/>
      <c r="B220" s="137"/>
      <c r="C220" s="137"/>
      <c r="D220" s="137"/>
      <c r="E220" s="137"/>
      <c r="F220" s="137"/>
      <c r="G220" s="137"/>
      <c r="H220" s="137"/>
      <c r="I220" s="137"/>
      <c r="J220" s="137"/>
      <c r="K220" s="137"/>
      <c r="L220" s="137"/>
      <c r="M220" s="137"/>
      <c r="N220" s="137"/>
      <c r="O220" s="137"/>
      <c r="P220" s="1"/>
    </row>
    <row r="221" spans="1:16" ht="20.100000000000001" customHeight="1">
      <c r="A221" s="1"/>
      <c r="B221" s="145" t="s">
        <v>127</v>
      </c>
      <c r="C221" s="146"/>
      <c r="D221" s="146"/>
      <c r="E221" s="146"/>
      <c r="F221" s="2" t="s">
        <v>4</v>
      </c>
      <c r="G221" s="147" t="s">
        <v>251</v>
      </c>
      <c r="H221" s="148"/>
      <c r="I221" s="148"/>
      <c r="J221" s="148"/>
      <c r="K221" s="148"/>
      <c r="L221" s="148"/>
      <c r="M221" s="148"/>
      <c r="N221" s="148"/>
      <c r="O221" s="148"/>
      <c r="P221" s="1"/>
    </row>
    <row r="222" spans="1:16" ht="20.100000000000001" customHeight="1">
      <c r="A222" s="1"/>
      <c r="B222" s="143" t="s">
        <v>6</v>
      </c>
      <c r="C222" s="144"/>
      <c r="D222" s="144"/>
      <c r="E222" s="144"/>
      <c r="F222" s="144"/>
      <c r="G222" s="144"/>
      <c r="H222" s="144"/>
      <c r="I222" s="144"/>
      <c r="J222" s="3">
        <v>150676443</v>
      </c>
      <c r="K222" s="3">
        <v>0</v>
      </c>
      <c r="L222" s="3">
        <v>123990080</v>
      </c>
      <c r="M222" s="3">
        <v>0</v>
      </c>
      <c r="N222" s="4" t="s">
        <v>20</v>
      </c>
      <c r="O222" s="5" t="s">
        <v>8</v>
      </c>
      <c r="P222" s="1"/>
    </row>
    <row r="223" spans="1:16" ht="25.5" thickBot="1">
      <c r="A223" s="1"/>
      <c r="B223" s="6" t="s">
        <v>252</v>
      </c>
      <c r="C223" s="7" t="s">
        <v>8</v>
      </c>
      <c r="D223" s="8" t="s">
        <v>253</v>
      </c>
      <c r="E223" s="8" t="s">
        <v>254</v>
      </c>
      <c r="F223" s="8" t="s">
        <v>58</v>
      </c>
      <c r="G223" s="8" t="s">
        <v>13</v>
      </c>
      <c r="H223" s="8" t="s">
        <v>14</v>
      </c>
      <c r="I223" s="7" t="s">
        <v>8</v>
      </c>
      <c r="J223" s="9">
        <v>150676443</v>
      </c>
      <c r="K223" s="9">
        <v>0</v>
      </c>
      <c r="L223" s="9">
        <v>123990080</v>
      </c>
      <c r="M223" s="9">
        <v>0</v>
      </c>
      <c r="N223" s="7" t="s">
        <v>8</v>
      </c>
      <c r="O223" s="10">
        <v>90</v>
      </c>
      <c r="P223" s="1"/>
    </row>
    <row r="224" spans="1:16" ht="42" thickBot="1">
      <c r="A224" s="1"/>
      <c r="B224" s="138" t="s">
        <v>8</v>
      </c>
      <c r="C224" s="139"/>
      <c r="D224" s="139"/>
      <c r="E224" s="139"/>
      <c r="F224" s="139"/>
      <c r="G224" s="139"/>
      <c r="H224" s="139"/>
      <c r="I224" s="11" t="s">
        <v>228</v>
      </c>
      <c r="J224" s="12" t="s">
        <v>8</v>
      </c>
      <c r="K224" s="13">
        <v>0</v>
      </c>
      <c r="L224" s="13">
        <v>984825</v>
      </c>
      <c r="M224" s="13">
        <v>0</v>
      </c>
      <c r="N224" s="14">
        <v>0</v>
      </c>
      <c r="O224" s="12" t="s">
        <v>8</v>
      </c>
      <c r="P224" s="1"/>
    </row>
    <row r="225" spans="1:16" ht="33.75" thickBot="1">
      <c r="A225" s="1"/>
      <c r="B225" s="138" t="s">
        <v>8</v>
      </c>
      <c r="C225" s="139"/>
      <c r="D225" s="139"/>
      <c r="E225" s="139"/>
      <c r="F225" s="139"/>
      <c r="G225" s="139"/>
      <c r="H225" s="139"/>
      <c r="I225" s="11" t="s">
        <v>238</v>
      </c>
      <c r="J225" s="12" t="s">
        <v>8</v>
      </c>
      <c r="K225" s="13">
        <v>0</v>
      </c>
      <c r="L225" s="13">
        <v>9785084</v>
      </c>
      <c r="M225" s="13">
        <v>0</v>
      </c>
      <c r="N225" s="14">
        <v>0</v>
      </c>
      <c r="O225" s="12" t="s">
        <v>8</v>
      </c>
      <c r="P225" s="1"/>
    </row>
    <row r="226" spans="1:16" ht="42" thickBot="1">
      <c r="A226" s="1"/>
      <c r="B226" s="138" t="s">
        <v>8</v>
      </c>
      <c r="C226" s="139"/>
      <c r="D226" s="139"/>
      <c r="E226" s="139"/>
      <c r="F226" s="139"/>
      <c r="G226" s="139"/>
      <c r="H226" s="139"/>
      <c r="I226" s="11" t="s">
        <v>239</v>
      </c>
      <c r="J226" s="12" t="s">
        <v>8</v>
      </c>
      <c r="K226" s="13">
        <v>0</v>
      </c>
      <c r="L226" s="13">
        <v>2291732</v>
      </c>
      <c r="M226" s="13">
        <v>0</v>
      </c>
      <c r="N226" s="14">
        <v>0</v>
      </c>
      <c r="O226" s="12" t="s">
        <v>8</v>
      </c>
      <c r="P226" s="1"/>
    </row>
    <row r="227" spans="1:16" ht="25.5" thickBot="1">
      <c r="A227" s="1"/>
      <c r="B227" s="138" t="s">
        <v>8</v>
      </c>
      <c r="C227" s="139"/>
      <c r="D227" s="139"/>
      <c r="E227" s="139"/>
      <c r="F227" s="139"/>
      <c r="G227" s="139"/>
      <c r="H227" s="139"/>
      <c r="I227" s="11" t="s">
        <v>240</v>
      </c>
      <c r="J227" s="12" t="s">
        <v>8</v>
      </c>
      <c r="K227" s="13">
        <v>0</v>
      </c>
      <c r="L227" s="13">
        <v>14771601</v>
      </c>
      <c r="M227" s="13">
        <v>0</v>
      </c>
      <c r="N227" s="14">
        <v>0</v>
      </c>
      <c r="O227" s="12" t="s">
        <v>8</v>
      </c>
      <c r="P227" s="1"/>
    </row>
    <row r="228" spans="1:16" ht="33.75" thickBot="1">
      <c r="A228" s="1"/>
      <c r="B228" s="138" t="s">
        <v>8</v>
      </c>
      <c r="C228" s="139"/>
      <c r="D228" s="139"/>
      <c r="E228" s="139"/>
      <c r="F228" s="139"/>
      <c r="G228" s="139"/>
      <c r="H228" s="139"/>
      <c r="I228" s="11" t="s">
        <v>241</v>
      </c>
      <c r="J228" s="12" t="s">
        <v>8</v>
      </c>
      <c r="K228" s="13">
        <v>0</v>
      </c>
      <c r="L228" s="13">
        <v>5579208</v>
      </c>
      <c r="M228" s="13">
        <v>0</v>
      </c>
      <c r="N228" s="14">
        <v>0</v>
      </c>
      <c r="O228" s="12" t="s">
        <v>8</v>
      </c>
      <c r="P228" s="1"/>
    </row>
    <row r="229" spans="1:16" ht="25.5" thickBot="1">
      <c r="A229" s="1"/>
      <c r="B229" s="138" t="s">
        <v>8</v>
      </c>
      <c r="C229" s="139"/>
      <c r="D229" s="139"/>
      <c r="E229" s="139"/>
      <c r="F229" s="139"/>
      <c r="G229" s="139"/>
      <c r="H229" s="139"/>
      <c r="I229" s="11" t="s">
        <v>123</v>
      </c>
      <c r="J229" s="12" t="s">
        <v>8</v>
      </c>
      <c r="K229" s="13">
        <v>0</v>
      </c>
      <c r="L229" s="13">
        <v>4555923</v>
      </c>
      <c r="M229" s="13">
        <v>0</v>
      </c>
      <c r="N229" s="14">
        <v>0</v>
      </c>
      <c r="O229" s="12" t="s">
        <v>8</v>
      </c>
      <c r="P229" s="1"/>
    </row>
    <row r="230" spans="1:16" ht="25.5" thickBot="1">
      <c r="A230" s="1"/>
      <c r="B230" s="138" t="s">
        <v>8</v>
      </c>
      <c r="C230" s="139"/>
      <c r="D230" s="139"/>
      <c r="E230" s="139"/>
      <c r="F230" s="139"/>
      <c r="G230" s="139"/>
      <c r="H230" s="139"/>
      <c r="I230" s="11" t="s">
        <v>229</v>
      </c>
      <c r="J230" s="12" t="s">
        <v>8</v>
      </c>
      <c r="K230" s="13">
        <v>0</v>
      </c>
      <c r="L230" s="13">
        <v>31216486</v>
      </c>
      <c r="M230" s="13">
        <v>0</v>
      </c>
      <c r="N230" s="14">
        <v>0</v>
      </c>
      <c r="O230" s="12" t="s">
        <v>8</v>
      </c>
      <c r="P230" s="1"/>
    </row>
    <row r="231" spans="1:16" ht="39" customHeight="1" thickBot="1">
      <c r="A231" s="1"/>
      <c r="B231" s="138" t="s">
        <v>8</v>
      </c>
      <c r="C231" s="139"/>
      <c r="D231" s="139"/>
      <c r="E231" s="139"/>
      <c r="F231" s="139"/>
      <c r="G231" s="139"/>
      <c r="H231" s="139"/>
      <c r="I231" s="11" t="s">
        <v>243</v>
      </c>
      <c r="J231" s="12" t="s">
        <v>8</v>
      </c>
      <c r="K231" s="13">
        <v>0</v>
      </c>
      <c r="L231" s="13">
        <v>21872560</v>
      </c>
      <c r="M231" s="13">
        <v>0</v>
      </c>
      <c r="N231" s="14">
        <v>0</v>
      </c>
      <c r="O231" s="12" t="s">
        <v>8</v>
      </c>
      <c r="P231" s="1"/>
    </row>
    <row r="232" spans="1:16" ht="25.5" thickBot="1">
      <c r="A232" s="1"/>
      <c r="B232" s="138" t="s">
        <v>8</v>
      </c>
      <c r="C232" s="139"/>
      <c r="D232" s="139"/>
      <c r="E232" s="139"/>
      <c r="F232" s="139"/>
      <c r="G232" s="139"/>
      <c r="H232" s="139"/>
      <c r="I232" s="11" t="s">
        <v>230</v>
      </c>
      <c r="J232" s="12" t="s">
        <v>8</v>
      </c>
      <c r="K232" s="13">
        <v>0</v>
      </c>
      <c r="L232" s="13">
        <v>23624755</v>
      </c>
      <c r="M232" s="13">
        <v>0</v>
      </c>
      <c r="N232" s="14">
        <v>0</v>
      </c>
      <c r="O232" s="12" t="s">
        <v>8</v>
      </c>
      <c r="P232" s="1"/>
    </row>
    <row r="233" spans="1:16" ht="47.25" customHeight="1" thickBot="1">
      <c r="A233" s="1"/>
      <c r="B233" s="138" t="s">
        <v>8</v>
      </c>
      <c r="C233" s="139"/>
      <c r="D233" s="139"/>
      <c r="E233" s="139"/>
      <c r="F233" s="139"/>
      <c r="G233" s="139"/>
      <c r="H233" s="139"/>
      <c r="I233" s="11" t="s">
        <v>231</v>
      </c>
      <c r="J233" s="12" t="s">
        <v>8</v>
      </c>
      <c r="K233" s="13">
        <v>0</v>
      </c>
      <c r="L233" s="13">
        <v>9307906</v>
      </c>
      <c r="M233" s="13">
        <v>0</v>
      </c>
      <c r="N233" s="14">
        <v>0</v>
      </c>
      <c r="O233" s="12" t="s">
        <v>8</v>
      </c>
      <c r="P233" s="1"/>
    </row>
    <row r="234" spans="1:16" ht="0.95" customHeight="1">
      <c r="A234" s="1"/>
      <c r="B234" s="137"/>
      <c r="C234" s="137"/>
      <c r="D234" s="137"/>
      <c r="E234" s="137"/>
      <c r="F234" s="137"/>
      <c r="G234" s="137"/>
      <c r="H234" s="137"/>
      <c r="I234" s="137"/>
      <c r="J234" s="137"/>
      <c r="K234" s="137"/>
      <c r="L234" s="137"/>
      <c r="M234" s="137"/>
      <c r="N234" s="137"/>
      <c r="O234" s="137"/>
      <c r="P234" s="1"/>
    </row>
    <row r="235" spans="1:16" ht="20.100000000000001" customHeight="1">
      <c r="A235" s="1"/>
      <c r="B235" s="145" t="s">
        <v>255</v>
      </c>
      <c r="C235" s="146"/>
      <c r="D235" s="146"/>
      <c r="E235" s="146"/>
      <c r="F235" s="2" t="s">
        <v>4</v>
      </c>
      <c r="G235" s="147" t="s">
        <v>256</v>
      </c>
      <c r="H235" s="148"/>
      <c r="I235" s="148"/>
      <c r="J235" s="148"/>
      <c r="K235" s="148"/>
      <c r="L235" s="148"/>
      <c r="M235" s="148"/>
      <c r="N235" s="148"/>
      <c r="O235" s="148"/>
      <c r="P235" s="1"/>
    </row>
    <row r="236" spans="1:16" ht="20.100000000000001" customHeight="1">
      <c r="A236" s="1"/>
      <c r="B236" s="143" t="s">
        <v>6</v>
      </c>
      <c r="C236" s="144"/>
      <c r="D236" s="144"/>
      <c r="E236" s="144"/>
      <c r="F236" s="144"/>
      <c r="G236" s="144"/>
      <c r="H236" s="144"/>
      <c r="I236" s="144"/>
      <c r="J236" s="3">
        <v>1503270294</v>
      </c>
      <c r="K236" s="3">
        <v>1096516699</v>
      </c>
      <c r="L236" s="3">
        <v>1021346626</v>
      </c>
      <c r="M236" s="3">
        <v>951638312</v>
      </c>
      <c r="N236" s="4" t="s">
        <v>257</v>
      </c>
      <c r="O236" s="5" t="s">
        <v>8</v>
      </c>
      <c r="P236" s="1"/>
    </row>
    <row r="237" spans="1:16" ht="58.5" thickBot="1">
      <c r="A237" s="1"/>
      <c r="B237" s="6" t="s">
        <v>258</v>
      </c>
      <c r="C237" s="7" t="s">
        <v>8</v>
      </c>
      <c r="D237" s="8" t="s">
        <v>259</v>
      </c>
      <c r="E237" s="8" t="s">
        <v>260</v>
      </c>
      <c r="F237" s="8" t="s">
        <v>261</v>
      </c>
      <c r="G237" s="8" t="s">
        <v>59</v>
      </c>
      <c r="H237" s="8" t="s">
        <v>14</v>
      </c>
      <c r="I237" s="7" t="s">
        <v>8</v>
      </c>
      <c r="J237" s="9">
        <v>34082388</v>
      </c>
      <c r="K237" s="9">
        <v>29098388</v>
      </c>
      <c r="L237" s="9">
        <v>34082388</v>
      </c>
      <c r="M237" s="9">
        <v>34067980</v>
      </c>
      <c r="N237" s="7" t="s">
        <v>8</v>
      </c>
      <c r="O237" s="10">
        <v>100</v>
      </c>
      <c r="P237" s="1"/>
    </row>
    <row r="238" spans="1:16" ht="25.5" thickBot="1">
      <c r="A238" s="1"/>
      <c r="B238" s="138" t="s">
        <v>8</v>
      </c>
      <c r="C238" s="139"/>
      <c r="D238" s="139"/>
      <c r="E238" s="139"/>
      <c r="F238" s="139"/>
      <c r="G238" s="139"/>
      <c r="H238" s="139"/>
      <c r="I238" s="11" t="s">
        <v>60</v>
      </c>
      <c r="J238" s="12" t="s">
        <v>8</v>
      </c>
      <c r="K238" s="13">
        <v>29098388</v>
      </c>
      <c r="L238" s="13">
        <v>34082388</v>
      </c>
      <c r="M238" s="13">
        <v>34067980</v>
      </c>
      <c r="N238" s="14">
        <v>99.95</v>
      </c>
      <c r="O238" s="12" t="s">
        <v>8</v>
      </c>
      <c r="P238" s="1"/>
    </row>
    <row r="239" spans="1:16" ht="0.95" customHeight="1">
      <c r="A239" s="1"/>
      <c r="B239" s="137"/>
      <c r="C239" s="137"/>
      <c r="D239" s="137"/>
      <c r="E239" s="137"/>
      <c r="F239" s="137"/>
      <c r="G239" s="137"/>
      <c r="H239" s="137"/>
      <c r="I239" s="137"/>
      <c r="J239" s="137"/>
      <c r="K239" s="137"/>
      <c r="L239" s="137"/>
      <c r="M239" s="137"/>
      <c r="N239" s="137"/>
      <c r="O239" s="137"/>
      <c r="P239" s="1"/>
    </row>
    <row r="240" spans="1:16" ht="58.5" thickBot="1">
      <c r="A240" s="1"/>
      <c r="B240" s="6" t="s">
        <v>262</v>
      </c>
      <c r="C240" s="7" t="s">
        <v>8</v>
      </c>
      <c r="D240" s="8" t="s">
        <v>263</v>
      </c>
      <c r="E240" s="8" t="s">
        <v>264</v>
      </c>
      <c r="F240" s="8" t="s">
        <v>68</v>
      </c>
      <c r="G240" s="8" t="s">
        <v>59</v>
      </c>
      <c r="H240" s="8" t="s">
        <v>14</v>
      </c>
      <c r="I240" s="7" t="s">
        <v>8</v>
      </c>
      <c r="J240" s="9">
        <v>16029322</v>
      </c>
      <c r="K240" s="9">
        <v>0</v>
      </c>
      <c r="L240" s="9">
        <v>16729323</v>
      </c>
      <c r="M240" s="9">
        <v>16019699</v>
      </c>
      <c r="N240" s="7" t="s">
        <v>8</v>
      </c>
      <c r="O240" s="10">
        <v>100</v>
      </c>
      <c r="P240" s="1"/>
    </row>
    <row r="241" spans="1:16" ht="25.5" thickBot="1">
      <c r="A241" s="1"/>
      <c r="B241" s="138" t="s">
        <v>8</v>
      </c>
      <c r="C241" s="139"/>
      <c r="D241" s="139"/>
      <c r="E241" s="139"/>
      <c r="F241" s="139"/>
      <c r="G241" s="139"/>
      <c r="H241" s="139"/>
      <c r="I241" s="11" t="s">
        <v>60</v>
      </c>
      <c r="J241" s="12" t="s">
        <v>8</v>
      </c>
      <c r="K241" s="13">
        <v>0</v>
      </c>
      <c r="L241" s="13">
        <v>16729323</v>
      </c>
      <c r="M241" s="13">
        <v>16019699</v>
      </c>
      <c r="N241" s="14">
        <v>95.75</v>
      </c>
      <c r="O241" s="12" t="s">
        <v>8</v>
      </c>
      <c r="P241" s="1"/>
    </row>
    <row r="242" spans="1:16" ht="0.95" customHeight="1">
      <c r="A242" s="1"/>
      <c r="B242" s="137"/>
      <c r="C242" s="137"/>
      <c r="D242" s="137"/>
      <c r="E242" s="137"/>
      <c r="F242" s="137"/>
      <c r="G242" s="137"/>
      <c r="H242" s="137"/>
      <c r="I242" s="137"/>
      <c r="J242" s="137"/>
      <c r="K242" s="137"/>
      <c r="L242" s="137"/>
      <c r="M242" s="137"/>
      <c r="N242" s="137"/>
      <c r="O242" s="137"/>
      <c r="P242" s="1"/>
    </row>
    <row r="243" spans="1:16" ht="58.5" thickBot="1">
      <c r="A243" s="1"/>
      <c r="B243" s="6" t="s">
        <v>265</v>
      </c>
      <c r="C243" s="7" t="s">
        <v>8</v>
      </c>
      <c r="D243" s="8" t="s">
        <v>266</v>
      </c>
      <c r="E243" s="8" t="s">
        <v>264</v>
      </c>
      <c r="F243" s="8" t="s">
        <v>267</v>
      </c>
      <c r="G243" s="8" t="s">
        <v>59</v>
      </c>
      <c r="H243" s="8" t="s">
        <v>14</v>
      </c>
      <c r="I243" s="7" t="s">
        <v>8</v>
      </c>
      <c r="J243" s="9">
        <v>13816075</v>
      </c>
      <c r="K243" s="9">
        <v>11454462</v>
      </c>
      <c r="L243" s="9">
        <v>14318077</v>
      </c>
      <c r="M243" s="9">
        <v>13810584</v>
      </c>
      <c r="N243" s="7" t="s">
        <v>8</v>
      </c>
      <c r="O243" s="10">
        <v>100</v>
      </c>
      <c r="P243" s="1"/>
    </row>
    <row r="244" spans="1:16" ht="25.5" thickBot="1">
      <c r="A244" s="1"/>
      <c r="B244" s="138" t="s">
        <v>8</v>
      </c>
      <c r="C244" s="139"/>
      <c r="D244" s="139"/>
      <c r="E244" s="139"/>
      <c r="F244" s="139"/>
      <c r="G244" s="139"/>
      <c r="H244" s="139"/>
      <c r="I244" s="11" t="s">
        <v>60</v>
      </c>
      <c r="J244" s="12" t="s">
        <v>8</v>
      </c>
      <c r="K244" s="13">
        <v>11454462</v>
      </c>
      <c r="L244" s="13">
        <v>14318077</v>
      </c>
      <c r="M244" s="13">
        <v>13810584</v>
      </c>
      <c r="N244" s="14">
        <v>96.45</v>
      </c>
      <c r="O244" s="12" t="s">
        <v>8</v>
      </c>
      <c r="P244" s="1"/>
    </row>
    <row r="245" spans="1:16" ht="0.95" customHeight="1">
      <c r="A245" s="1"/>
      <c r="B245" s="137"/>
      <c r="C245" s="137"/>
      <c r="D245" s="137"/>
      <c r="E245" s="137"/>
      <c r="F245" s="137"/>
      <c r="G245" s="137"/>
      <c r="H245" s="137"/>
      <c r="I245" s="137"/>
      <c r="J245" s="137"/>
      <c r="K245" s="137"/>
      <c r="L245" s="137"/>
      <c r="M245" s="137"/>
      <c r="N245" s="137"/>
      <c r="O245" s="137"/>
      <c r="P245" s="1"/>
    </row>
    <row r="246" spans="1:16" ht="33.75" thickBot="1">
      <c r="A246" s="1"/>
      <c r="B246" s="6" t="s">
        <v>268</v>
      </c>
      <c r="C246" s="7" t="s">
        <v>8</v>
      </c>
      <c r="D246" s="8" t="s">
        <v>269</v>
      </c>
      <c r="E246" s="8" t="s">
        <v>270</v>
      </c>
      <c r="F246" s="8" t="s">
        <v>12</v>
      </c>
      <c r="G246" s="8" t="s">
        <v>13</v>
      </c>
      <c r="H246" s="8" t="s">
        <v>14</v>
      </c>
      <c r="I246" s="7" t="s">
        <v>8</v>
      </c>
      <c r="J246" s="9">
        <v>11234775</v>
      </c>
      <c r="K246" s="9">
        <v>11234775</v>
      </c>
      <c r="L246" s="9">
        <v>11234775</v>
      </c>
      <c r="M246" s="9">
        <v>11055029</v>
      </c>
      <c r="N246" s="7" t="s">
        <v>8</v>
      </c>
      <c r="O246" s="10">
        <v>100</v>
      </c>
      <c r="P246" s="1"/>
    </row>
    <row r="247" spans="1:16" ht="33.75" thickBot="1">
      <c r="A247" s="1"/>
      <c r="B247" s="138" t="s">
        <v>8</v>
      </c>
      <c r="C247" s="139"/>
      <c r="D247" s="139"/>
      <c r="E247" s="139"/>
      <c r="F247" s="139"/>
      <c r="G247" s="139"/>
      <c r="H247" s="139"/>
      <c r="I247" s="11" t="s">
        <v>271</v>
      </c>
      <c r="J247" s="12" t="s">
        <v>8</v>
      </c>
      <c r="K247" s="13">
        <v>11234775</v>
      </c>
      <c r="L247" s="13">
        <v>11234775</v>
      </c>
      <c r="M247" s="13">
        <v>11055029</v>
      </c>
      <c r="N247" s="14">
        <v>98.4</v>
      </c>
      <c r="O247" s="12" t="s">
        <v>8</v>
      </c>
      <c r="P247" s="1"/>
    </row>
    <row r="248" spans="1:16" ht="0.95" customHeight="1">
      <c r="A248" s="1"/>
      <c r="B248" s="137"/>
      <c r="C248" s="137"/>
      <c r="D248" s="137"/>
      <c r="E248" s="137"/>
      <c r="F248" s="137"/>
      <c r="G248" s="137"/>
      <c r="H248" s="137"/>
      <c r="I248" s="137"/>
      <c r="J248" s="137"/>
      <c r="K248" s="137"/>
      <c r="L248" s="137"/>
      <c r="M248" s="137"/>
      <c r="N248" s="137"/>
      <c r="O248" s="137"/>
      <c r="P248" s="1"/>
    </row>
    <row r="249" spans="1:16" ht="50.25" thickBot="1">
      <c r="A249" s="1"/>
      <c r="B249" s="6" t="s">
        <v>272</v>
      </c>
      <c r="C249" s="7" t="s">
        <v>8</v>
      </c>
      <c r="D249" s="8" t="s">
        <v>273</v>
      </c>
      <c r="E249" s="8" t="s">
        <v>274</v>
      </c>
      <c r="F249" s="8" t="s">
        <v>54</v>
      </c>
      <c r="G249" s="8" t="s">
        <v>59</v>
      </c>
      <c r="H249" s="8" t="s">
        <v>14</v>
      </c>
      <c r="I249" s="7" t="s">
        <v>8</v>
      </c>
      <c r="J249" s="9">
        <v>7293270</v>
      </c>
      <c r="K249" s="9">
        <v>5860729</v>
      </c>
      <c r="L249" s="9">
        <v>7293270</v>
      </c>
      <c r="M249" s="9">
        <v>7293269</v>
      </c>
      <c r="N249" s="7" t="s">
        <v>8</v>
      </c>
      <c r="O249" s="10">
        <v>100</v>
      </c>
      <c r="P249" s="1"/>
    </row>
    <row r="250" spans="1:16" ht="25.5" thickBot="1">
      <c r="A250" s="1"/>
      <c r="B250" s="138" t="s">
        <v>8</v>
      </c>
      <c r="C250" s="139"/>
      <c r="D250" s="139"/>
      <c r="E250" s="139"/>
      <c r="F250" s="139"/>
      <c r="G250" s="139"/>
      <c r="H250" s="139"/>
      <c r="I250" s="11" t="s">
        <v>60</v>
      </c>
      <c r="J250" s="12" t="s">
        <v>8</v>
      </c>
      <c r="K250" s="13">
        <v>5860729</v>
      </c>
      <c r="L250" s="13">
        <v>7293270</v>
      </c>
      <c r="M250" s="13">
        <v>7293269</v>
      </c>
      <c r="N250" s="14">
        <v>99.99</v>
      </c>
      <c r="O250" s="12" t="s">
        <v>8</v>
      </c>
      <c r="P250" s="1"/>
    </row>
    <row r="251" spans="1:16" ht="0.95" customHeight="1">
      <c r="A251" s="1"/>
      <c r="B251" s="137"/>
      <c r="C251" s="137"/>
      <c r="D251" s="137"/>
      <c r="E251" s="137"/>
      <c r="F251" s="137"/>
      <c r="G251" s="137"/>
      <c r="H251" s="137"/>
      <c r="I251" s="137"/>
      <c r="J251" s="137"/>
      <c r="K251" s="137"/>
      <c r="L251" s="137"/>
      <c r="M251" s="137"/>
      <c r="N251" s="137"/>
      <c r="O251" s="137"/>
      <c r="P251" s="1"/>
    </row>
    <row r="252" spans="1:16" ht="58.5" thickBot="1">
      <c r="A252" s="1"/>
      <c r="B252" s="6" t="s">
        <v>275</v>
      </c>
      <c r="C252" s="7" t="s">
        <v>8</v>
      </c>
      <c r="D252" s="8" t="s">
        <v>276</v>
      </c>
      <c r="E252" s="8" t="s">
        <v>277</v>
      </c>
      <c r="F252" s="8" t="s">
        <v>40</v>
      </c>
      <c r="G252" s="8" t="s">
        <v>59</v>
      </c>
      <c r="H252" s="8" t="s">
        <v>14</v>
      </c>
      <c r="I252" s="7" t="s">
        <v>8</v>
      </c>
      <c r="J252" s="9">
        <v>16800720</v>
      </c>
      <c r="K252" s="9">
        <v>13549720</v>
      </c>
      <c r="L252" s="9">
        <v>16800720</v>
      </c>
      <c r="M252" s="9">
        <v>16715757</v>
      </c>
      <c r="N252" s="7" t="s">
        <v>8</v>
      </c>
      <c r="O252" s="10">
        <v>100</v>
      </c>
      <c r="P252" s="1"/>
    </row>
    <row r="253" spans="1:16" ht="25.5" thickBot="1">
      <c r="A253" s="1"/>
      <c r="B253" s="138" t="s">
        <v>8</v>
      </c>
      <c r="C253" s="139"/>
      <c r="D253" s="139"/>
      <c r="E253" s="139"/>
      <c r="F253" s="139"/>
      <c r="G253" s="139"/>
      <c r="H253" s="139"/>
      <c r="I253" s="11" t="s">
        <v>60</v>
      </c>
      <c r="J253" s="12" t="s">
        <v>8</v>
      </c>
      <c r="K253" s="13">
        <v>13549720</v>
      </c>
      <c r="L253" s="13">
        <v>16800720</v>
      </c>
      <c r="M253" s="13">
        <v>16715757</v>
      </c>
      <c r="N253" s="14">
        <v>99.49</v>
      </c>
      <c r="O253" s="12" t="s">
        <v>8</v>
      </c>
      <c r="P253" s="1"/>
    </row>
    <row r="254" spans="1:16" ht="0.95" customHeight="1">
      <c r="A254" s="1"/>
      <c r="B254" s="137"/>
      <c r="C254" s="137"/>
      <c r="D254" s="137"/>
      <c r="E254" s="137"/>
      <c r="F254" s="137"/>
      <c r="G254" s="137"/>
      <c r="H254" s="137"/>
      <c r="I254" s="137"/>
      <c r="J254" s="137"/>
      <c r="K254" s="137"/>
      <c r="L254" s="137"/>
      <c r="M254" s="137"/>
      <c r="N254" s="137"/>
      <c r="O254" s="137"/>
      <c r="P254" s="1"/>
    </row>
    <row r="255" spans="1:16" ht="50.25" thickBot="1">
      <c r="A255" s="1"/>
      <c r="B255" s="6" t="s">
        <v>278</v>
      </c>
      <c r="C255" s="7" t="s">
        <v>8</v>
      </c>
      <c r="D255" s="8" t="s">
        <v>279</v>
      </c>
      <c r="E255" s="8" t="s">
        <v>280</v>
      </c>
      <c r="F255" s="8" t="s">
        <v>281</v>
      </c>
      <c r="G255" s="8" t="s">
        <v>59</v>
      </c>
      <c r="H255" s="8" t="s">
        <v>14</v>
      </c>
      <c r="I255" s="7" t="s">
        <v>8</v>
      </c>
      <c r="J255" s="9">
        <v>5841492</v>
      </c>
      <c r="K255" s="9">
        <v>5368884</v>
      </c>
      <c r="L255" s="9">
        <v>5841492</v>
      </c>
      <c r="M255" s="9">
        <v>4905805</v>
      </c>
      <c r="N255" s="7" t="s">
        <v>8</v>
      </c>
      <c r="O255" s="10">
        <v>100</v>
      </c>
      <c r="P255" s="1"/>
    </row>
    <row r="256" spans="1:16" ht="25.5" thickBot="1">
      <c r="A256" s="1"/>
      <c r="B256" s="138" t="s">
        <v>8</v>
      </c>
      <c r="C256" s="139"/>
      <c r="D256" s="139"/>
      <c r="E256" s="139"/>
      <c r="F256" s="139"/>
      <c r="G256" s="139"/>
      <c r="H256" s="139"/>
      <c r="I256" s="11" t="s">
        <v>60</v>
      </c>
      <c r="J256" s="12" t="s">
        <v>8</v>
      </c>
      <c r="K256" s="13">
        <v>5368884</v>
      </c>
      <c r="L256" s="13">
        <v>5841492</v>
      </c>
      <c r="M256" s="13">
        <v>4905805</v>
      </c>
      <c r="N256" s="14">
        <v>83.98</v>
      </c>
      <c r="O256" s="12" t="s">
        <v>8</v>
      </c>
      <c r="P256" s="1"/>
    </row>
    <row r="257" spans="1:16" ht="0.95" customHeight="1">
      <c r="A257" s="1"/>
      <c r="B257" s="137"/>
      <c r="C257" s="137"/>
      <c r="D257" s="137"/>
      <c r="E257" s="137"/>
      <c r="F257" s="137"/>
      <c r="G257" s="137"/>
      <c r="H257" s="137"/>
      <c r="I257" s="137"/>
      <c r="J257" s="137"/>
      <c r="K257" s="137"/>
      <c r="L257" s="137"/>
      <c r="M257" s="137"/>
      <c r="N257" s="137"/>
      <c r="O257" s="137"/>
      <c r="P257" s="1"/>
    </row>
    <row r="258" spans="1:16" ht="50.25" thickBot="1">
      <c r="A258" s="1"/>
      <c r="B258" s="6" t="s">
        <v>282</v>
      </c>
      <c r="C258" s="7" t="s">
        <v>8</v>
      </c>
      <c r="D258" s="8" t="s">
        <v>283</v>
      </c>
      <c r="E258" s="8" t="s">
        <v>280</v>
      </c>
      <c r="F258" s="8" t="s">
        <v>281</v>
      </c>
      <c r="G258" s="8" t="s">
        <v>59</v>
      </c>
      <c r="H258" s="8" t="s">
        <v>14</v>
      </c>
      <c r="I258" s="7" t="s">
        <v>8</v>
      </c>
      <c r="J258" s="9">
        <v>43384529</v>
      </c>
      <c r="K258" s="9">
        <v>40114536</v>
      </c>
      <c r="L258" s="9">
        <v>43384529</v>
      </c>
      <c r="M258" s="9">
        <v>40125978</v>
      </c>
      <c r="N258" s="7" t="s">
        <v>8</v>
      </c>
      <c r="O258" s="10">
        <v>100</v>
      </c>
      <c r="P258" s="1"/>
    </row>
    <row r="259" spans="1:16" ht="25.5" thickBot="1">
      <c r="A259" s="1"/>
      <c r="B259" s="138" t="s">
        <v>8</v>
      </c>
      <c r="C259" s="139"/>
      <c r="D259" s="139"/>
      <c r="E259" s="139"/>
      <c r="F259" s="139"/>
      <c r="G259" s="139"/>
      <c r="H259" s="139"/>
      <c r="I259" s="11" t="s">
        <v>60</v>
      </c>
      <c r="J259" s="12" t="s">
        <v>8</v>
      </c>
      <c r="K259" s="13">
        <v>40114536</v>
      </c>
      <c r="L259" s="13">
        <v>43384529</v>
      </c>
      <c r="M259" s="13">
        <v>40125978</v>
      </c>
      <c r="N259" s="14">
        <v>92.48</v>
      </c>
      <c r="O259" s="12" t="s">
        <v>8</v>
      </c>
      <c r="P259" s="1"/>
    </row>
    <row r="260" spans="1:16" ht="0.95" customHeight="1">
      <c r="A260" s="1"/>
      <c r="B260" s="137"/>
      <c r="C260" s="137"/>
      <c r="D260" s="137"/>
      <c r="E260" s="137"/>
      <c r="F260" s="137"/>
      <c r="G260" s="137"/>
      <c r="H260" s="137"/>
      <c r="I260" s="137"/>
      <c r="J260" s="137"/>
      <c r="K260" s="137"/>
      <c r="L260" s="137"/>
      <c r="M260" s="137"/>
      <c r="N260" s="137"/>
      <c r="O260" s="137"/>
      <c r="P260" s="1"/>
    </row>
    <row r="261" spans="1:16" ht="50.25" thickBot="1">
      <c r="A261" s="1"/>
      <c r="B261" s="6" t="s">
        <v>284</v>
      </c>
      <c r="C261" s="7" t="s">
        <v>8</v>
      </c>
      <c r="D261" s="8" t="s">
        <v>285</v>
      </c>
      <c r="E261" s="8" t="s">
        <v>280</v>
      </c>
      <c r="F261" s="8" t="s">
        <v>286</v>
      </c>
      <c r="G261" s="8" t="s">
        <v>59</v>
      </c>
      <c r="H261" s="8" t="s">
        <v>14</v>
      </c>
      <c r="I261" s="7" t="s">
        <v>8</v>
      </c>
      <c r="J261" s="9">
        <v>35383650</v>
      </c>
      <c r="K261" s="9">
        <v>28550650</v>
      </c>
      <c r="L261" s="9">
        <v>35383650</v>
      </c>
      <c r="M261" s="9">
        <v>35304203</v>
      </c>
      <c r="N261" s="7" t="s">
        <v>8</v>
      </c>
      <c r="O261" s="10">
        <v>100</v>
      </c>
      <c r="P261" s="1"/>
    </row>
    <row r="262" spans="1:16" ht="25.5" thickBot="1">
      <c r="A262" s="1"/>
      <c r="B262" s="138" t="s">
        <v>8</v>
      </c>
      <c r="C262" s="139"/>
      <c r="D262" s="139"/>
      <c r="E262" s="139"/>
      <c r="F262" s="139"/>
      <c r="G262" s="139"/>
      <c r="H262" s="139"/>
      <c r="I262" s="11" t="s">
        <v>60</v>
      </c>
      <c r="J262" s="12" t="s">
        <v>8</v>
      </c>
      <c r="K262" s="13">
        <v>28550650</v>
      </c>
      <c r="L262" s="13">
        <v>35383650</v>
      </c>
      <c r="M262" s="13">
        <v>35304203</v>
      </c>
      <c r="N262" s="14">
        <v>99.77</v>
      </c>
      <c r="O262" s="12" t="s">
        <v>8</v>
      </c>
      <c r="P262" s="1"/>
    </row>
    <row r="263" spans="1:16" ht="0.95" customHeight="1">
      <c r="A263" s="1"/>
      <c r="B263" s="137"/>
      <c r="C263" s="137"/>
      <c r="D263" s="137"/>
      <c r="E263" s="137"/>
      <c r="F263" s="137"/>
      <c r="G263" s="137"/>
      <c r="H263" s="137"/>
      <c r="I263" s="137"/>
      <c r="J263" s="137"/>
      <c r="K263" s="137"/>
      <c r="L263" s="137"/>
      <c r="M263" s="137"/>
      <c r="N263" s="137"/>
      <c r="O263" s="137"/>
      <c r="P263" s="1"/>
    </row>
    <row r="264" spans="1:16" ht="50.25" thickBot="1">
      <c r="A264" s="1"/>
      <c r="B264" s="6" t="s">
        <v>287</v>
      </c>
      <c r="C264" s="7" t="s">
        <v>8</v>
      </c>
      <c r="D264" s="8" t="s">
        <v>288</v>
      </c>
      <c r="E264" s="8" t="s">
        <v>280</v>
      </c>
      <c r="F264" s="8" t="s">
        <v>30</v>
      </c>
      <c r="G264" s="8" t="s">
        <v>59</v>
      </c>
      <c r="H264" s="8" t="s">
        <v>14</v>
      </c>
      <c r="I264" s="7" t="s">
        <v>8</v>
      </c>
      <c r="J264" s="9">
        <v>12889805</v>
      </c>
      <c r="K264" s="9">
        <v>12889805</v>
      </c>
      <c r="L264" s="9">
        <v>6886898</v>
      </c>
      <c r="M264" s="9">
        <v>0</v>
      </c>
      <c r="N264" s="7" t="s">
        <v>8</v>
      </c>
      <c r="O264" s="10">
        <v>0</v>
      </c>
      <c r="P264" s="1"/>
    </row>
    <row r="265" spans="1:16" ht="25.5" thickBot="1">
      <c r="A265" s="1"/>
      <c r="B265" s="138" t="s">
        <v>8</v>
      </c>
      <c r="C265" s="139"/>
      <c r="D265" s="139"/>
      <c r="E265" s="139"/>
      <c r="F265" s="139"/>
      <c r="G265" s="139"/>
      <c r="H265" s="139"/>
      <c r="I265" s="11" t="s">
        <v>60</v>
      </c>
      <c r="J265" s="12" t="s">
        <v>8</v>
      </c>
      <c r="K265" s="13">
        <v>12889805</v>
      </c>
      <c r="L265" s="13">
        <v>6886898</v>
      </c>
      <c r="M265" s="13">
        <v>0</v>
      </c>
      <c r="N265" s="14">
        <v>0</v>
      </c>
      <c r="O265" s="12" t="s">
        <v>8</v>
      </c>
      <c r="P265" s="1"/>
    </row>
    <row r="266" spans="1:16" ht="0.95" customHeight="1">
      <c r="A266" s="1"/>
      <c r="B266" s="137"/>
      <c r="C266" s="137"/>
      <c r="D266" s="137"/>
      <c r="E266" s="137"/>
      <c r="F266" s="137"/>
      <c r="G266" s="137"/>
      <c r="H266" s="137"/>
      <c r="I266" s="137"/>
      <c r="J266" s="137"/>
      <c r="K266" s="137"/>
      <c r="L266" s="137"/>
      <c r="M266" s="137"/>
      <c r="N266" s="137"/>
      <c r="O266" s="137"/>
      <c r="P266" s="1"/>
    </row>
    <row r="267" spans="1:16" ht="50.25" thickBot="1">
      <c r="A267" s="1"/>
      <c r="B267" s="6" t="s">
        <v>289</v>
      </c>
      <c r="C267" s="7" t="s">
        <v>8</v>
      </c>
      <c r="D267" s="8" t="s">
        <v>290</v>
      </c>
      <c r="E267" s="8" t="s">
        <v>280</v>
      </c>
      <c r="F267" s="8" t="s">
        <v>30</v>
      </c>
      <c r="G267" s="8" t="s">
        <v>59</v>
      </c>
      <c r="H267" s="8" t="s">
        <v>14</v>
      </c>
      <c r="I267" s="7" t="s">
        <v>8</v>
      </c>
      <c r="J267" s="9">
        <v>25258488</v>
      </c>
      <c r="K267" s="9">
        <v>20457488</v>
      </c>
      <c r="L267" s="9">
        <v>25258488</v>
      </c>
      <c r="M267" s="9">
        <v>24997893</v>
      </c>
      <c r="N267" s="7" t="s">
        <v>8</v>
      </c>
      <c r="O267" s="10">
        <v>100</v>
      </c>
      <c r="P267" s="1"/>
    </row>
    <row r="268" spans="1:16" ht="25.5" thickBot="1">
      <c r="A268" s="1"/>
      <c r="B268" s="138" t="s">
        <v>8</v>
      </c>
      <c r="C268" s="139"/>
      <c r="D268" s="139"/>
      <c r="E268" s="139"/>
      <c r="F268" s="139"/>
      <c r="G268" s="139"/>
      <c r="H268" s="139"/>
      <c r="I268" s="11" t="s">
        <v>60</v>
      </c>
      <c r="J268" s="12" t="s">
        <v>8</v>
      </c>
      <c r="K268" s="13">
        <v>20457488</v>
      </c>
      <c r="L268" s="13">
        <v>25258488</v>
      </c>
      <c r="M268" s="13">
        <v>24997893</v>
      </c>
      <c r="N268" s="14">
        <v>98.96</v>
      </c>
      <c r="O268" s="12" t="s">
        <v>8</v>
      </c>
      <c r="P268" s="1"/>
    </row>
    <row r="269" spans="1:16" ht="0.95" customHeight="1">
      <c r="A269" s="1"/>
      <c r="B269" s="137"/>
      <c r="C269" s="137"/>
      <c r="D269" s="137"/>
      <c r="E269" s="137"/>
      <c r="F269" s="137"/>
      <c r="G269" s="137"/>
      <c r="H269" s="137"/>
      <c r="I269" s="137"/>
      <c r="J269" s="137"/>
      <c r="K269" s="137"/>
      <c r="L269" s="137"/>
      <c r="M269" s="137"/>
      <c r="N269" s="137"/>
      <c r="O269" s="137"/>
      <c r="P269" s="1"/>
    </row>
    <row r="270" spans="1:16" ht="50.25" thickBot="1">
      <c r="A270" s="1"/>
      <c r="B270" s="6" t="s">
        <v>291</v>
      </c>
      <c r="C270" s="7" t="s">
        <v>8</v>
      </c>
      <c r="D270" s="8" t="s">
        <v>292</v>
      </c>
      <c r="E270" s="8" t="s">
        <v>280</v>
      </c>
      <c r="F270" s="8" t="s">
        <v>293</v>
      </c>
      <c r="G270" s="8" t="s">
        <v>59</v>
      </c>
      <c r="H270" s="8" t="s">
        <v>14</v>
      </c>
      <c r="I270" s="7" t="s">
        <v>8</v>
      </c>
      <c r="J270" s="9">
        <v>14576851</v>
      </c>
      <c r="K270" s="9">
        <v>12468851</v>
      </c>
      <c r="L270" s="9">
        <v>14576851</v>
      </c>
      <c r="M270" s="9">
        <v>14539345</v>
      </c>
      <c r="N270" s="7" t="s">
        <v>8</v>
      </c>
      <c r="O270" s="10">
        <v>100</v>
      </c>
      <c r="P270" s="1"/>
    </row>
    <row r="271" spans="1:16" ht="25.5" thickBot="1">
      <c r="A271" s="1"/>
      <c r="B271" s="138" t="s">
        <v>8</v>
      </c>
      <c r="C271" s="139"/>
      <c r="D271" s="139"/>
      <c r="E271" s="139"/>
      <c r="F271" s="139"/>
      <c r="G271" s="139"/>
      <c r="H271" s="139"/>
      <c r="I271" s="11" t="s">
        <v>60</v>
      </c>
      <c r="J271" s="12" t="s">
        <v>8</v>
      </c>
      <c r="K271" s="13">
        <v>12468851</v>
      </c>
      <c r="L271" s="13">
        <v>14576851</v>
      </c>
      <c r="M271" s="13">
        <v>14539345</v>
      </c>
      <c r="N271" s="14">
        <v>99.74</v>
      </c>
      <c r="O271" s="12" t="s">
        <v>8</v>
      </c>
      <c r="P271" s="1"/>
    </row>
    <row r="272" spans="1:16" ht="0.95" customHeight="1">
      <c r="A272" s="1"/>
      <c r="B272" s="137"/>
      <c r="C272" s="137"/>
      <c r="D272" s="137"/>
      <c r="E272" s="137"/>
      <c r="F272" s="137"/>
      <c r="G272" s="137"/>
      <c r="H272" s="137"/>
      <c r="I272" s="137"/>
      <c r="J272" s="137"/>
      <c r="K272" s="137"/>
      <c r="L272" s="137"/>
      <c r="M272" s="137"/>
      <c r="N272" s="137"/>
      <c r="O272" s="137"/>
      <c r="P272" s="1"/>
    </row>
    <row r="273" spans="1:16" ht="50.25" thickBot="1">
      <c r="A273" s="1"/>
      <c r="B273" s="6" t="s">
        <v>294</v>
      </c>
      <c r="C273" s="7" t="s">
        <v>8</v>
      </c>
      <c r="D273" s="8" t="s">
        <v>295</v>
      </c>
      <c r="E273" s="8" t="s">
        <v>280</v>
      </c>
      <c r="F273" s="8" t="s">
        <v>296</v>
      </c>
      <c r="G273" s="8" t="s">
        <v>59</v>
      </c>
      <c r="H273" s="8" t="s">
        <v>14</v>
      </c>
      <c r="I273" s="7" t="s">
        <v>8</v>
      </c>
      <c r="J273" s="9">
        <v>15246713</v>
      </c>
      <c r="K273" s="9">
        <v>12322713</v>
      </c>
      <c r="L273" s="9">
        <v>15246713</v>
      </c>
      <c r="M273" s="9">
        <v>14787153</v>
      </c>
      <c r="N273" s="7" t="s">
        <v>8</v>
      </c>
      <c r="O273" s="10">
        <v>100</v>
      </c>
      <c r="P273" s="1"/>
    </row>
    <row r="274" spans="1:16" ht="25.5" thickBot="1">
      <c r="A274" s="1"/>
      <c r="B274" s="138" t="s">
        <v>8</v>
      </c>
      <c r="C274" s="139"/>
      <c r="D274" s="139"/>
      <c r="E274" s="139"/>
      <c r="F274" s="139"/>
      <c r="G274" s="139"/>
      <c r="H274" s="139"/>
      <c r="I274" s="11" t="s">
        <v>60</v>
      </c>
      <c r="J274" s="12" t="s">
        <v>8</v>
      </c>
      <c r="K274" s="13">
        <v>12322713</v>
      </c>
      <c r="L274" s="13">
        <v>15246713</v>
      </c>
      <c r="M274" s="13">
        <v>14787153</v>
      </c>
      <c r="N274" s="14">
        <v>96.98</v>
      </c>
      <c r="O274" s="12" t="s">
        <v>8</v>
      </c>
      <c r="P274" s="1"/>
    </row>
    <row r="275" spans="1:16" ht="0.95" customHeight="1">
      <c r="A275" s="1"/>
      <c r="B275" s="137"/>
      <c r="C275" s="137"/>
      <c r="D275" s="137"/>
      <c r="E275" s="137"/>
      <c r="F275" s="137"/>
      <c r="G275" s="137"/>
      <c r="H275" s="137"/>
      <c r="I275" s="137"/>
      <c r="J275" s="137"/>
      <c r="K275" s="137"/>
      <c r="L275" s="137"/>
      <c r="M275" s="137"/>
      <c r="N275" s="137"/>
      <c r="O275" s="137"/>
      <c r="P275" s="1"/>
    </row>
    <row r="276" spans="1:16" ht="50.25" thickBot="1">
      <c r="A276" s="1"/>
      <c r="B276" s="6" t="s">
        <v>297</v>
      </c>
      <c r="C276" s="7" t="s">
        <v>8</v>
      </c>
      <c r="D276" s="8" t="s">
        <v>298</v>
      </c>
      <c r="E276" s="8" t="s">
        <v>280</v>
      </c>
      <c r="F276" s="8" t="s">
        <v>261</v>
      </c>
      <c r="G276" s="8" t="s">
        <v>59</v>
      </c>
      <c r="H276" s="8" t="s">
        <v>14</v>
      </c>
      <c r="I276" s="7" t="s">
        <v>8</v>
      </c>
      <c r="J276" s="9">
        <v>40458872</v>
      </c>
      <c r="K276" s="9">
        <v>32907872</v>
      </c>
      <c r="L276" s="9">
        <v>40458872</v>
      </c>
      <c r="M276" s="9">
        <v>40454949</v>
      </c>
      <c r="N276" s="7" t="s">
        <v>8</v>
      </c>
      <c r="O276" s="10">
        <v>100</v>
      </c>
      <c r="P276" s="1"/>
    </row>
    <row r="277" spans="1:16" ht="25.5" thickBot="1">
      <c r="A277" s="1"/>
      <c r="B277" s="138" t="s">
        <v>8</v>
      </c>
      <c r="C277" s="139"/>
      <c r="D277" s="139"/>
      <c r="E277" s="139"/>
      <c r="F277" s="139"/>
      <c r="G277" s="139"/>
      <c r="H277" s="139"/>
      <c r="I277" s="11" t="s">
        <v>60</v>
      </c>
      <c r="J277" s="12" t="s">
        <v>8</v>
      </c>
      <c r="K277" s="13">
        <v>32907872</v>
      </c>
      <c r="L277" s="13">
        <v>40458872</v>
      </c>
      <c r="M277" s="13">
        <v>40454949</v>
      </c>
      <c r="N277" s="14">
        <v>99.99</v>
      </c>
      <c r="O277" s="12" t="s">
        <v>8</v>
      </c>
      <c r="P277" s="1"/>
    </row>
    <row r="278" spans="1:16" ht="0.95" customHeight="1">
      <c r="A278" s="1"/>
      <c r="B278" s="137"/>
      <c r="C278" s="137"/>
      <c r="D278" s="137"/>
      <c r="E278" s="137"/>
      <c r="F278" s="137"/>
      <c r="G278" s="137"/>
      <c r="H278" s="137"/>
      <c r="I278" s="137"/>
      <c r="J278" s="137"/>
      <c r="K278" s="137"/>
      <c r="L278" s="137"/>
      <c r="M278" s="137"/>
      <c r="N278" s="137"/>
      <c r="O278" s="137"/>
      <c r="P278" s="1"/>
    </row>
    <row r="279" spans="1:16" ht="50.25" thickBot="1">
      <c r="A279" s="1"/>
      <c r="B279" s="6" t="s">
        <v>299</v>
      </c>
      <c r="C279" s="7" t="s">
        <v>8</v>
      </c>
      <c r="D279" s="8" t="s">
        <v>300</v>
      </c>
      <c r="E279" s="8" t="s">
        <v>280</v>
      </c>
      <c r="F279" s="8" t="s">
        <v>72</v>
      </c>
      <c r="G279" s="8" t="s">
        <v>59</v>
      </c>
      <c r="H279" s="8" t="s">
        <v>14</v>
      </c>
      <c r="I279" s="7" t="s">
        <v>8</v>
      </c>
      <c r="J279" s="9">
        <v>29890286</v>
      </c>
      <c r="K279" s="9">
        <v>24010286</v>
      </c>
      <c r="L279" s="9">
        <v>29890286</v>
      </c>
      <c r="M279" s="9">
        <v>29890057</v>
      </c>
      <c r="N279" s="7" t="s">
        <v>8</v>
      </c>
      <c r="O279" s="10">
        <v>100</v>
      </c>
      <c r="P279" s="1"/>
    </row>
    <row r="280" spans="1:16" ht="25.5" thickBot="1">
      <c r="A280" s="1"/>
      <c r="B280" s="138" t="s">
        <v>8</v>
      </c>
      <c r="C280" s="139"/>
      <c r="D280" s="139"/>
      <c r="E280" s="139"/>
      <c r="F280" s="139"/>
      <c r="G280" s="139"/>
      <c r="H280" s="139"/>
      <c r="I280" s="11" t="s">
        <v>60</v>
      </c>
      <c r="J280" s="12" t="s">
        <v>8</v>
      </c>
      <c r="K280" s="13">
        <v>24010286</v>
      </c>
      <c r="L280" s="13">
        <v>29890286</v>
      </c>
      <c r="M280" s="13">
        <v>29890057</v>
      </c>
      <c r="N280" s="14">
        <v>99.99</v>
      </c>
      <c r="O280" s="12" t="s">
        <v>8</v>
      </c>
      <c r="P280" s="1"/>
    </row>
    <row r="281" spans="1:16" ht="0.95" customHeight="1">
      <c r="A281" s="1"/>
      <c r="B281" s="137"/>
      <c r="C281" s="137"/>
      <c r="D281" s="137"/>
      <c r="E281" s="137"/>
      <c r="F281" s="137"/>
      <c r="G281" s="137"/>
      <c r="H281" s="137"/>
      <c r="I281" s="137"/>
      <c r="J281" s="137"/>
      <c r="K281" s="137"/>
      <c r="L281" s="137"/>
      <c r="M281" s="137"/>
      <c r="N281" s="137"/>
      <c r="O281" s="137"/>
      <c r="P281" s="1"/>
    </row>
    <row r="282" spans="1:16" ht="50.25" thickBot="1">
      <c r="A282" s="1"/>
      <c r="B282" s="6" t="s">
        <v>301</v>
      </c>
      <c r="C282" s="7" t="s">
        <v>8</v>
      </c>
      <c r="D282" s="8" t="s">
        <v>302</v>
      </c>
      <c r="E282" s="8" t="s">
        <v>280</v>
      </c>
      <c r="F282" s="8" t="s">
        <v>303</v>
      </c>
      <c r="G282" s="8" t="s">
        <v>59</v>
      </c>
      <c r="H282" s="8" t="s">
        <v>14</v>
      </c>
      <c r="I282" s="7" t="s">
        <v>8</v>
      </c>
      <c r="J282" s="9">
        <v>7747334</v>
      </c>
      <c r="K282" s="9">
        <v>7747334</v>
      </c>
      <c r="L282" s="9">
        <v>0</v>
      </c>
      <c r="M282" s="9">
        <v>0</v>
      </c>
      <c r="N282" s="7" t="s">
        <v>8</v>
      </c>
      <c r="O282" s="10">
        <v>0</v>
      </c>
      <c r="P282" s="1"/>
    </row>
    <row r="283" spans="1:16" ht="25.5" thickBot="1">
      <c r="A283" s="1"/>
      <c r="B283" s="138" t="s">
        <v>8</v>
      </c>
      <c r="C283" s="139"/>
      <c r="D283" s="139"/>
      <c r="E283" s="139"/>
      <c r="F283" s="139"/>
      <c r="G283" s="139"/>
      <c r="H283" s="139"/>
      <c r="I283" s="11" t="s">
        <v>60</v>
      </c>
      <c r="J283" s="12" t="s">
        <v>8</v>
      </c>
      <c r="K283" s="13">
        <v>7747334</v>
      </c>
      <c r="L283" s="13">
        <v>0</v>
      </c>
      <c r="M283" s="13">
        <v>0</v>
      </c>
      <c r="N283" s="14">
        <v>0</v>
      </c>
      <c r="O283" s="12" t="s">
        <v>8</v>
      </c>
      <c r="P283" s="1"/>
    </row>
    <row r="284" spans="1:16" ht="0.95" customHeight="1">
      <c r="A284" s="1"/>
      <c r="B284" s="137"/>
      <c r="C284" s="137"/>
      <c r="D284" s="137"/>
      <c r="E284" s="137"/>
      <c r="F284" s="137"/>
      <c r="G284" s="137"/>
      <c r="H284" s="137"/>
      <c r="I284" s="137"/>
      <c r="J284" s="137"/>
      <c r="K284" s="137"/>
      <c r="L284" s="137"/>
      <c r="M284" s="137"/>
      <c r="N284" s="137"/>
      <c r="O284" s="137"/>
      <c r="P284" s="1"/>
    </row>
    <row r="285" spans="1:16" ht="58.5" thickBot="1">
      <c r="A285" s="1"/>
      <c r="B285" s="6" t="s">
        <v>304</v>
      </c>
      <c r="C285" s="7" t="s">
        <v>8</v>
      </c>
      <c r="D285" s="8" t="s">
        <v>305</v>
      </c>
      <c r="E285" s="8" t="s">
        <v>306</v>
      </c>
      <c r="F285" s="8" t="s">
        <v>12</v>
      </c>
      <c r="G285" s="8" t="s">
        <v>13</v>
      </c>
      <c r="H285" s="8" t="s">
        <v>14</v>
      </c>
      <c r="I285" s="7" t="s">
        <v>8</v>
      </c>
      <c r="J285" s="9">
        <v>5635728</v>
      </c>
      <c r="K285" s="9">
        <v>5635728</v>
      </c>
      <c r="L285" s="9">
        <v>1941477</v>
      </c>
      <c r="M285" s="9">
        <v>1676052</v>
      </c>
      <c r="N285" s="7" t="s">
        <v>8</v>
      </c>
      <c r="O285" s="10">
        <v>100</v>
      </c>
      <c r="P285" s="1"/>
    </row>
    <row r="286" spans="1:16" ht="33.75" thickBot="1">
      <c r="A286" s="1"/>
      <c r="B286" s="138" t="s">
        <v>8</v>
      </c>
      <c r="C286" s="139"/>
      <c r="D286" s="139"/>
      <c r="E286" s="139"/>
      <c r="F286" s="139"/>
      <c r="G286" s="139"/>
      <c r="H286" s="139"/>
      <c r="I286" s="11" t="s">
        <v>271</v>
      </c>
      <c r="J286" s="12" t="s">
        <v>8</v>
      </c>
      <c r="K286" s="13">
        <v>1679372</v>
      </c>
      <c r="L286" s="13">
        <v>1339426</v>
      </c>
      <c r="M286" s="13">
        <v>1223156</v>
      </c>
      <c r="N286" s="14">
        <v>91.31</v>
      </c>
      <c r="O286" s="12" t="s">
        <v>8</v>
      </c>
      <c r="P286" s="1"/>
    </row>
    <row r="287" spans="1:16" ht="25.5" thickBot="1">
      <c r="A287" s="1"/>
      <c r="B287" s="138" t="s">
        <v>8</v>
      </c>
      <c r="C287" s="139"/>
      <c r="D287" s="139"/>
      <c r="E287" s="139"/>
      <c r="F287" s="139"/>
      <c r="G287" s="139"/>
      <c r="H287" s="139"/>
      <c r="I287" s="11" t="s">
        <v>123</v>
      </c>
      <c r="J287" s="12" t="s">
        <v>8</v>
      </c>
      <c r="K287" s="13">
        <v>3917624</v>
      </c>
      <c r="L287" s="13">
        <v>566450</v>
      </c>
      <c r="M287" s="13">
        <v>417296</v>
      </c>
      <c r="N287" s="14">
        <v>73.66</v>
      </c>
      <c r="O287" s="12" t="s">
        <v>8</v>
      </c>
      <c r="P287" s="1"/>
    </row>
    <row r="288" spans="1:16" ht="33.75" thickBot="1">
      <c r="A288" s="1"/>
      <c r="B288" s="138" t="s">
        <v>8</v>
      </c>
      <c r="C288" s="139"/>
      <c r="D288" s="139"/>
      <c r="E288" s="139"/>
      <c r="F288" s="139"/>
      <c r="G288" s="139"/>
      <c r="H288" s="139"/>
      <c r="I288" s="11" t="s">
        <v>307</v>
      </c>
      <c r="J288" s="12" t="s">
        <v>8</v>
      </c>
      <c r="K288" s="13">
        <v>38732</v>
      </c>
      <c r="L288" s="13">
        <v>35601</v>
      </c>
      <c r="M288" s="13">
        <v>35600</v>
      </c>
      <c r="N288" s="14">
        <v>99.99</v>
      </c>
      <c r="O288" s="12" t="s">
        <v>8</v>
      </c>
      <c r="P288" s="1"/>
    </row>
    <row r="289" spans="1:16" ht="0.95" customHeight="1">
      <c r="A289" s="1"/>
      <c r="B289" s="137"/>
      <c r="C289" s="137"/>
      <c r="D289" s="137"/>
      <c r="E289" s="137"/>
      <c r="F289" s="137"/>
      <c r="G289" s="137"/>
      <c r="H289" s="137"/>
      <c r="I289" s="137"/>
      <c r="J289" s="137"/>
      <c r="K289" s="137"/>
      <c r="L289" s="137"/>
      <c r="M289" s="137"/>
      <c r="N289" s="137"/>
      <c r="O289" s="137"/>
      <c r="P289" s="1"/>
    </row>
    <row r="290" spans="1:16" ht="58.5" thickBot="1">
      <c r="A290" s="1"/>
      <c r="B290" s="6" t="s">
        <v>308</v>
      </c>
      <c r="C290" s="7" t="s">
        <v>8</v>
      </c>
      <c r="D290" s="8" t="s">
        <v>309</v>
      </c>
      <c r="E290" s="8" t="s">
        <v>310</v>
      </c>
      <c r="F290" s="8" t="s">
        <v>12</v>
      </c>
      <c r="G290" s="8" t="s">
        <v>13</v>
      </c>
      <c r="H290" s="8" t="s">
        <v>14</v>
      </c>
      <c r="I290" s="7" t="s">
        <v>8</v>
      </c>
      <c r="J290" s="9">
        <v>222974</v>
      </c>
      <c r="K290" s="9">
        <v>222974</v>
      </c>
      <c r="L290" s="9">
        <v>185629</v>
      </c>
      <c r="M290" s="9">
        <v>185629</v>
      </c>
      <c r="N290" s="7" t="s">
        <v>8</v>
      </c>
      <c r="O290" s="10">
        <v>100</v>
      </c>
      <c r="P290" s="1"/>
    </row>
    <row r="291" spans="1:16" ht="33.75" thickBot="1">
      <c r="A291" s="1"/>
      <c r="B291" s="138" t="s">
        <v>8</v>
      </c>
      <c r="C291" s="139"/>
      <c r="D291" s="139"/>
      <c r="E291" s="139"/>
      <c r="F291" s="139"/>
      <c r="G291" s="139"/>
      <c r="H291" s="139"/>
      <c r="I291" s="11" t="s">
        <v>271</v>
      </c>
      <c r="J291" s="12" t="s">
        <v>8</v>
      </c>
      <c r="K291" s="13">
        <v>222974</v>
      </c>
      <c r="L291" s="13">
        <v>185629</v>
      </c>
      <c r="M291" s="13">
        <v>185629</v>
      </c>
      <c r="N291" s="14">
        <v>100</v>
      </c>
      <c r="O291" s="12" t="s">
        <v>8</v>
      </c>
      <c r="P291" s="1"/>
    </row>
    <row r="292" spans="1:16" ht="25.5" thickBot="1">
      <c r="A292" s="1"/>
      <c r="B292" s="138" t="s">
        <v>8</v>
      </c>
      <c r="C292" s="139"/>
      <c r="D292" s="139"/>
      <c r="E292" s="139"/>
      <c r="F292" s="139"/>
      <c r="G292" s="139"/>
      <c r="H292" s="139"/>
      <c r="I292" s="11" t="s">
        <v>123</v>
      </c>
      <c r="J292" s="12" t="s">
        <v>8</v>
      </c>
      <c r="K292" s="13">
        <v>0</v>
      </c>
      <c r="L292" s="13">
        <v>0</v>
      </c>
      <c r="M292" s="13">
        <v>0</v>
      </c>
      <c r="N292" s="14">
        <v>0</v>
      </c>
      <c r="O292" s="12" t="s">
        <v>8</v>
      </c>
      <c r="P292" s="1"/>
    </row>
    <row r="293" spans="1:16" ht="33.75" thickBot="1">
      <c r="A293" s="1"/>
      <c r="B293" s="138" t="s">
        <v>8</v>
      </c>
      <c r="C293" s="139"/>
      <c r="D293" s="139"/>
      <c r="E293" s="139"/>
      <c r="F293" s="139"/>
      <c r="G293" s="139"/>
      <c r="H293" s="139"/>
      <c r="I293" s="11" t="s">
        <v>307</v>
      </c>
      <c r="J293" s="12" t="s">
        <v>8</v>
      </c>
      <c r="K293" s="13">
        <v>0</v>
      </c>
      <c r="L293" s="13">
        <v>0</v>
      </c>
      <c r="M293" s="13">
        <v>0</v>
      </c>
      <c r="N293" s="14">
        <v>0</v>
      </c>
      <c r="O293" s="12" t="s">
        <v>8</v>
      </c>
      <c r="P293" s="1"/>
    </row>
    <row r="294" spans="1:16" ht="0.95" customHeight="1">
      <c r="A294" s="1"/>
      <c r="B294" s="137"/>
      <c r="C294" s="137"/>
      <c r="D294" s="137"/>
      <c r="E294" s="137"/>
      <c r="F294" s="137"/>
      <c r="G294" s="137"/>
      <c r="H294" s="137"/>
      <c r="I294" s="137"/>
      <c r="J294" s="137"/>
      <c r="K294" s="137"/>
      <c r="L294" s="137"/>
      <c r="M294" s="137"/>
      <c r="N294" s="137"/>
      <c r="O294" s="137"/>
      <c r="P294" s="1"/>
    </row>
    <row r="295" spans="1:16" ht="58.5" thickBot="1">
      <c r="A295" s="1"/>
      <c r="B295" s="6" t="s">
        <v>311</v>
      </c>
      <c r="C295" s="7" t="s">
        <v>8</v>
      </c>
      <c r="D295" s="8" t="s">
        <v>312</v>
      </c>
      <c r="E295" s="8" t="s">
        <v>313</v>
      </c>
      <c r="F295" s="8" t="s">
        <v>12</v>
      </c>
      <c r="G295" s="8" t="s">
        <v>13</v>
      </c>
      <c r="H295" s="8" t="s">
        <v>14</v>
      </c>
      <c r="I295" s="7" t="s">
        <v>8</v>
      </c>
      <c r="J295" s="9">
        <v>8200000</v>
      </c>
      <c r="K295" s="9">
        <v>8200000</v>
      </c>
      <c r="L295" s="9">
        <v>8200000</v>
      </c>
      <c r="M295" s="9">
        <v>4985368</v>
      </c>
      <c r="N295" s="7" t="s">
        <v>8</v>
      </c>
      <c r="O295" s="10">
        <v>100</v>
      </c>
      <c r="P295" s="1"/>
    </row>
    <row r="296" spans="1:16" ht="33.75" thickBot="1">
      <c r="A296" s="1"/>
      <c r="B296" s="138" t="s">
        <v>8</v>
      </c>
      <c r="C296" s="139"/>
      <c r="D296" s="139"/>
      <c r="E296" s="139"/>
      <c r="F296" s="139"/>
      <c r="G296" s="139"/>
      <c r="H296" s="139"/>
      <c r="I296" s="11" t="s">
        <v>271</v>
      </c>
      <c r="J296" s="12" t="s">
        <v>8</v>
      </c>
      <c r="K296" s="13">
        <v>8200000</v>
      </c>
      <c r="L296" s="13">
        <v>8200000</v>
      </c>
      <c r="M296" s="13">
        <v>4985368</v>
      </c>
      <c r="N296" s="14">
        <v>60.79</v>
      </c>
      <c r="O296" s="12" t="s">
        <v>8</v>
      </c>
      <c r="P296" s="1"/>
    </row>
    <row r="297" spans="1:16" ht="0.95" customHeight="1">
      <c r="A297" s="1"/>
      <c r="B297" s="137"/>
      <c r="C297" s="137"/>
      <c r="D297" s="137"/>
      <c r="E297" s="137"/>
      <c r="F297" s="137"/>
      <c r="G297" s="137"/>
      <c r="H297" s="137"/>
      <c r="I297" s="137"/>
      <c r="J297" s="137"/>
      <c r="K297" s="137"/>
      <c r="L297" s="137"/>
      <c r="M297" s="137"/>
      <c r="N297" s="137"/>
      <c r="O297" s="137"/>
      <c r="P297" s="1"/>
    </row>
    <row r="298" spans="1:16" ht="50.25" thickBot="1">
      <c r="A298" s="1"/>
      <c r="B298" s="6" t="s">
        <v>314</v>
      </c>
      <c r="C298" s="7" t="s">
        <v>8</v>
      </c>
      <c r="D298" s="8" t="s">
        <v>315</v>
      </c>
      <c r="E298" s="8" t="s">
        <v>316</v>
      </c>
      <c r="F298" s="8" t="s">
        <v>267</v>
      </c>
      <c r="G298" s="8" t="s">
        <v>317</v>
      </c>
      <c r="H298" s="8" t="s">
        <v>14</v>
      </c>
      <c r="I298" s="7" t="s">
        <v>8</v>
      </c>
      <c r="J298" s="9">
        <v>1074218</v>
      </c>
      <c r="K298" s="9">
        <v>1074218</v>
      </c>
      <c r="L298" s="9">
        <v>0</v>
      </c>
      <c r="M298" s="9">
        <v>0</v>
      </c>
      <c r="N298" s="7" t="s">
        <v>8</v>
      </c>
      <c r="O298" s="10">
        <v>0</v>
      </c>
      <c r="P298" s="1"/>
    </row>
    <row r="299" spans="1:16" ht="42" thickBot="1">
      <c r="A299" s="1"/>
      <c r="B299" s="138" t="s">
        <v>8</v>
      </c>
      <c r="C299" s="139"/>
      <c r="D299" s="139"/>
      <c r="E299" s="139"/>
      <c r="F299" s="139"/>
      <c r="G299" s="139"/>
      <c r="H299" s="139"/>
      <c r="I299" s="11" t="s">
        <v>318</v>
      </c>
      <c r="J299" s="12" t="s">
        <v>8</v>
      </c>
      <c r="K299" s="13">
        <v>1074218</v>
      </c>
      <c r="L299" s="13">
        <v>0</v>
      </c>
      <c r="M299" s="13">
        <v>0</v>
      </c>
      <c r="N299" s="14">
        <v>0</v>
      </c>
      <c r="O299" s="12" t="s">
        <v>8</v>
      </c>
      <c r="P299" s="1"/>
    </row>
    <row r="300" spans="1:16" ht="0.95" customHeight="1">
      <c r="A300" s="1"/>
      <c r="B300" s="137"/>
      <c r="C300" s="137"/>
      <c r="D300" s="137"/>
      <c r="E300" s="137"/>
      <c r="F300" s="137"/>
      <c r="G300" s="137"/>
      <c r="H300" s="137"/>
      <c r="I300" s="137"/>
      <c r="J300" s="137"/>
      <c r="K300" s="137"/>
      <c r="L300" s="137"/>
      <c r="M300" s="137"/>
      <c r="N300" s="137"/>
      <c r="O300" s="137"/>
      <c r="P300" s="1"/>
    </row>
    <row r="301" spans="1:16" ht="58.5" thickBot="1">
      <c r="A301" s="1"/>
      <c r="B301" s="6" t="s">
        <v>319</v>
      </c>
      <c r="C301" s="7" t="s">
        <v>8</v>
      </c>
      <c r="D301" s="8" t="s">
        <v>320</v>
      </c>
      <c r="E301" s="8" t="s">
        <v>321</v>
      </c>
      <c r="F301" s="8" t="s">
        <v>303</v>
      </c>
      <c r="G301" s="8" t="s">
        <v>317</v>
      </c>
      <c r="H301" s="8" t="s">
        <v>14</v>
      </c>
      <c r="I301" s="7" t="s">
        <v>8</v>
      </c>
      <c r="J301" s="9">
        <v>1403867</v>
      </c>
      <c r="K301" s="9">
        <v>1403867</v>
      </c>
      <c r="L301" s="9">
        <v>0</v>
      </c>
      <c r="M301" s="9">
        <v>0</v>
      </c>
      <c r="N301" s="7" t="s">
        <v>8</v>
      </c>
      <c r="O301" s="10">
        <v>0</v>
      </c>
      <c r="P301" s="1"/>
    </row>
    <row r="302" spans="1:16" ht="42" thickBot="1">
      <c r="A302" s="1"/>
      <c r="B302" s="138" t="s">
        <v>8</v>
      </c>
      <c r="C302" s="139"/>
      <c r="D302" s="139"/>
      <c r="E302" s="139"/>
      <c r="F302" s="139"/>
      <c r="G302" s="139"/>
      <c r="H302" s="139"/>
      <c r="I302" s="11" t="s">
        <v>318</v>
      </c>
      <c r="J302" s="12" t="s">
        <v>8</v>
      </c>
      <c r="K302" s="13">
        <v>1403867</v>
      </c>
      <c r="L302" s="13">
        <v>0</v>
      </c>
      <c r="M302" s="13">
        <v>0</v>
      </c>
      <c r="N302" s="14">
        <v>0</v>
      </c>
      <c r="O302" s="12" t="s">
        <v>8</v>
      </c>
      <c r="P302" s="1"/>
    </row>
    <row r="303" spans="1:16" ht="0.95" customHeight="1">
      <c r="A303" s="1"/>
      <c r="B303" s="137"/>
      <c r="C303" s="137"/>
      <c r="D303" s="137"/>
      <c r="E303" s="137"/>
      <c r="F303" s="137"/>
      <c r="G303" s="137"/>
      <c r="H303" s="137"/>
      <c r="I303" s="137"/>
      <c r="J303" s="137"/>
      <c r="K303" s="137"/>
      <c r="L303" s="137"/>
      <c r="M303" s="137"/>
      <c r="N303" s="137"/>
      <c r="O303" s="137"/>
      <c r="P303" s="1"/>
    </row>
    <row r="304" spans="1:16" ht="42" thickBot="1">
      <c r="A304" s="1"/>
      <c r="B304" s="6" t="s">
        <v>322</v>
      </c>
      <c r="C304" s="7" t="s">
        <v>8</v>
      </c>
      <c r="D304" s="8" t="s">
        <v>323</v>
      </c>
      <c r="E304" s="8" t="s">
        <v>324</v>
      </c>
      <c r="F304" s="8" t="s">
        <v>207</v>
      </c>
      <c r="G304" s="8" t="s">
        <v>317</v>
      </c>
      <c r="H304" s="8" t="s">
        <v>14</v>
      </c>
      <c r="I304" s="7" t="s">
        <v>8</v>
      </c>
      <c r="J304" s="9">
        <v>4476889</v>
      </c>
      <c r="K304" s="9">
        <v>4476889</v>
      </c>
      <c r="L304" s="9">
        <v>4476889</v>
      </c>
      <c r="M304" s="9">
        <v>0</v>
      </c>
      <c r="N304" s="7" t="s">
        <v>8</v>
      </c>
      <c r="O304" s="10">
        <v>0</v>
      </c>
      <c r="P304" s="1"/>
    </row>
    <row r="305" spans="1:16" ht="42" thickBot="1">
      <c r="A305" s="1"/>
      <c r="B305" s="138" t="s">
        <v>8</v>
      </c>
      <c r="C305" s="139"/>
      <c r="D305" s="139"/>
      <c r="E305" s="139"/>
      <c r="F305" s="139"/>
      <c r="G305" s="139"/>
      <c r="H305" s="139"/>
      <c r="I305" s="11" t="s">
        <v>318</v>
      </c>
      <c r="J305" s="12" t="s">
        <v>8</v>
      </c>
      <c r="K305" s="13">
        <v>4476889</v>
      </c>
      <c r="L305" s="13">
        <v>4476889</v>
      </c>
      <c r="M305" s="13">
        <v>0</v>
      </c>
      <c r="N305" s="14">
        <v>0</v>
      </c>
      <c r="O305" s="12" t="s">
        <v>8</v>
      </c>
      <c r="P305" s="1"/>
    </row>
    <row r="306" spans="1:16" ht="0.95" customHeight="1">
      <c r="A306" s="1"/>
      <c r="B306" s="137"/>
      <c r="C306" s="137"/>
      <c r="D306" s="137"/>
      <c r="E306" s="137"/>
      <c r="F306" s="137"/>
      <c r="G306" s="137"/>
      <c r="H306" s="137"/>
      <c r="I306" s="137"/>
      <c r="J306" s="137"/>
      <c r="K306" s="137"/>
      <c r="L306" s="137"/>
      <c r="M306" s="137"/>
      <c r="N306" s="137"/>
      <c r="O306" s="137"/>
      <c r="P306" s="1"/>
    </row>
    <row r="307" spans="1:16" ht="58.5" thickBot="1">
      <c r="A307" s="1"/>
      <c r="B307" s="6" t="s">
        <v>325</v>
      </c>
      <c r="C307" s="7" t="s">
        <v>8</v>
      </c>
      <c r="D307" s="8" t="s">
        <v>326</v>
      </c>
      <c r="E307" s="8" t="s">
        <v>327</v>
      </c>
      <c r="F307" s="8" t="s">
        <v>40</v>
      </c>
      <c r="G307" s="8" t="s">
        <v>317</v>
      </c>
      <c r="H307" s="8" t="s">
        <v>14</v>
      </c>
      <c r="I307" s="7" t="s">
        <v>8</v>
      </c>
      <c r="J307" s="9">
        <v>114622622</v>
      </c>
      <c r="K307" s="9">
        <v>114622622</v>
      </c>
      <c r="L307" s="9">
        <v>95640661</v>
      </c>
      <c r="M307" s="9">
        <v>94588280</v>
      </c>
      <c r="N307" s="7" t="s">
        <v>8</v>
      </c>
      <c r="O307" s="10">
        <v>88.11</v>
      </c>
      <c r="P307" s="1"/>
    </row>
    <row r="308" spans="1:16" ht="42" thickBot="1">
      <c r="A308" s="1"/>
      <c r="B308" s="138" t="s">
        <v>8</v>
      </c>
      <c r="C308" s="139"/>
      <c r="D308" s="139"/>
      <c r="E308" s="139"/>
      <c r="F308" s="139"/>
      <c r="G308" s="139"/>
      <c r="H308" s="139"/>
      <c r="I308" s="11" t="s">
        <v>318</v>
      </c>
      <c r="J308" s="12" t="s">
        <v>8</v>
      </c>
      <c r="K308" s="13">
        <v>114622622</v>
      </c>
      <c r="L308" s="13">
        <v>95640661</v>
      </c>
      <c r="M308" s="13">
        <v>94588280</v>
      </c>
      <c r="N308" s="14">
        <v>98.89</v>
      </c>
      <c r="O308" s="12" t="s">
        <v>8</v>
      </c>
      <c r="P308" s="1"/>
    </row>
    <row r="309" spans="1:16" ht="0.95" customHeight="1">
      <c r="A309" s="1"/>
      <c r="B309" s="137"/>
      <c r="C309" s="137"/>
      <c r="D309" s="137"/>
      <c r="E309" s="137"/>
      <c r="F309" s="137"/>
      <c r="G309" s="137"/>
      <c r="H309" s="137"/>
      <c r="I309" s="137"/>
      <c r="J309" s="137"/>
      <c r="K309" s="137"/>
      <c r="L309" s="137"/>
      <c r="M309" s="137"/>
      <c r="N309" s="137"/>
      <c r="O309" s="137"/>
      <c r="P309" s="1"/>
    </row>
    <row r="310" spans="1:16" ht="50.25" thickBot="1">
      <c r="A310" s="1"/>
      <c r="B310" s="6" t="s">
        <v>328</v>
      </c>
      <c r="C310" s="7" t="s">
        <v>8</v>
      </c>
      <c r="D310" s="8" t="s">
        <v>329</v>
      </c>
      <c r="E310" s="8" t="s">
        <v>330</v>
      </c>
      <c r="F310" s="8" t="s">
        <v>331</v>
      </c>
      <c r="G310" s="8" t="s">
        <v>317</v>
      </c>
      <c r="H310" s="8" t="s">
        <v>14</v>
      </c>
      <c r="I310" s="7" t="s">
        <v>8</v>
      </c>
      <c r="J310" s="9">
        <v>116093747</v>
      </c>
      <c r="K310" s="9">
        <v>102997269</v>
      </c>
      <c r="L310" s="9">
        <v>39604471</v>
      </c>
      <c r="M310" s="9">
        <v>39049634</v>
      </c>
      <c r="N310" s="7" t="s">
        <v>8</v>
      </c>
      <c r="O310" s="10">
        <v>86.34</v>
      </c>
      <c r="P310" s="1"/>
    </row>
    <row r="311" spans="1:16" ht="42" thickBot="1">
      <c r="A311" s="1"/>
      <c r="B311" s="138" t="s">
        <v>8</v>
      </c>
      <c r="C311" s="139"/>
      <c r="D311" s="139"/>
      <c r="E311" s="139"/>
      <c r="F311" s="139"/>
      <c r="G311" s="139"/>
      <c r="H311" s="139"/>
      <c r="I311" s="11" t="s">
        <v>318</v>
      </c>
      <c r="J311" s="12" t="s">
        <v>8</v>
      </c>
      <c r="K311" s="13">
        <v>102997269</v>
      </c>
      <c r="L311" s="13">
        <v>39604471</v>
      </c>
      <c r="M311" s="13">
        <v>39049634</v>
      </c>
      <c r="N311" s="14">
        <v>98.59</v>
      </c>
      <c r="O311" s="12" t="s">
        <v>8</v>
      </c>
      <c r="P311" s="1"/>
    </row>
    <row r="312" spans="1:16" ht="0.95" customHeight="1">
      <c r="A312" s="1"/>
      <c r="B312" s="137"/>
      <c r="C312" s="137"/>
      <c r="D312" s="137"/>
      <c r="E312" s="137"/>
      <c r="F312" s="137"/>
      <c r="G312" s="137"/>
      <c r="H312" s="137"/>
      <c r="I312" s="137"/>
      <c r="J312" s="137"/>
      <c r="K312" s="137"/>
      <c r="L312" s="137"/>
      <c r="M312" s="137"/>
      <c r="N312" s="137"/>
      <c r="O312" s="137"/>
      <c r="P312" s="1"/>
    </row>
    <row r="313" spans="1:16" ht="58.5" thickBot="1">
      <c r="A313" s="1"/>
      <c r="B313" s="6" t="s">
        <v>332</v>
      </c>
      <c r="C313" s="7" t="s">
        <v>8</v>
      </c>
      <c r="D313" s="8" t="s">
        <v>333</v>
      </c>
      <c r="E313" s="8" t="s">
        <v>334</v>
      </c>
      <c r="F313" s="8" t="s">
        <v>335</v>
      </c>
      <c r="G313" s="8" t="s">
        <v>317</v>
      </c>
      <c r="H313" s="8" t="s">
        <v>14</v>
      </c>
      <c r="I313" s="7" t="s">
        <v>8</v>
      </c>
      <c r="J313" s="9">
        <v>4132301</v>
      </c>
      <c r="K313" s="9">
        <v>3751301</v>
      </c>
      <c r="L313" s="9">
        <v>4132301</v>
      </c>
      <c r="M313" s="9">
        <v>4128049</v>
      </c>
      <c r="N313" s="7" t="s">
        <v>8</v>
      </c>
      <c r="O313" s="10">
        <v>100</v>
      </c>
      <c r="P313" s="1"/>
    </row>
    <row r="314" spans="1:16" ht="42" thickBot="1">
      <c r="A314" s="1"/>
      <c r="B314" s="138" t="s">
        <v>8</v>
      </c>
      <c r="C314" s="139"/>
      <c r="D314" s="139"/>
      <c r="E314" s="139"/>
      <c r="F314" s="139"/>
      <c r="G314" s="139"/>
      <c r="H314" s="139"/>
      <c r="I314" s="11" t="s">
        <v>318</v>
      </c>
      <c r="J314" s="12" t="s">
        <v>8</v>
      </c>
      <c r="K314" s="13">
        <v>3751301</v>
      </c>
      <c r="L314" s="13">
        <v>4132301</v>
      </c>
      <c r="M314" s="13">
        <v>4128049</v>
      </c>
      <c r="N314" s="14">
        <v>99.89</v>
      </c>
      <c r="O314" s="12" t="s">
        <v>8</v>
      </c>
      <c r="P314" s="1"/>
    </row>
    <row r="315" spans="1:16" ht="0.95" customHeight="1">
      <c r="A315" s="1"/>
      <c r="B315" s="137"/>
      <c r="C315" s="137"/>
      <c r="D315" s="137"/>
      <c r="E315" s="137"/>
      <c r="F315" s="137"/>
      <c r="G315" s="137"/>
      <c r="H315" s="137"/>
      <c r="I315" s="137"/>
      <c r="J315" s="137"/>
      <c r="K315" s="137"/>
      <c r="L315" s="137"/>
      <c r="M315" s="137"/>
      <c r="N315" s="137"/>
      <c r="O315" s="137"/>
      <c r="P315" s="1"/>
    </row>
    <row r="316" spans="1:16" ht="42" thickBot="1">
      <c r="A316" s="1"/>
      <c r="B316" s="6" t="s">
        <v>336</v>
      </c>
      <c r="C316" s="7" t="s">
        <v>8</v>
      </c>
      <c r="D316" s="8" t="s">
        <v>337</v>
      </c>
      <c r="E316" s="8" t="s">
        <v>338</v>
      </c>
      <c r="F316" s="8" t="s">
        <v>12</v>
      </c>
      <c r="G316" s="8" t="s">
        <v>317</v>
      </c>
      <c r="H316" s="8" t="s">
        <v>14</v>
      </c>
      <c r="I316" s="7" t="s">
        <v>8</v>
      </c>
      <c r="J316" s="9">
        <v>39182483</v>
      </c>
      <c r="K316" s="9">
        <v>39182483</v>
      </c>
      <c r="L316" s="9">
        <v>0</v>
      </c>
      <c r="M316" s="9">
        <v>0</v>
      </c>
      <c r="N316" s="7" t="s">
        <v>8</v>
      </c>
      <c r="O316" s="10">
        <v>0</v>
      </c>
      <c r="P316" s="1"/>
    </row>
    <row r="317" spans="1:16" ht="42" thickBot="1">
      <c r="A317" s="1"/>
      <c r="B317" s="138" t="s">
        <v>8</v>
      </c>
      <c r="C317" s="139"/>
      <c r="D317" s="139"/>
      <c r="E317" s="139"/>
      <c r="F317" s="139"/>
      <c r="G317" s="139"/>
      <c r="H317" s="139"/>
      <c r="I317" s="11" t="s">
        <v>318</v>
      </c>
      <c r="J317" s="12" t="s">
        <v>8</v>
      </c>
      <c r="K317" s="13">
        <v>39182483</v>
      </c>
      <c r="L317" s="13">
        <v>0</v>
      </c>
      <c r="M317" s="13">
        <v>0</v>
      </c>
      <c r="N317" s="14">
        <v>0</v>
      </c>
      <c r="O317" s="12" t="s">
        <v>8</v>
      </c>
      <c r="P317" s="1"/>
    </row>
    <row r="318" spans="1:16" ht="0.95" customHeight="1">
      <c r="A318" s="1"/>
      <c r="B318" s="137"/>
      <c r="C318" s="137"/>
      <c r="D318" s="137"/>
      <c r="E318" s="137"/>
      <c r="F318" s="137"/>
      <c r="G318" s="137"/>
      <c r="H318" s="137"/>
      <c r="I318" s="137"/>
      <c r="J318" s="137"/>
      <c r="K318" s="137"/>
      <c r="L318" s="137"/>
      <c r="M318" s="137"/>
      <c r="N318" s="137"/>
      <c r="O318" s="137"/>
      <c r="P318" s="1"/>
    </row>
    <row r="319" spans="1:16" ht="50.25" thickBot="1">
      <c r="A319" s="1"/>
      <c r="B319" s="6" t="s">
        <v>339</v>
      </c>
      <c r="C319" s="7" t="s">
        <v>8</v>
      </c>
      <c r="D319" s="8" t="s">
        <v>340</v>
      </c>
      <c r="E319" s="8" t="s">
        <v>341</v>
      </c>
      <c r="F319" s="8" t="s">
        <v>293</v>
      </c>
      <c r="G319" s="8" t="s">
        <v>317</v>
      </c>
      <c r="H319" s="8" t="s">
        <v>14</v>
      </c>
      <c r="I319" s="7" t="s">
        <v>8</v>
      </c>
      <c r="J319" s="9">
        <v>63997325</v>
      </c>
      <c r="K319" s="9">
        <v>9340382</v>
      </c>
      <c r="L319" s="9">
        <v>0</v>
      </c>
      <c r="M319" s="9">
        <v>0</v>
      </c>
      <c r="N319" s="7" t="s">
        <v>8</v>
      </c>
      <c r="O319" s="10">
        <v>0</v>
      </c>
      <c r="P319" s="1"/>
    </row>
    <row r="320" spans="1:16" ht="42" thickBot="1">
      <c r="A320" s="1"/>
      <c r="B320" s="138" t="s">
        <v>8</v>
      </c>
      <c r="C320" s="139"/>
      <c r="D320" s="139"/>
      <c r="E320" s="139"/>
      <c r="F320" s="139"/>
      <c r="G320" s="139"/>
      <c r="H320" s="139"/>
      <c r="I320" s="11" t="s">
        <v>318</v>
      </c>
      <c r="J320" s="12" t="s">
        <v>8</v>
      </c>
      <c r="K320" s="13">
        <v>9340382</v>
      </c>
      <c r="L320" s="13">
        <v>0</v>
      </c>
      <c r="M320" s="13">
        <v>0</v>
      </c>
      <c r="N320" s="14">
        <v>0</v>
      </c>
      <c r="O320" s="12" t="s">
        <v>8</v>
      </c>
      <c r="P320" s="1"/>
    </row>
    <row r="321" spans="1:16" ht="0.95" customHeight="1">
      <c r="A321" s="1"/>
      <c r="B321" s="137"/>
      <c r="C321" s="137"/>
      <c r="D321" s="137"/>
      <c r="E321" s="137"/>
      <c r="F321" s="137"/>
      <c r="G321" s="137"/>
      <c r="H321" s="137"/>
      <c r="I321" s="137"/>
      <c r="J321" s="137"/>
      <c r="K321" s="137"/>
      <c r="L321" s="137"/>
      <c r="M321" s="137"/>
      <c r="N321" s="137"/>
      <c r="O321" s="137"/>
      <c r="P321" s="1"/>
    </row>
    <row r="322" spans="1:16" ht="50.25" thickBot="1">
      <c r="A322" s="1"/>
      <c r="B322" s="6" t="s">
        <v>342</v>
      </c>
      <c r="C322" s="7" t="s">
        <v>8</v>
      </c>
      <c r="D322" s="8" t="s">
        <v>343</v>
      </c>
      <c r="E322" s="8" t="s">
        <v>344</v>
      </c>
      <c r="F322" s="8" t="s">
        <v>345</v>
      </c>
      <c r="G322" s="8" t="s">
        <v>317</v>
      </c>
      <c r="H322" s="8" t="s">
        <v>14</v>
      </c>
      <c r="I322" s="7" t="s">
        <v>8</v>
      </c>
      <c r="J322" s="9">
        <v>45997268</v>
      </c>
      <c r="K322" s="9">
        <v>0</v>
      </c>
      <c r="L322" s="9">
        <v>0</v>
      </c>
      <c r="M322" s="9">
        <v>0</v>
      </c>
      <c r="N322" s="7" t="s">
        <v>8</v>
      </c>
      <c r="O322" s="10">
        <v>0</v>
      </c>
      <c r="P322" s="1"/>
    </row>
    <row r="323" spans="1:16" ht="42" thickBot="1">
      <c r="A323" s="1"/>
      <c r="B323" s="138" t="s">
        <v>8</v>
      </c>
      <c r="C323" s="139"/>
      <c r="D323" s="139"/>
      <c r="E323" s="139"/>
      <c r="F323" s="139"/>
      <c r="G323" s="139"/>
      <c r="H323" s="139"/>
      <c r="I323" s="11" t="s">
        <v>318</v>
      </c>
      <c r="J323" s="12" t="s">
        <v>8</v>
      </c>
      <c r="K323" s="13">
        <v>0</v>
      </c>
      <c r="L323" s="13">
        <v>0</v>
      </c>
      <c r="M323" s="13">
        <v>0</v>
      </c>
      <c r="N323" s="14">
        <v>0</v>
      </c>
      <c r="O323" s="12" t="s">
        <v>8</v>
      </c>
      <c r="P323" s="1"/>
    </row>
    <row r="324" spans="1:16" ht="0.95" customHeight="1">
      <c r="A324" s="1"/>
      <c r="B324" s="137"/>
      <c r="C324" s="137"/>
      <c r="D324" s="137"/>
      <c r="E324" s="137"/>
      <c r="F324" s="137"/>
      <c r="G324" s="137"/>
      <c r="H324" s="137"/>
      <c r="I324" s="137"/>
      <c r="J324" s="137"/>
      <c r="K324" s="137"/>
      <c r="L324" s="137"/>
      <c r="M324" s="137"/>
      <c r="N324" s="137"/>
      <c r="O324" s="137"/>
      <c r="P324" s="1"/>
    </row>
    <row r="325" spans="1:16" ht="58.5" thickBot="1">
      <c r="A325" s="1"/>
      <c r="B325" s="6" t="s">
        <v>346</v>
      </c>
      <c r="C325" s="7" t="s">
        <v>8</v>
      </c>
      <c r="D325" s="8" t="s">
        <v>347</v>
      </c>
      <c r="E325" s="8" t="s">
        <v>348</v>
      </c>
      <c r="F325" s="8" t="s">
        <v>349</v>
      </c>
      <c r="G325" s="8" t="s">
        <v>317</v>
      </c>
      <c r="H325" s="8" t="s">
        <v>14</v>
      </c>
      <c r="I325" s="7" t="s">
        <v>8</v>
      </c>
      <c r="J325" s="9">
        <v>91777381</v>
      </c>
      <c r="K325" s="9">
        <v>91777381</v>
      </c>
      <c r="L325" s="9">
        <v>78953058</v>
      </c>
      <c r="M325" s="9">
        <v>77981647</v>
      </c>
      <c r="N325" s="7" t="s">
        <v>8</v>
      </c>
      <c r="O325" s="10">
        <v>89</v>
      </c>
      <c r="P325" s="1"/>
    </row>
    <row r="326" spans="1:16" ht="42" thickBot="1">
      <c r="A326" s="1"/>
      <c r="B326" s="138" t="s">
        <v>8</v>
      </c>
      <c r="C326" s="139"/>
      <c r="D326" s="139"/>
      <c r="E326" s="139"/>
      <c r="F326" s="139"/>
      <c r="G326" s="139"/>
      <c r="H326" s="139"/>
      <c r="I326" s="11" t="s">
        <v>318</v>
      </c>
      <c r="J326" s="12" t="s">
        <v>8</v>
      </c>
      <c r="K326" s="13">
        <v>91777381</v>
      </c>
      <c r="L326" s="13">
        <v>78953058</v>
      </c>
      <c r="M326" s="13">
        <v>77981647</v>
      </c>
      <c r="N326" s="14">
        <v>98.76</v>
      </c>
      <c r="O326" s="12" t="s">
        <v>8</v>
      </c>
      <c r="P326" s="1"/>
    </row>
    <row r="327" spans="1:16" ht="0.95" customHeight="1">
      <c r="A327" s="1"/>
      <c r="B327" s="137"/>
      <c r="C327" s="137"/>
      <c r="D327" s="137"/>
      <c r="E327" s="137"/>
      <c r="F327" s="137"/>
      <c r="G327" s="137"/>
      <c r="H327" s="137"/>
      <c r="I327" s="137"/>
      <c r="J327" s="137"/>
      <c r="K327" s="137"/>
      <c r="L327" s="137"/>
      <c r="M327" s="137"/>
      <c r="N327" s="137"/>
      <c r="O327" s="137"/>
      <c r="P327" s="1"/>
    </row>
    <row r="328" spans="1:16" ht="50.25" thickBot="1">
      <c r="A328" s="1"/>
      <c r="B328" s="6" t="s">
        <v>350</v>
      </c>
      <c r="C328" s="7" t="s">
        <v>8</v>
      </c>
      <c r="D328" s="8" t="s">
        <v>351</v>
      </c>
      <c r="E328" s="8" t="s">
        <v>352</v>
      </c>
      <c r="F328" s="8" t="s">
        <v>353</v>
      </c>
      <c r="G328" s="8" t="s">
        <v>317</v>
      </c>
      <c r="H328" s="8" t="s">
        <v>14</v>
      </c>
      <c r="I328" s="7" t="s">
        <v>8</v>
      </c>
      <c r="J328" s="9">
        <v>104727618</v>
      </c>
      <c r="K328" s="9">
        <v>104727618</v>
      </c>
      <c r="L328" s="9">
        <v>104727618</v>
      </c>
      <c r="M328" s="9">
        <v>96566507</v>
      </c>
      <c r="N328" s="7" t="s">
        <v>8</v>
      </c>
      <c r="O328" s="10">
        <v>100</v>
      </c>
      <c r="P328" s="1"/>
    </row>
    <row r="329" spans="1:16" ht="42" thickBot="1">
      <c r="A329" s="1"/>
      <c r="B329" s="138" t="s">
        <v>8</v>
      </c>
      <c r="C329" s="139"/>
      <c r="D329" s="139"/>
      <c r="E329" s="139"/>
      <c r="F329" s="139"/>
      <c r="G329" s="139"/>
      <c r="H329" s="139"/>
      <c r="I329" s="11" t="s">
        <v>318</v>
      </c>
      <c r="J329" s="12" t="s">
        <v>8</v>
      </c>
      <c r="K329" s="13">
        <v>104727618</v>
      </c>
      <c r="L329" s="13">
        <v>104727618</v>
      </c>
      <c r="M329" s="13">
        <v>96566507</v>
      </c>
      <c r="N329" s="14">
        <v>92.2</v>
      </c>
      <c r="O329" s="12" t="s">
        <v>8</v>
      </c>
      <c r="P329" s="1"/>
    </row>
    <row r="330" spans="1:16" ht="0.95" customHeight="1">
      <c r="A330" s="1"/>
      <c r="B330" s="137"/>
      <c r="C330" s="137"/>
      <c r="D330" s="137"/>
      <c r="E330" s="137"/>
      <c r="F330" s="137"/>
      <c r="G330" s="137"/>
      <c r="H330" s="137"/>
      <c r="I330" s="137"/>
      <c r="J330" s="137"/>
      <c r="K330" s="137"/>
      <c r="L330" s="137"/>
      <c r="M330" s="137"/>
      <c r="N330" s="137"/>
      <c r="O330" s="137"/>
      <c r="P330" s="1"/>
    </row>
    <row r="331" spans="1:16" ht="50.25" thickBot="1">
      <c r="A331" s="1"/>
      <c r="B331" s="6" t="s">
        <v>354</v>
      </c>
      <c r="C331" s="7" t="s">
        <v>8</v>
      </c>
      <c r="D331" s="8" t="s">
        <v>355</v>
      </c>
      <c r="E331" s="8" t="s">
        <v>356</v>
      </c>
      <c r="F331" s="8" t="s">
        <v>286</v>
      </c>
      <c r="G331" s="8" t="s">
        <v>317</v>
      </c>
      <c r="H331" s="8" t="s">
        <v>14</v>
      </c>
      <c r="I331" s="7" t="s">
        <v>8</v>
      </c>
      <c r="J331" s="9">
        <v>66057324</v>
      </c>
      <c r="K331" s="9">
        <v>66057324</v>
      </c>
      <c r="L331" s="9">
        <v>66057324</v>
      </c>
      <c r="M331" s="9">
        <v>65824519</v>
      </c>
      <c r="N331" s="7" t="s">
        <v>8</v>
      </c>
      <c r="O331" s="10">
        <v>100</v>
      </c>
      <c r="P331" s="1"/>
    </row>
    <row r="332" spans="1:16" ht="42" thickBot="1">
      <c r="A332" s="1"/>
      <c r="B332" s="138" t="s">
        <v>8</v>
      </c>
      <c r="C332" s="139"/>
      <c r="D332" s="139"/>
      <c r="E332" s="139"/>
      <c r="F332" s="139"/>
      <c r="G332" s="139"/>
      <c r="H332" s="139"/>
      <c r="I332" s="11" t="s">
        <v>318</v>
      </c>
      <c r="J332" s="12" t="s">
        <v>8</v>
      </c>
      <c r="K332" s="13">
        <v>66057324</v>
      </c>
      <c r="L332" s="13">
        <v>66057324</v>
      </c>
      <c r="M332" s="13">
        <v>65824519</v>
      </c>
      <c r="N332" s="14">
        <v>99.64</v>
      </c>
      <c r="O332" s="12" t="s">
        <v>8</v>
      </c>
      <c r="P332" s="1"/>
    </row>
    <row r="333" spans="1:16" ht="0.95" customHeight="1">
      <c r="A333" s="1"/>
      <c r="B333" s="137"/>
      <c r="C333" s="137"/>
      <c r="D333" s="137"/>
      <c r="E333" s="137"/>
      <c r="F333" s="137"/>
      <c r="G333" s="137"/>
      <c r="H333" s="137"/>
      <c r="I333" s="137"/>
      <c r="J333" s="137"/>
      <c r="K333" s="137"/>
      <c r="L333" s="137"/>
      <c r="M333" s="137"/>
      <c r="N333" s="137"/>
      <c r="O333" s="137"/>
      <c r="P333" s="1"/>
    </row>
    <row r="334" spans="1:16" ht="42" thickBot="1">
      <c r="A334" s="1"/>
      <c r="B334" s="6" t="s">
        <v>357</v>
      </c>
      <c r="C334" s="7" t="s">
        <v>8</v>
      </c>
      <c r="D334" s="8" t="s">
        <v>358</v>
      </c>
      <c r="E334" s="8" t="s">
        <v>359</v>
      </c>
      <c r="F334" s="8" t="s">
        <v>64</v>
      </c>
      <c r="G334" s="8" t="s">
        <v>317</v>
      </c>
      <c r="H334" s="8" t="s">
        <v>14</v>
      </c>
      <c r="I334" s="7" t="s">
        <v>8</v>
      </c>
      <c r="J334" s="9">
        <v>39339075</v>
      </c>
      <c r="K334" s="9">
        <v>39339075</v>
      </c>
      <c r="L334" s="9">
        <v>0</v>
      </c>
      <c r="M334" s="9">
        <v>0</v>
      </c>
      <c r="N334" s="7" t="s">
        <v>8</v>
      </c>
      <c r="O334" s="10">
        <v>0</v>
      </c>
      <c r="P334" s="1"/>
    </row>
    <row r="335" spans="1:16" ht="42" thickBot="1">
      <c r="A335" s="1"/>
      <c r="B335" s="138" t="s">
        <v>8</v>
      </c>
      <c r="C335" s="139"/>
      <c r="D335" s="139"/>
      <c r="E335" s="139"/>
      <c r="F335" s="139"/>
      <c r="G335" s="139"/>
      <c r="H335" s="139"/>
      <c r="I335" s="11" t="s">
        <v>318</v>
      </c>
      <c r="J335" s="12" t="s">
        <v>8</v>
      </c>
      <c r="K335" s="13">
        <v>39339075</v>
      </c>
      <c r="L335" s="13">
        <v>0</v>
      </c>
      <c r="M335" s="13">
        <v>0</v>
      </c>
      <c r="N335" s="14">
        <v>0</v>
      </c>
      <c r="O335" s="12" t="s">
        <v>8</v>
      </c>
      <c r="P335" s="1"/>
    </row>
    <row r="336" spans="1:16" ht="0.95" customHeight="1">
      <c r="A336" s="1"/>
      <c r="B336" s="137"/>
      <c r="C336" s="137"/>
      <c r="D336" s="137"/>
      <c r="E336" s="137"/>
      <c r="F336" s="137"/>
      <c r="G336" s="137"/>
      <c r="H336" s="137"/>
      <c r="I336" s="137"/>
      <c r="J336" s="137"/>
      <c r="K336" s="137"/>
      <c r="L336" s="137"/>
      <c r="M336" s="137"/>
      <c r="N336" s="137"/>
      <c r="O336" s="137"/>
      <c r="P336" s="1"/>
    </row>
    <row r="337" spans="1:16" ht="58.5" thickBot="1">
      <c r="A337" s="1"/>
      <c r="B337" s="6" t="s">
        <v>360</v>
      </c>
      <c r="C337" s="7" t="s">
        <v>8</v>
      </c>
      <c r="D337" s="8" t="s">
        <v>361</v>
      </c>
      <c r="E337" s="8" t="s">
        <v>362</v>
      </c>
      <c r="F337" s="8" t="s">
        <v>363</v>
      </c>
      <c r="G337" s="8" t="s">
        <v>317</v>
      </c>
      <c r="H337" s="8" t="s">
        <v>14</v>
      </c>
      <c r="I337" s="7" t="s">
        <v>8</v>
      </c>
      <c r="J337" s="9">
        <v>10114896</v>
      </c>
      <c r="K337" s="9">
        <v>8220076</v>
      </c>
      <c r="L337" s="9">
        <v>10114896</v>
      </c>
      <c r="M337" s="9">
        <v>10112502</v>
      </c>
      <c r="N337" s="7" t="s">
        <v>8</v>
      </c>
      <c r="O337" s="10">
        <v>100</v>
      </c>
      <c r="P337" s="1"/>
    </row>
    <row r="338" spans="1:16" ht="42" thickBot="1">
      <c r="A338" s="1"/>
      <c r="B338" s="138" t="s">
        <v>8</v>
      </c>
      <c r="C338" s="139"/>
      <c r="D338" s="139"/>
      <c r="E338" s="139"/>
      <c r="F338" s="139"/>
      <c r="G338" s="139"/>
      <c r="H338" s="139"/>
      <c r="I338" s="11" t="s">
        <v>318</v>
      </c>
      <c r="J338" s="12" t="s">
        <v>8</v>
      </c>
      <c r="K338" s="13">
        <v>8220076</v>
      </c>
      <c r="L338" s="13">
        <v>10114896</v>
      </c>
      <c r="M338" s="13">
        <v>10112502</v>
      </c>
      <c r="N338" s="14">
        <v>99.97</v>
      </c>
      <c r="O338" s="12" t="s">
        <v>8</v>
      </c>
      <c r="P338" s="1"/>
    </row>
    <row r="339" spans="1:16" ht="0.95" customHeight="1">
      <c r="A339" s="1"/>
      <c r="B339" s="137"/>
      <c r="C339" s="137"/>
      <c r="D339" s="137"/>
      <c r="E339" s="137"/>
      <c r="F339" s="137"/>
      <c r="G339" s="137"/>
      <c r="H339" s="137"/>
      <c r="I339" s="137"/>
      <c r="J339" s="137"/>
      <c r="K339" s="137"/>
      <c r="L339" s="137"/>
      <c r="M339" s="137"/>
      <c r="N339" s="137"/>
      <c r="O339" s="137"/>
      <c r="P339" s="1"/>
    </row>
    <row r="340" spans="1:16" ht="50.25" thickBot="1">
      <c r="A340" s="1"/>
      <c r="B340" s="6" t="s">
        <v>364</v>
      </c>
      <c r="C340" s="7" t="s">
        <v>8</v>
      </c>
      <c r="D340" s="8" t="s">
        <v>365</v>
      </c>
      <c r="E340" s="8" t="s">
        <v>366</v>
      </c>
      <c r="F340" s="8" t="s">
        <v>367</v>
      </c>
      <c r="G340" s="8" t="s">
        <v>317</v>
      </c>
      <c r="H340" s="8" t="s">
        <v>14</v>
      </c>
      <c r="I340" s="7" t="s">
        <v>8</v>
      </c>
      <c r="J340" s="9">
        <v>125381395</v>
      </c>
      <c r="K340" s="9">
        <v>125381395</v>
      </c>
      <c r="L340" s="9">
        <v>6316104</v>
      </c>
      <c r="M340" s="9">
        <v>512368</v>
      </c>
      <c r="N340" s="7" t="s">
        <v>8</v>
      </c>
      <c r="O340" s="10">
        <v>100</v>
      </c>
      <c r="P340" s="1"/>
    </row>
    <row r="341" spans="1:16" ht="42" thickBot="1">
      <c r="A341" s="1"/>
      <c r="B341" s="138" t="s">
        <v>8</v>
      </c>
      <c r="C341" s="139"/>
      <c r="D341" s="139"/>
      <c r="E341" s="139"/>
      <c r="F341" s="139"/>
      <c r="G341" s="139"/>
      <c r="H341" s="139"/>
      <c r="I341" s="11" t="s">
        <v>318</v>
      </c>
      <c r="J341" s="12" t="s">
        <v>8</v>
      </c>
      <c r="K341" s="13">
        <v>125381395</v>
      </c>
      <c r="L341" s="13">
        <v>6316104</v>
      </c>
      <c r="M341" s="13">
        <v>512368</v>
      </c>
      <c r="N341" s="14">
        <v>8.11</v>
      </c>
      <c r="O341" s="12" t="s">
        <v>8</v>
      </c>
      <c r="P341" s="1"/>
    </row>
    <row r="342" spans="1:16" ht="0.95" customHeight="1">
      <c r="A342" s="1"/>
      <c r="B342" s="137"/>
      <c r="C342" s="137"/>
      <c r="D342" s="137"/>
      <c r="E342" s="137"/>
      <c r="F342" s="137"/>
      <c r="G342" s="137"/>
      <c r="H342" s="137"/>
      <c r="I342" s="137"/>
      <c r="J342" s="137"/>
      <c r="K342" s="137"/>
      <c r="L342" s="137"/>
      <c r="M342" s="137"/>
      <c r="N342" s="137"/>
      <c r="O342" s="137"/>
      <c r="P342" s="1"/>
    </row>
    <row r="343" spans="1:16" ht="50.25" thickBot="1">
      <c r="A343" s="1"/>
      <c r="B343" s="6" t="s">
        <v>368</v>
      </c>
      <c r="C343" s="7" t="s">
        <v>8</v>
      </c>
      <c r="D343" s="8" t="s">
        <v>369</v>
      </c>
      <c r="E343" s="8" t="s">
        <v>370</v>
      </c>
      <c r="F343" s="8" t="s">
        <v>281</v>
      </c>
      <c r="G343" s="8" t="s">
        <v>317</v>
      </c>
      <c r="H343" s="8" t="s">
        <v>14</v>
      </c>
      <c r="I343" s="7" t="s">
        <v>8</v>
      </c>
      <c r="J343" s="9">
        <v>63357492</v>
      </c>
      <c r="K343" s="9">
        <v>63357492</v>
      </c>
      <c r="L343" s="9">
        <v>52490856</v>
      </c>
      <c r="M343" s="9">
        <v>52131689</v>
      </c>
      <c r="N343" s="7" t="s">
        <v>8</v>
      </c>
      <c r="O343" s="10">
        <v>38.57</v>
      </c>
      <c r="P343" s="1"/>
    </row>
    <row r="344" spans="1:16" ht="42" thickBot="1">
      <c r="A344" s="1"/>
      <c r="B344" s="138" t="s">
        <v>8</v>
      </c>
      <c r="C344" s="139"/>
      <c r="D344" s="139"/>
      <c r="E344" s="139"/>
      <c r="F344" s="139"/>
      <c r="G344" s="139"/>
      <c r="H344" s="139"/>
      <c r="I344" s="11" t="s">
        <v>318</v>
      </c>
      <c r="J344" s="12" t="s">
        <v>8</v>
      </c>
      <c r="K344" s="13">
        <v>63357492</v>
      </c>
      <c r="L344" s="13">
        <v>52490856</v>
      </c>
      <c r="M344" s="13">
        <v>52131689</v>
      </c>
      <c r="N344" s="14">
        <v>99.31</v>
      </c>
      <c r="O344" s="12" t="s">
        <v>8</v>
      </c>
      <c r="P344" s="1"/>
    </row>
    <row r="345" spans="1:16" ht="0.95" customHeight="1">
      <c r="A345" s="1"/>
      <c r="B345" s="137"/>
      <c r="C345" s="137"/>
      <c r="D345" s="137"/>
      <c r="E345" s="137"/>
      <c r="F345" s="137"/>
      <c r="G345" s="137"/>
      <c r="H345" s="137"/>
      <c r="I345" s="137"/>
      <c r="J345" s="137"/>
      <c r="K345" s="137"/>
      <c r="L345" s="137"/>
      <c r="M345" s="137"/>
      <c r="N345" s="137"/>
      <c r="O345" s="137"/>
      <c r="P345" s="1"/>
    </row>
    <row r="346" spans="1:16" ht="58.5" thickBot="1">
      <c r="A346" s="1"/>
      <c r="B346" s="6" t="s">
        <v>371</v>
      </c>
      <c r="C346" s="7" t="s">
        <v>8</v>
      </c>
      <c r="D346" s="8" t="s">
        <v>372</v>
      </c>
      <c r="E346" s="8" t="s">
        <v>373</v>
      </c>
      <c r="F346" s="8" t="s">
        <v>12</v>
      </c>
      <c r="G346" s="8" t="s">
        <v>208</v>
      </c>
      <c r="H346" s="8" t="s">
        <v>14</v>
      </c>
      <c r="I346" s="7" t="s">
        <v>8</v>
      </c>
      <c r="J346" s="9">
        <v>4328640</v>
      </c>
      <c r="K346" s="9">
        <v>4328640</v>
      </c>
      <c r="L346" s="9">
        <v>0</v>
      </c>
      <c r="M346" s="9">
        <v>0</v>
      </c>
      <c r="N346" s="7" t="s">
        <v>8</v>
      </c>
      <c r="O346" s="10">
        <v>0</v>
      </c>
      <c r="P346" s="1"/>
    </row>
    <row r="347" spans="1:16" ht="25.5" thickBot="1">
      <c r="A347" s="1"/>
      <c r="B347" s="138" t="s">
        <v>8</v>
      </c>
      <c r="C347" s="139"/>
      <c r="D347" s="139"/>
      <c r="E347" s="139"/>
      <c r="F347" s="139"/>
      <c r="G347" s="139"/>
      <c r="H347" s="139"/>
      <c r="I347" s="11" t="s">
        <v>133</v>
      </c>
      <c r="J347" s="12" t="s">
        <v>8</v>
      </c>
      <c r="K347" s="13">
        <v>4328640</v>
      </c>
      <c r="L347" s="13">
        <v>0</v>
      </c>
      <c r="M347" s="13">
        <v>0</v>
      </c>
      <c r="N347" s="14">
        <v>0</v>
      </c>
      <c r="O347" s="12" t="s">
        <v>8</v>
      </c>
      <c r="P347" s="1"/>
    </row>
    <row r="348" spans="1:16" ht="0.95" customHeight="1">
      <c r="A348" s="1"/>
      <c r="B348" s="137"/>
      <c r="C348" s="137"/>
      <c r="D348" s="137"/>
      <c r="E348" s="137"/>
      <c r="F348" s="137"/>
      <c r="G348" s="137"/>
      <c r="H348" s="137"/>
      <c r="I348" s="137"/>
      <c r="J348" s="137"/>
      <c r="K348" s="137"/>
      <c r="L348" s="137"/>
      <c r="M348" s="137"/>
      <c r="N348" s="137"/>
      <c r="O348" s="137"/>
      <c r="P348" s="1"/>
    </row>
    <row r="349" spans="1:16" ht="50.25" thickBot="1">
      <c r="A349" s="1"/>
      <c r="B349" s="6" t="s">
        <v>374</v>
      </c>
      <c r="C349" s="7" t="s">
        <v>8</v>
      </c>
      <c r="D349" s="8" t="s">
        <v>375</v>
      </c>
      <c r="E349" s="8" t="s">
        <v>376</v>
      </c>
      <c r="F349" s="8" t="s">
        <v>12</v>
      </c>
      <c r="G349" s="8" t="s">
        <v>208</v>
      </c>
      <c r="H349" s="8" t="s">
        <v>14</v>
      </c>
      <c r="I349" s="7" t="s">
        <v>8</v>
      </c>
      <c r="J349" s="9">
        <v>28136160</v>
      </c>
      <c r="K349" s="9">
        <v>28136160</v>
      </c>
      <c r="L349" s="9">
        <v>28136160</v>
      </c>
      <c r="M349" s="9">
        <v>11955277</v>
      </c>
      <c r="N349" s="7" t="s">
        <v>8</v>
      </c>
      <c r="O349" s="10">
        <v>100</v>
      </c>
      <c r="P349" s="1"/>
    </row>
    <row r="350" spans="1:16" ht="25.5" thickBot="1">
      <c r="A350" s="1"/>
      <c r="B350" s="138" t="s">
        <v>8</v>
      </c>
      <c r="C350" s="139"/>
      <c r="D350" s="139"/>
      <c r="E350" s="139"/>
      <c r="F350" s="139"/>
      <c r="G350" s="139"/>
      <c r="H350" s="139"/>
      <c r="I350" s="11" t="s">
        <v>133</v>
      </c>
      <c r="J350" s="12" t="s">
        <v>8</v>
      </c>
      <c r="K350" s="13">
        <v>28136160</v>
      </c>
      <c r="L350" s="13">
        <v>28136160</v>
      </c>
      <c r="M350" s="13">
        <v>11955277</v>
      </c>
      <c r="N350" s="14">
        <v>42.49</v>
      </c>
      <c r="O350" s="12" t="s">
        <v>8</v>
      </c>
      <c r="P350" s="1"/>
    </row>
    <row r="351" spans="1:16" ht="0.95" customHeight="1">
      <c r="A351" s="1"/>
      <c r="B351" s="137"/>
      <c r="C351" s="137"/>
      <c r="D351" s="137"/>
      <c r="E351" s="137"/>
      <c r="F351" s="137"/>
      <c r="G351" s="137"/>
      <c r="H351" s="137"/>
      <c r="I351" s="137"/>
      <c r="J351" s="137"/>
      <c r="K351" s="137"/>
      <c r="L351" s="137"/>
      <c r="M351" s="137"/>
      <c r="N351" s="137"/>
      <c r="O351" s="137"/>
      <c r="P351" s="1"/>
    </row>
    <row r="352" spans="1:16" ht="58.5" thickBot="1">
      <c r="A352" s="1"/>
      <c r="B352" s="6" t="s">
        <v>377</v>
      </c>
      <c r="C352" s="7" t="s">
        <v>8</v>
      </c>
      <c r="D352" s="8" t="s">
        <v>378</v>
      </c>
      <c r="E352" s="8" t="s">
        <v>379</v>
      </c>
      <c r="F352" s="8" t="s">
        <v>54</v>
      </c>
      <c r="G352" s="8" t="s">
        <v>59</v>
      </c>
      <c r="H352" s="8" t="s">
        <v>14</v>
      </c>
      <c r="I352" s="7" t="s">
        <v>8</v>
      </c>
      <c r="J352" s="9">
        <v>6247312</v>
      </c>
      <c r="K352" s="9">
        <v>6247312</v>
      </c>
      <c r="L352" s="9">
        <v>6247312</v>
      </c>
      <c r="M352" s="9">
        <v>5434157</v>
      </c>
      <c r="N352" s="7" t="s">
        <v>8</v>
      </c>
      <c r="O352" s="10">
        <v>100</v>
      </c>
      <c r="P352" s="1"/>
    </row>
    <row r="353" spans="1:16" ht="25.5" thickBot="1">
      <c r="A353" s="1"/>
      <c r="B353" s="138" t="s">
        <v>8</v>
      </c>
      <c r="C353" s="139"/>
      <c r="D353" s="139"/>
      <c r="E353" s="139"/>
      <c r="F353" s="139"/>
      <c r="G353" s="139"/>
      <c r="H353" s="139"/>
      <c r="I353" s="11" t="s">
        <v>60</v>
      </c>
      <c r="J353" s="12" t="s">
        <v>8</v>
      </c>
      <c r="K353" s="13">
        <v>6247312</v>
      </c>
      <c r="L353" s="13">
        <v>6247312</v>
      </c>
      <c r="M353" s="13">
        <v>5434157</v>
      </c>
      <c r="N353" s="14">
        <v>86.98</v>
      </c>
      <c r="O353" s="12" t="s">
        <v>8</v>
      </c>
      <c r="P353" s="1"/>
    </row>
    <row r="354" spans="1:16" ht="0.95" customHeight="1">
      <c r="A354" s="1"/>
      <c r="B354" s="137"/>
      <c r="C354" s="137"/>
      <c r="D354" s="137"/>
      <c r="E354" s="137"/>
      <c r="F354" s="137"/>
      <c r="G354" s="137"/>
      <c r="H354" s="137"/>
      <c r="I354" s="137"/>
      <c r="J354" s="137"/>
      <c r="K354" s="137"/>
      <c r="L354" s="137"/>
      <c r="M354" s="137"/>
      <c r="N354" s="137"/>
      <c r="O354" s="137"/>
      <c r="P354" s="1"/>
    </row>
    <row r="355" spans="1:16" ht="50.25" thickBot="1">
      <c r="A355" s="1"/>
      <c r="B355" s="6" t="s">
        <v>380</v>
      </c>
      <c r="C355" s="7" t="s">
        <v>8</v>
      </c>
      <c r="D355" s="8" t="s">
        <v>381</v>
      </c>
      <c r="E355" s="8" t="s">
        <v>382</v>
      </c>
      <c r="F355" s="8" t="s">
        <v>12</v>
      </c>
      <c r="G355" s="8" t="s">
        <v>13</v>
      </c>
      <c r="H355" s="8" t="s">
        <v>14</v>
      </c>
      <c r="I355" s="7" t="s">
        <v>8</v>
      </c>
      <c r="J355" s="9">
        <v>15265397</v>
      </c>
      <c r="K355" s="9">
        <v>0</v>
      </c>
      <c r="L355" s="9">
        <v>11131833</v>
      </c>
      <c r="M355" s="9">
        <v>11131832</v>
      </c>
      <c r="N355" s="7" t="s">
        <v>8</v>
      </c>
      <c r="O355" s="10">
        <v>100</v>
      </c>
      <c r="P355" s="1"/>
    </row>
    <row r="356" spans="1:16" ht="25.5" thickBot="1">
      <c r="A356" s="1"/>
      <c r="B356" s="138" t="s">
        <v>8</v>
      </c>
      <c r="C356" s="139"/>
      <c r="D356" s="139"/>
      <c r="E356" s="139"/>
      <c r="F356" s="139"/>
      <c r="G356" s="139"/>
      <c r="H356" s="139"/>
      <c r="I356" s="11" t="s">
        <v>123</v>
      </c>
      <c r="J356" s="12" t="s">
        <v>8</v>
      </c>
      <c r="K356" s="13">
        <v>0</v>
      </c>
      <c r="L356" s="13">
        <v>11131833</v>
      </c>
      <c r="M356" s="13">
        <v>11131832</v>
      </c>
      <c r="N356" s="14">
        <v>99.99</v>
      </c>
      <c r="O356" s="12" t="s">
        <v>8</v>
      </c>
      <c r="P356" s="1"/>
    </row>
    <row r="357" spans="1:16" ht="0.95" customHeight="1">
      <c r="A357" s="1"/>
      <c r="B357" s="137"/>
      <c r="C357" s="137"/>
      <c r="D357" s="137"/>
      <c r="E357" s="137"/>
      <c r="F357" s="137"/>
      <c r="G357" s="137"/>
      <c r="H357" s="137"/>
      <c r="I357" s="137"/>
      <c r="J357" s="137"/>
      <c r="K357" s="137"/>
      <c r="L357" s="137"/>
      <c r="M357" s="137"/>
      <c r="N357" s="137"/>
      <c r="O357" s="137"/>
      <c r="P357" s="1"/>
    </row>
    <row r="358" spans="1:16" ht="132.75" thickBot="1">
      <c r="A358" s="1"/>
      <c r="B358" s="6" t="s">
        <v>383</v>
      </c>
      <c r="C358" s="7" t="s">
        <v>8</v>
      </c>
      <c r="D358" s="8" t="s">
        <v>384</v>
      </c>
      <c r="E358" s="8" t="s">
        <v>385</v>
      </c>
      <c r="F358" s="8" t="s">
        <v>64</v>
      </c>
      <c r="G358" s="8" t="s">
        <v>317</v>
      </c>
      <c r="H358" s="8" t="s">
        <v>14</v>
      </c>
      <c r="I358" s="7" t="s">
        <v>8</v>
      </c>
      <c r="J358" s="9">
        <v>50569477</v>
      </c>
      <c r="K358" s="9">
        <v>0</v>
      </c>
      <c r="L358" s="9">
        <v>42735707</v>
      </c>
      <c r="M358" s="9">
        <v>42607438</v>
      </c>
      <c r="N358" s="7" t="s">
        <v>8</v>
      </c>
      <c r="O358" s="10">
        <v>74.010000000000005</v>
      </c>
      <c r="P358" s="1"/>
    </row>
    <row r="359" spans="1:16" ht="42" thickBot="1">
      <c r="A359" s="1"/>
      <c r="B359" s="138" t="s">
        <v>8</v>
      </c>
      <c r="C359" s="139"/>
      <c r="D359" s="139"/>
      <c r="E359" s="139"/>
      <c r="F359" s="139"/>
      <c r="G359" s="139"/>
      <c r="H359" s="139"/>
      <c r="I359" s="11" t="s">
        <v>318</v>
      </c>
      <c r="J359" s="12" t="s">
        <v>8</v>
      </c>
      <c r="K359" s="13">
        <v>0</v>
      </c>
      <c r="L359" s="13">
        <v>42735707</v>
      </c>
      <c r="M359" s="13">
        <v>42607438</v>
      </c>
      <c r="N359" s="14">
        <v>99.69</v>
      </c>
      <c r="O359" s="12" t="s">
        <v>8</v>
      </c>
      <c r="P359" s="1"/>
    </row>
    <row r="360" spans="1:16" ht="0.95" customHeight="1">
      <c r="A360" s="1"/>
      <c r="B360" s="137"/>
      <c r="C360" s="137"/>
      <c r="D360" s="137"/>
      <c r="E360" s="137"/>
      <c r="F360" s="137"/>
      <c r="G360" s="137"/>
      <c r="H360" s="137"/>
      <c r="I360" s="137"/>
      <c r="J360" s="137"/>
      <c r="K360" s="137"/>
      <c r="L360" s="137"/>
      <c r="M360" s="137"/>
      <c r="N360" s="137"/>
      <c r="O360" s="137"/>
      <c r="P360" s="1"/>
    </row>
    <row r="361" spans="1:16" ht="132.75" thickBot="1">
      <c r="A361" s="1"/>
      <c r="B361" s="6" t="s">
        <v>386</v>
      </c>
      <c r="C361" s="7" t="s">
        <v>8</v>
      </c>
      <c r="D361" s="8" t="s">
        <v>387</v>
      </c>
      <c r="E361" s="8" t="s">
        <v>388</v>
      </c>
      <c r="F361" s="8" t="s">
        <v>349</v>
      </c>
      <c r="G361" s="8" t="s">
        <v>59</v>
      </c>
      <c r="H361" s="8" t="s">
        <v>14</v>
      </c>
      <c r="I361" s="7" t="s">
        <v>8</v>
      </c>
      <c r="J361" s="9">
        <v>20790663</v>
      </c>
      <c r="K361" s="9">
        <v>0</v>
      </c>
      <c r="L361" s="9">
        <v>20790663</v>
      </c>
      <c r="M361" s="9">
        <v>17386548</v>
      </c>
      <c r="N361" s="7" t="s">
        <v>8</v>
      </c>
      <c r="O361" s="10">
        <v>100</v>
      </c>
      <c r="P361" s="1"/>
    </row>
    <row r="362" spans="1:16" ht="25.5" thickBot="1">
      <c r="A362" s="1"/>
      <c r="B362" s="138" t="s">
        <v>8</v>
      </c>
      <c r="C362" s="139"/>
      <c r="D362" s="139"/>
      <c r="E362" s="139"/>
      <c r="F362" s="139"/>
      <c r="G362" s="139"/>
      <c r="H362" s="139"/>
      <c r="I362" s="11" t="s">
        <v>60</v>
      </c>
      <c r="J362" s="12" t="s">
        <v>8</v>
      </c>
      <c r="K362" s="13">
        <v>0</v>
      </c>
      <c r="L362" s="13">
        <v>20790663</v>
      </c>
      <c r="M362" s="13">
        <v>17386548</v>
      </c>
      <c r="N362" s="14">
        <v>83.62</v>
      </c>
      <c r="O362" s="12" t="s">
        <v>8</v>
      </c>
      <c r="P362" s="1"/>
    </row>
    <row r="363" spans="1:16" ht="0.95" customHeight="1">
      <c r="A363" s="1"/>
      <c r="B363" s="137"/>
      <c r="C363" s="137"/>
      <c r="D363" s="137"/>
      <c r="E363" s="137"/>
      <c r="F363" s="137"/>
      <c r="G363" s="137"/>
      <c r="H363" s="137"/>
      <c r="I363" s="137"/>
      <c r="J363" s="137"/>
      <c r="K363" s="137"/>
      <c r="L363" s="137"/>
      <c r="M363" s="137"/>
      <c r="N363" s="137"/>
      <c r="O363" s="137"/>
      <c r="P363" s="1"/>
    </row>
    <row r="364" spans="1:16" ht="149.25" thickBot="1">
      <c r="A364" s="1"/>
      <c r="B364" s="6" t="s">
        <v>389</v>
      </c>
      <c r="C364" s="7" t="s">
        <v>8</v>
      </c>
      <c r="D364" s="8" t="s">
        <v>390</v>
      </c>
      <c r="E364" s="8" t="s">
        <v>391</v>
      </c>
      <c r="F364" s="8" t="s">
        <v>64</v>
      </c>
      <c r="G364" s="8" t="s">
        <v>59</v>
      </c>
      <c r="H364" s="8" t="s">
        <v>14</v>
      </c>
      <c r="I364" s="7" t="s">
        <v>8</v>
      </c>
      <c r="J364" s="9">
        <v>43058193</v>
      </c>
      <c r="K364" s="9">
        <v>0</v>
      </c>
      <c r="L364" s="9">
        <v>43058193</v>
      </c>
      <c r="M364" s="9">
        <v>32601437</v>
      </c>
      <c r="N364" s="7" t="s">
        <v>8</v>
      </c>
      <c r="O364" s="10">
        <v>100</v>
      </c>
      <c r="P364" s="1"/>
    </row>
    <row r="365" spans="1:16" ht="25.5" thickBot="1">
      <c r="A365" s="1"/>
      <c r="B365" s="138" t="s">
        <v>8</v>
      </c>
      <c r="C365" s="139"/>
      <c r="D365" s="139"/>
      <c r="E365" s="139"/>
      <c r="F365" s="139"/>
      <c r="G365" s="139"/>
      <c r="H365" s="139"/>
      <c r="I365" s="11" t="s">
        <v>60</v>
      </c>
      <c r="J365" s="12" t="s">
        <v>8</v>
      </c>
      <c r="K365" s="13">
        <v>0</v>
      </c>
      <c r="L365" s="13">
        <v>43058193</v>
      </c>
      <c r="M365" s="13">
        <v>32601437</v>
      </c>
      <c r="N365" s="14">
        <v>75.709999999999994</v>
      </c>
      <c r="O365" s="12" t="s">
        <v>8</v>
      </c>
      <c r="P365" s="1"/>
    </row>
    <row r="366" spans="1:16" ht="0.95" customHeight="1">
      <c r="A366" s="1"/>
      <c r="B366" s="137"/>
      <c r="C366" s="137"/>
      <c r="D366" s="137"/>
      <c r="E366" s="137"/>
      <c r="F366" s="137"/>
      <c r="G366" s="137"/>
      <c r="H366" s="137"/>
      <c r="I366" s="137"/>
      <c r="J366" s="137"/>
      <c r="K366" s="137"/>
      <c r="L366" s="137"/>
      <c r="M366" s="137"/>
      <c r="N366" s="137"/>
      <c r="O366" s="137"/>
      <c r="P366" s="1"/>
    </row>
    <row r="367" spans="1:16" ht="157.5" thickBot="1">
      <c r="A367" s="1"/>
      <c r="B367" s="6" t="s">
        <v>392</v>
      </c>
      <c r="C367" s="7" t="s">
        <v>8</v>
      </c>
      <c r="D367" s="8" t="s">
        <v>393</v>
      </c>
      <c r="E367" s="8" t="s">
        <v>394</v>
      </c>
      <c r="F367" s="8" t="s">
        <v>395</v>
      </c>
      <c r="G367" s="8" t="s">
        <v>317</v>
      </c>
      <c r="H367" s="8" t="s">
        <v>14</v>
      </c>
      <c r="I367" s="7" t="s">
        <v>8</v>
      </c>
      <c r="J367" s="9">
        <v>99145279</v>
      </c>
      <c r="K367" s="9">
        <v>0</v>
      </c>
      <c r="L367" s="9">
        <v>79019142</v>
      </c>
      <c r="M367" s="9">
        <v>78811678</v>
      </c>
      <c r="N367" s="7" t="s">
        <v>8</v>
      </c>
      <c r="O367" s="10">
        <v>43.64</v>
      </c>
      <c r="P367" s="1"/>
    </row>
    <row r="368" spans="1:16" ht="42" thickBot="1">
      <c r="A368" s="1"/>
      <c r="B368" s="138" t="s">
        <v>8</v>
      </c>
      <c r="C368" s="139"/>
      <c r="D368" s="139"/>
      <c r="E368" s="139"/>
      <c r="F368" s="139"/>
      <c r="G368" s="139"/>
      <c r="H368" s="139"/>
      <c r="I368" s="11" t="s">
        <v>318</v>
      </c>
      <c r="J368" s="12" t="s">
        <v>8</v>
      </c>
      <c r="K368" s="13">
        <v>0</v>
      </c>
      <c r="L368" s="13">
        <v>79019142</v>
      </c>
      <c r="M368" s="13">
        <v>78811678</v>
      </c>
      <c r="N368" s="14">
        <v>99.73</v>
      </c>
      <c r="O368" s="12" t="s">
        <v>8</v>
      </c>
      <c r="P368" s="1"/>
    </row>
    <row r="369" spans="1:16" ht="0.95" customHeight="1">
      <c r="A369" s="1"/>
      <c r="B369" s="137"/>
      <c r="C369" s="137"/>
      <c r="D369" s="137"/>
      <c r="E369" s="137"/>
      <c r="F369" s="137"/>
      <c r="G369" s="137"/>
      <c r="H369" s="137"/>
      <c r="I369" s="137"/>
      <c r="J369" s="137"/>
      <c r="K369" s="137"/>
      <c r="L369" s="137"/>
      <c r="M369" s="137"/>
      <c r="N369" s="137"/>
      <c r="O369" s="137"/>
      <c r="P369" s="1"/>
    </row>
    <row r="370" spans="1:16" ht="20.100000000000001" customHeight="1">
      <c r="A370" s="1"/>
      <c r="B370" s="145" t="s">
        <v>255</v>
      </c>
      <c r="C370" s="146"/>
      <c r="D370" s="146"/>
      <c r="E370" s="146"/>
      <c r="F370" s="2" t="s">
        <v>4</v>
      </c>
      <c r="G370" s="147" t="s">
        <v>396</v>
      </c>
      <c r="H370" s="148"/>
      <c r="I370" s="148"/>
      <c r="J370" s="148"/>
      <c r="K370" s="148"/>
      <c r="L370" s="148"/>
      <c r="M370" s="148"/>
      <c r="N370" s="148"/>
      <c r="O370" s="148"/>
      <c r="P370" s="1"/>
    </row>
    <row r="371" spans="1:16" ht="20.100000000000001" customHeight="1">
      <c r="A371" s="1"/>
      <c r="B371" s="143" t="s">
        <v>6</v>
      </c>
      <c r="C371" s="144"/>
      <c r="D371" s="144"/>
      <c r="E371" s="144"/>
      <c r="F371" s="144"/>
      <c r="G371" s="144"/>
      <c r="H371" s="144"/>
      <c r="I371" s="144"/>
      <c r="J371" s="3">
        <v>11558525349</v>
      </c>
      <c r="K371" s="3">
        <v>0</v>
      </c>
      <c r="L371" s="3">
        <v>14380392</v>
      </c>
      <c r="M371" s="3">
        <v>14169009</v>
      </c>
      <c r="N371" s="4" t="s">
        <v>397</v>
      </c>
      <c r="O371" s="5" t="s">
        <v>8</v>
      </c>
      <c r="P371" s="1"/>
    </row>
    <row r="372" spans="1:16" ht="66.75" thickBot="1">
      <c r="A372" s="1"/>
      <c r="B372" s="6" t="s">
        <v>398</v>
      </c>
      <c r="C372" s="7" t="s">
        <v>8</v>
      </c>
      <c r="D372" s="8" t="s">
        <v>399</v>
      </c>
      <c r="E372" s="8" t="s">
        <v>400</v>
      </c>
      <c r="F372" s="8" t="s">
        <v>12</v>
      </c>
      <c r="G372" s="8" t="s">
        <v>13</v>
      </c>
      <c r="H372" s="8" t="s">
        <v>14</v>
      </c>
      <c r="I372" s="7" t="s">
        <v>8</v>
      </c>
      <c r="J372" s="9">
        <v>118013644</v>
      </c>
      <c r="K372" s="9">
        <v>0</v>
      </c>
      <c r="L372" s="9">
        <v>0</v>
      </c>
      <c r="M372" s="9">
        <v>0</v>
      </c>
      <c r="N372" s="7" t="s">
        <v>8</v>
      </c>
      <c r="O372" s="10">
        <v>100</v>
      </c>
      <c r="P372" s="1"/>
    </row>
    <row r="373" spans="1:16" ht="50.25" thickBot="1">
      <c r="A373" s="1"/>
      <c r="B373" s="138" t="s">
        <v>8</v>
      </c>
      <c r="C373" s="139"/>
      <c r="D373" s="139"/>
      <c r="E373" s="139"/>
      <c r="F373" s="139"/>
      <c r="G373" s="139"/>
      <c r="H373" s="139"/>
      <c r="I373" s="11" t="s">
        <v>401</v>
      </c>
      <c r="J373" s="12" t="s">
        <v>8</v>
      </c>
      <c r="K373" s="13">
        <v>0</v>
      </c>
      <c r="L373" s="13">
        <v>0</v>
      </c>
      <c r="M373" s="13">
        <v>0</v>
      </c>
      <c r="N373" s="14">
        <v>0</v>
      </c>
      <c r="O373" s="12" t="s">
        <v>8</v>
      </c>
      <c r="P373" s="1"/>
    </row>
    <row r="374" spans="1:16" ht="25.5" thickBot="1">
      <c r="A374" s="1"/>
      <c r="B374" s="138" t="s">
        <v>8</v>
      </c>
      <c r="C374" s="139"/>
      <c r="D374" s="139"/>
      <c r="E374" s="139"/>
      <c r="F374" s="139"/>
      <c r="G374" s="139"/>
      <c r="H374" s="139"/>
      <c r="I374" s="11" t="s">
        <v>123</v>
      </c>
      <c r="J374" s="12" t="s">
        <v>8</v>
      </c>
      <c r="K374" s="13">
        <v>0</v>
      </c>
      <c r="L374" s="13">
        <v>0</v>
      </c>
      <c r="M374" s="13">
        <v>0</v>
      </c>
      <c r="N374" s="14">
        <v>0</v>
      </c>
      <c r="O374" s="12" t="s">
        <v>8</v>
      </c>
      <c r="P374" s="1"/>
    </row>
    <row r="375" spans="1:16" ht="0.95" customHeight="1">
      <c r="A375" s="1"/>
      <c r="B375" s="137"/>
      <c r="C375" s="137"/>
      <c r="D375" s="137"/>
      <c r="E375" s="137"/>
      <c r="F375" s="137"/>
      <c r="G375" s="137"/>
      <c r="H375" s="137"/>
      <c r="I375" s="137"/>
      <c r="J375" s="137"/>
      <c r="K375" s="137"/>
      <c r="L375" s="137"/>
      <c r="M375" s="137"/>
      <c r="N375" s="137"/>
      <c r="O375" s="137"/>
      <c r="P375" s="1"/>
    </row>
    <row r="376" spans="1:16" ht="42" thickBot="1">
      <c r="A376" s="1"/>
      <c r="B376" s="6" t="s">
        <v>402</v>
      </c>
      <c r="C376" s="7" t="s">
        <v>8</v>
      </c>
      <c r="D376" s="8" t="s">
        <v>403</v>
      </c>
      <c r="E376" s="8" t="s">
        <v>404</v>
      </c>
      <c r="F376" s="8" t="s">
        <v>58</v>
      </c>
      <c r="G376" s="8" t="s">
        <v>13</v>
      </c>
      <c r="H376" s="8" t="s">
        <v>14</v>
      </c>
      <c r="I376" s="7" t="s">
        <v>8</v>
      </c>
      <c r="J376" s="9">
        <v>684510615</v>
      </c>
      <c r="K376" s="9">
        <v>0</v>
      </c>
      <c r="L376" s="9">
        <v>0</v>
      </c>
      <c r="M376" s="9">
        <v>0</v>
      </c>
      <c r="N376" s="7" t="s">
        <v>8</v>
      </c>
      <c r="O376" s="10">
        <v>0</v>
      </c>
      <c r="P376" s="1"/>
    </row>
    <row r="377" spans="1:16" ht="50.25" thickBot="1">
      <c r="A377" s="1"/>
      <c r="B377" s="138" t="s">
        <v>8</v>
      </c>
      <c r="C377" s="139"/>
      <c r="D377" s="139"/>
      <c r="E377" s="139"/>
      <c r="F377" s="139"/>
      <c r="G377" s="139"/>
      <c r="H377" s="139"/>
      <c r="I377" s="11" t="s">
        <v>401</v>
      </c>
      <c r="J377" s="12" t="s">
        <v>8</v>
      </c>
      <c r="K377" s="13">
        <v>0</v>
      </c>
      <c r="L377" s="13">
        <v>0</v>
      </c>
      <c r="M377" s="13">
        <v>0</v>
      </c>
      <c r="N377" s="14">
        <v>0</v>
      </c>
      <c r="O377" s="12" t="s">
        <v>8</v>
      </c>
      <c r="P377" s="1"/>
    </row>
    <row r="378" spans="1:16" ht="0.95" customHeight="1">
      <c r="A378" s="1"/>
      <c r="B378" s="137"/>
      <c r="C378" s="137"/>
      <c r="D378" s="137"/>
      <c r="E378" s="137"/>
      <c r="F378" s="137"/>
      <c r="G378" s="137"/>
      <c r="H378" s="137"/>
      <c r="I378" s="137"/>
      <c r="J378" s="137"/>
      <c r="K378" s="137"/>
      <c r="L378" s="137"/>
      <c r="M378" s="137"/>
      <c r="N378" s="137"/>
      <c r="O378" s="137"/>
      <c r="P378" s="1"/>
    </row>
    <row r="379" spans="1:16" ht="75" thickBot="1">
      <c r="A379" s="1"/>
      <c r="B379" s="6" t="s">
        <v>405</v>
      </c>
      <c r="C379" s="7" t="s">
        <v>8</v>
      </c>
      <c r="D379" s="8" t="s">
        <v>406</v>
      </c>
      <c r="E379" s="8" t="s">
        <v>407</v>
      </c>
      <c r="F379" s="8" t="s">
        <v>58</v>
      </c>
      <c r="G379" s="8" t="s">
        <v>13</v>
      </c>
      <c r="H379" s="8" t="s">
        <v>14</v>
      </c>
      <c r="I379" s="7" t="s">
        <v>8</v>
      </c>
      <c r="J379" s="9">
        <v>755622426</v>
      </c>
      <c r="K379" s="9">
        <v>0</v>
      </c>
      <c r="L379" s="9">
        <v>0</v>
      </c>
      <c r="M379" s="9">
        <v>0</v>
      </c>
      <c r="N379" s="7" t="s">
        <v>8</v>
      </c>
      <c r="O379" s="10">
        <v>70</v>
      </c>
      <c r="P379" s="1"/>
    </row>
    <row r="380" spans="1:16" ht="50.25" thickBot="1">
      <c r="A380" s="1"/>
      <c r="B380" s="138" t="s">
        <v>8</v>
      </c>
      <c r="C380" s="139"/>
      <c r="D380" s="139"/>
      <c r="E380" s="139"/>
      <c r="F380" s="139"/>
      <c r="G380" s="139"/>
      <c r="H380" s="139"/>
      <c r="I380" s="11" t="s">
        <v>401</v>
      </c>
      <c r="J380" s="12" t="s">
        <v>8</v>
      </c>
      <c r="K380" s="13">
        <v>0</v>
      </c>
      <c r="L380" s="13">
        <v>0</v>
      </c>
      <c r="M380" s="13">
        <v>0</v>
      </c>
      <c r="N380" s="14">
        <v>0</v>
      </c>
      <c r="O380" s="12" t="s">
        <v>8</v>
      </c>
      <c r="P380" s="1"/>
    </row>
    <row r="381" spans="1:16" ht="75" thickBot="1">
      <c r="A381" s="1"/>
      <c r="B381" s="138" t="s">
        <v>8</v>
      </c>
      <c r="C381" s="139"/>
      <c r="D381" s="139"/>
      <c r="E381" s="139"/>
      <c r="F381" s="139"/>
      <c r="G381" s="139"/>
      <c r="H381" s="139"/>
      <c r="I381" s="11" t="s">
        <v>408</v>
      </c>
      <c r="J381" s="12" t="s">
        <v>8</v>
      </c>
      <c r="K381" s="13">
        <v>0</v>
      </c>
      <c r="L381" s="13">
        <v>0</v>
      </c>
      <c r="M381" s="13">
        <v>0</v>
      </c>
      <c r="N381" s="14">
        <v>0</v>
      </c>
      <c r="O381" s="12" t="s">
        <v>8</v>
      </c>
      <c r="P381" s="1"/>
    </row>
    <row r="382" spans="1:16" ht="25.5" thickBot="1">
      <c r="A382" s="1"/>
      <c r="B382" s="138" t="s">
        <v>8</v>
      </c>
      <c r="C382" s="139"/>
      <c r="D382" s="139"/>
      <c r="E382" s="139"/>
      <c r="F382" s="139"/>
      <c r="G382" s="139"/>
      <c r="H382" s="139"/>
      <c r="I382" s="11" t="s">
        <v>123</v>
      </c>
      <c r="J382" s="12" t="s">
        <v>8</v>
      </c>
      <c r="K382" s="13">
        <v>0</v>
      </c>
      <c r="L382" s="13">
        <v>0</v>
      </c>
      <c r="M382" s="13">
        <v>0</v>
      </c>
      <c r="N382" s="14">
        <v>0</v>
      </c>
      <c r="O382" s="12" t="s">
        <v>8</v>
      </c>
      <c r="P382" s="1"/>
    </row>
    <row r="383" spans="1:16" ht="0.95" customHeight="1">
      <c r="A383" s="1"/>
      <c r="B383" s="137"/>
      <c r="C383" s="137"/>
      <c r="D383" s="137"/>
      <c r="E383" s="137"/>
      <c r="F383" s="137"/>
      <c r="G383" s="137"/>
      <c r="H383" s="137"/>
      <c r="I383" s="137"/>
      <c r="J383" s="137"/>
      <c r="K383" s="137"/>
      <c r="L383" s="137"/>
      <c r="M383" s="137"/>
      <c r="N383" s="137"/>
      <c r="O383" s="137"/>
      <c r="P383" s="1"/>
    </row>
    <row r="384" spans="1:16" ht="42" thickBot="1">
      <c r="A384" s="1"/>
      <c r="B384" s="6" t="s">
        <v>409</v>
      </c>
      <c r="C384" s="7" t="s">
        <v>8</v>
      </c>
      <c r="D384" s="8" t="s">
        <v>410</v>
      </c>
      <c r="E384" s="8" t="s">
        <v>411</v>
      </c>
      <c r="F384" s="8" t="s">
        <v>12</v>
      </c>
      <c r="G384" s="8" t="s">
        <v>13</v>
      </c>
      <c r="H384" s="8" t="s">
        <v>14</v>
      </c>
      <c r="I384" s="7" t="s">
        <v>8</v>
      </c>
      <c r="J384" s="9">
        <v>53199228</v>
      </c>
      <c r="K384" s="9">
        <v>0</v>
      </c>
      <c r="L384" s="9">
        <v>0</v>
      </c>
      <c r="M384" s="9">
        <v>0</v>
      </c>
      <c r="N384" s="7" t="s">
        <v>8</v>
      </c>
      <c r="O384" s="10">
        <v>0</v>
      </c>
      <c r="P384" s="1"/>
    </row>
    <row r="385" spans="1:16" ht="50.25" thickBot="1">
      <c r="A385" s="1"/>
      <c r="B385" s="138" t="s">
        <v>8</v>
      </c>
      <c r="C385" s="139"/>
      <c r="D385" s="139"/>
      <c r="E385" s="139"/>
      <c r="F385" s="139"/>
      <c r="G385" s="139"/>
      <c r="H385" s="139"/>
      <c r="I385" s="11" t="s">
        <v>401</v>
      </c>
      <c r="J385" s="12" t="s">
        <v>8</v>
      </c>
      <c r="K385" s="13">
        <v>0</v>
      </c>
      <c r="L385" s="13">
        <v>0</v>
      </c>
      <c r="M385" s="13">
        <v>0</v>
      </c>
      <c r="N385" s="14">
        <v>0</v>
      </c>
      <c r="O385" s="12" t="s">
        <v>8</v>
      </c>
      <c r="P385" s="1"/>
    </row>
    <row r="386" spans="1:16" ht="25.5" thickBot="1">
      <c r="A386" s="1"/>
      <c r="B386" s="138" t="s">
        <v>8</v>
      </c>
      <c r="C386" s="139"/>
      <c r="D386" s="139"/>
      <c r="E386" s="139"/>
      <c r="F386" s="139"/>
      <c r="G386" s="139"/>
      <c r="H386" s="139"/>
      <c r="I386" s="11" t="s">
        <v>123</v>
      </c>
      <c r="J386" s="12" t="s">
        <v>8</v>
      </c>
      <c r="K386" s="13">
        <v>0</v>
      </c>
      <c r="L386" s="13">
        <v>0</v>
      </c>
      <c r="M386" s="13">
        <v>0</v>
      </c>
      <c r="N386" s="14">
        <v>0</v>
      </c>
      <c r="O386" s="12" t="s">
        <v>8</v>
      </c>
      <c r="P386" s="1"/>
    </row>
    <row r="387" spans="1:16" ht="0.95" customHeight="1">
      <c r="A387" s="1"/>
      <c r="B387" s="137"/>
      <c r="C387" s="137"/>
      <c r="D387" s="137"/>
      <c r="E387" s="137"/>
      <c r="F387" s="137"/>
      <c r="G387" s="137"/>
      <c r="H387" s="137"/>
      <c r="I387" s="137"/>
      <c r="J387" s="137"/>
      <c r="K387" s="137"/>
      <c r="L387" s="137"/>
      <c r="M387" s="137"/>
      <c r="N387" s="137"/>
      <c r="O387" s="137"/>
      <c r="P387" s="1"/>
    </row>
    <row r="388" spans="1:16" ht="42" thickBot="1">
      <c r="A388" s="1"/>
      <c r="B388" s="6" t="s">
        <v>412</v>
      </c>
      <c r="C388" s="7" t="s">
        <v>8</v>
      </c>
      <c r="D388" s="8" t="s">
        <v>413</v>
      </c>
      <c r="E388" s="8" t="s">
        <v>414</v>
      </c>
      <c r="F388" s="8" t="s">
        <v>58</v>
      </c>
      <c r="G388" s="8" t="s">
        <v>13</v>
      </c>
      <c r="H388" s="8" t="s">
        <v>14</v>
      </c>
      <c r="I388" s="7" t="s">
        <v>8</v>
      </c>
      <c r="J388" s="9">
        <v>6962753</v>
      </c>
      <c r="K388" s="9">
        <v>0</v>
      </c>
      <c r="L388" s="9">
        <v>0</v>
      </c>
      <c r="M388" s="9">
        <v>0</v>
      </c>
      <c r="N388" s="7" t="s">
        <v>8</v>
      </c>
      <c r="O388" s="10">
        <v>0</v>
      </c>
      <c r="P388" s="1"/>
    </row>
    <row r="389" spans="1:16" ht="50.25" thickBot="1">
      <c r="A389" s="1"/>
      <c r="B389" s="138" t="s">
        <v>8</v>
      </c>
      <c r="C389" s="139"/>
      <c r="D389" s="139"/>
      <c r="E389" s="139"/>
      <c r="F389" s="139"/>
      <c r="G389" s="139"/>
      <c r="H389" s="139"/>
      <c r="I389" s="11" t="s">
        <v>401</v>
      </c>
      <c r="J389" s="12" t="s">
        <v>8</v>
      </c>
      <c r="K389" s="13">
        <v>0</v>
      </c>
      <c r="L389" s="13">
        <v>0</v>
      </c>
      <c r="M389" s="13">
        <v>0</v>
      </c>
      <c r="N389" s="14">
        <v>0</v>
      </c>
      <c r="O389" s="12" t="s">
        <v>8</v>
      </c>
      <c r="P389" s="1"/>
    </row>
    <row r="390" spans="1:16" ht="0.95" customHeight="1">
      <c r="A390" s="1"/>
      <c r="B390" s="137"/>
      <c r="C390" s="137"/>
      <c r="D390" s="137"/>
      <c r="E390" s="137"/>
      <c r="F390" s="137"/>
      <c r="G390" s="137"/>
      <c r="H390" s="137"/>
      <c r="I390" s="137"/>
      <c r="J390" s="137"/>
      <c r="K390" s="137"/>
      <c r="L390" s="137"/>
      <c r="M390" s="137"/>
      <c r="N390" s="137"/>
      <c r="O390" s="137"/>
      <c r="P390" s="1"/>
    </row>
    <row r="391" spans="1:16" ht="50.25" thickBot="1">
      <c r="A391" s="1"/>
      <c r="B391" s="6" t="s">
        <v>415</v>
      </c>
      <c r="C391" s="7" t="s">
        <v>8</v>
      </c>
      <c r="D391" s="8" t="s">
        <v>416</v>
      </c>
      <c r="E391" s="8" t="s">
        <v>417</v>
      </c>
      <c r="F391" s="8" t="s">
        <v>12</v>
      </c>
      <c r="G391" s="8" t="s">
        <v>13</v>
      </c>
      <c r="H391" s="8" t="s">
        <v>14</v>
      </c>
      <c r="I391" s="7" t="s">
        <v>8</v>
      </c>
      <c r="J391" s="9">
        <v>208124589</v>
      </c>
      <c r="K391" s="9">
        <v>0</v>
      </c>
      <c r="L391" s="9">
        <v>0</v>
      </c>
      <c r="M391" s="9">
        <v>0</v>
      </c>
      <c r="N391" s="7" t="s">
        <v>8</v>
      </c>
      <c r="O391" s="10">
        <v>0</v>
      </c>
      <c r="P391" s="1"/>
    </row>
    <row r="392" spans="1:16" ht="50.25" thickBot="1">
      <c r="A392" s="1"/>
      <c r="B392" s="138" t="s">
        <v>8</v>
      </c>
      <c r="C392" s="139"/>
      <c r="D392" s="139"/>
      <c r="E392" s="139"/>
      <c r="F392" s="139"/>
      <c r="G392" s="139"/>
      <c r="H392" s="139"/>
      <c r="I392" s="11" t="s">
        <v>401</v>
      </c>
      <c r="J392" s="12" t="s">
        <v>8</v>
      </c>
      <c r="K392" s="13">
        <v>0</v>
      </c>
      <c r="L392" s="13">
        <v>0</v>
      </c>
      <c r="M392" s="13">
        <v>0</v>
      </c>
      <c r="N392" s="14">
        <v>0</v>
      </c>
      <c r="O392" s="12" t="s">
        <v>8</v>
      </c>
      <c r="P392" s="1"/>
    </row>
    <row r="393" spans="1:16" ht="42" thickBot="1">
      <c r="A393" s="1"/>
      <c r="B393" s="138" t="s">
        <v>8</v>
      </c>
      <c r="C393" s="139"/>
      <c r="D393" s="139"/>
      <c r="E393" s="139"/>
      <c r="F393" s="139"/>
      <c r="G393" s="139"/>
      <c r="H393" s="139"/>
      <c r="I393" s="11" t="s">
        <v>418</v>
      </c>
      <c r="J393" s="12" t="s">
        <v>8</v>
      </c>
      <c r="K393" s="13">
        <v>0</v>
      </c>
      <c r="L393" s="13">
        <v>0</v>
      </c>
      <c r="M393" s="13">
        <v>0</v>
      </c>
      <c r="N393" s="14">
        <v>0</v>
      </c>
      <c r="O393" s="12" t="s">
        <v>8</v>
      </c>
      <c r="P393" s="1"/>
    </row>
    <row r="394" spans="1:16" ht="0.95" customHeight="1">
      <c r="A394" s="1"/>
      <c r="B394" s="137"/>
      <c r="C394" s="137"/>
      <c r="D394" s="137"/>
      <c r="E394" s="137"/>
      <c r="F394" s="137"/>
      <c r="G394" s="137"/>
      <c r="H394" s="137"/>
      <c r="I394" s="137"/>
      <c r="J394" s="137"/>
      <c r="K394" s="137"/>
      <c r="L394" s="137"/>
      <c r="M394" s="137"/>
      <c r="N394" s="137"/>
      <c r="O394" s="137"/>
      <c r="P394" s="1"/>
    </row>
    <row r="395" spans="1:16" ht="50.25" thickBot="1">
      <c r="A395" s="1"/>
      <c r="B395" s="6" t="s">
        <v>419</v>
      </c>
      <c r="C395" s="7" t="s">
        <v>8</v>
      </c>
      <c r="D395" s="8" t="s">
        <v>420</v>
      </c>
      <c r="E395" s="8" t="s">
        <v>421</v>
      </c>
      <c r="F395" s="8" t="s">
        <v>12</v>
      </c>
      <c r="G395" s="8" t="s">
        <v>13</v>
      </c>
      <c r="H395" s="8" t="s">
        <v>14</v>
      </c>
      <c r="I395" s="7" t="s">
        <v>8</v>
      </c>
      <c r="J395" s="9">
        <v>29971088</v>
      </c>
      <c r="K395" s="9">
        <v>0</v>
      </c>
      <c r="L395" s="9">
        <v>0</v>
      </c>
      <c r="M395" s="9">
        <v>0</v>
      </c>
      <c r="N395" s="7" t="s">
        <v>8</v>
      </c>
      <c r="O395" s="10">
        <v>0</v>
      </c>
      <c r="P395" s="1"/>
    </row>
    <row r="396" spans="1:16" ht="50.25" thickBot="1">
      <c r="A396" s="1"/>
      <c r="B396" s="138" t="s">
        <v>8</v>
      </c>
      <c r="C396" s="139"/>
      <c r="D396" s="139"/>
      <c r="E396" s="139"/>
      <c r="F396" s="139"/>
      <c r="G396" s="139"/>
      <c r="H396" s="139"/>
      <c r="I396" s="11" t="s">
        <v>401</v>
      </c>
      <c r="J396" s="12" t="s">
        <v>8</v>
      </c>
      <c r="K396" s="13">
        <v>0</v>
      </c>
      <c r="L396" s="13">
        <v>0</v>
      </c>
      <c r="M396" s="13">
        <v>0</v>
      </c>
      <c r="N396" s="14">
        <v>0</v>
      </c>
      <c r="O396" s="12" t="s">
        <v>8</v>
      </c>
      <c r="P396" s="1"/>
    </row>
    <row r="397" spans="1:16" ht="42" thickBot="1">
      <c r="A397" s="1"/>
      <c r="B397" s="138" t="s">
        <v>8</v>
      </c>
      <c r="C397" s="139"/>
      <c r="D397" s="139"/>
      <c r="E397" s="139"/>
      <c r="F397" s="139"/>
      <c r="G397" s="139"/>
      <c r="H397" s="139"/>
      <c r="I397" s="11" t="s">
        <v>418</v>
      </c>
      <c r="J397" s="12" t="s">
        <v>8</v>
      </c>
      <c r="K397" s="13">
        <v>0</v>
      </c>
      <c r="L397" s="13">
        <v>0</v>
      </c>
      <c r="M397" s="13">
        <v>0</v>
      </c>
      <c r="N397" s="14">
        <v>0</v>
      </c>
      <c r="O397" s="12" t="s">
        <v>8</v>
      </c>
      <c r="P397" s="1"/>
    </row>
    <row r="398" spans="1:16" ht="0.95" customHeight="1">
      <c r="A398" s="1"/>
      <c r="B398" s="137"/>
      <c r="C398" s="137"/>
      <c r="D398" s="137"/>
      <c r="E398" s="137"/>
      <c r="F398" s="137"/>
      <c r="G398" s="137"/>
      <c r="H398" s="137"/>
      <c r="I398" s="137"/>
      <c r="J398" s="137"/>
      <c r="K398" s="137"/>
      <c r="L398" s="137"/>
      <c r="M398" s="137"/>
      <c r="N398" s="137"/>
      <c r="O398" s="137"/>
      <c r="P398" s="1"/>
    </row>
    <row r="399" spans="1:16" ht="58.5" thickBot="1">
      <c r="A399" s="1"/>
      <c r="B399" s="6" t="s">
        <v>422</v>
      </c>
      <c r="C399" s="7" t="s">
        <v>8</v>
      </c>
      <c r="D399" s="8" t="s">
        <v>423</v>
      </c>
      <c r="E399" s="8" t="s">
        <v>424</v>
      </c>
      <c r="F399" s="8" t="s">
        <v>425</v>
      </c>
      <c r="G399" s="8" t="s">
        <v>13</v>
      </c>
      <c r="H399" s="8" t="s">
        <v>14</v>
      </c>
      <c r="I399" s="7" t="s">
        <v>8</v>
      </c>
      <c r="J399" s="9">
        <v>1512834605</v>
      </c>
      <c r="K399" s="9">
        <v>0</v>
      </c>
      <c r="L399" s="9">
        <v>0</v>
      </c>
      <c r="M399" s="9">
        <v>0</v>
      </c>
      <c r="N399" s="7" t="s">
        <v>8</v>
      </c>
      <c r="O399" s="10">
        <v>0</v>
      </c>
      <c r="P399" s="1"/>
    </row>
    <row r="400" spans="1:16" ht="50.25" thickBot="1">
      <c r="A400" s="1"/>
      <c r="B400" s="138" t="s">
        <v>8</v>
      </c>
      <c r="C400" s="139"/>
      <c r="D400" s="139"/>
      <c r="E400" s="139"/>
      <c r="F400" s="139"/>
      <c r="G400" s="139"/>
      <c r="H400" s="139"/>
      <c r="I400" s="11" t="s">
        <v>401</v>
      </c>
      <c r="J400" s="12" t="s">
        <v>8</v>
      </c>
      <c r="K400" s="13">
        <v>0</v>
      </c>
      <c r="L400" s="13">
        <v>0</v>
      </c>
      <c r="M400" s="13">
        <v>0</v>
      </c>
      <c r="N400" s="14">
        <v>0</v>
      </c>
      <c r="O400" s="12" t="s">
        <v>8</v>
      </c>
      <c r="P400" s="1"/>
    </row>
    <row r="401" spans="1:16" ht="42" thickBot="1">
      <c r="A401" s="1"/>
      <c r="B401" s="138" t="s">
        <v>8</v>
      </c>
      <c r="C401" s="139"/>
      <c r="D401" s="139"/>
      <c r="E401" s="139"/>
      <c r="F401" s="139"/>
      <c r="G401" s="139"/>
      <c r="H401" s="139"/>
      <c r="I401" s="11" t="s">
        <v>418</v>
      </c>
      <c r="J401" s="12" t="s">
        <v>8</v>
      </c>
      <c r="K401" s="13">
        <v>0</v>
      </c>
      <c r="L401" s="13">
        <v>0</v>
      </c>
      <c r="M401" s="13">
        <v>0</v>
      </c>
      <c r="N401" s="14">
        <v>0</v>
      </c>
      <c r="O401" s="12" t="s">
        <v>8</v>
      </c>
      <c r="P401" s="1"/>
    </row>
    <row r="402" spans="1:16" ht="0.95" customHeight="1">
      <c r="A402" s="1"/>
      <c r="B402" s="137"/>
      <c r="C402" s="137"/>
      <c r="D402" s="137"/>
      <c r="E402" s="137"/>
      <c r="F402" s="137"/>
      <c r="G402" s="137"/>
      <c r="H402" s="137"/>
      <c r="I402" s="137"/>
      <c r="J402" s="137"/>
      <c r="K402" s="137"/>
      <c r="L402" s="137"/>
      <c r="M402" s="137"/>
      <c r="N402" s="137"/>
      <c r="O402" s="137"/>
      <c r="P402" s="1"/>
    </row>
    <row r="403" spans="1:16" ht="58.5" thickBot="1">
      <c r="A403" s="1"/>
      <c r="B403" s="6" t="s">
        <v>426</v>
      </c>
      <c r="C403" s="7" t="s">
        <v>8</v>
      </c>
      <c r="D403" s="8" t="s">
        <v>427</v>
      </c>
      <c r="E403" s="8" t="s">
        <v>428</v>
      </c>
      <c r="F403" s="8" t="s">
        <v>12</v>
      </c>
      <c r="G403" s="8" t="s">
        <v>13</v>
      </c>
      <c r="H403" s="8" t="s">
        <v>14</v>
      </c>
      <c r="I403" s="7" t="s">
        <v>8</v>
      </c>
      <c r="J403" s="9">
        <v>496635889</v>
      </c>
      <c r="K403" s="9">
        <v>0</v>
      </c>
      <c r="L403" s="9">
        <v>0</v>
      </c>
      <c r="M403" s="9">
        <v>0</v>
      </c>
      <c r="N403" s="7" t="s">
        <v>8</v>
      </c>
      <c r="O403" s="10">
        <v>0</v>
      </c>
      <c r="P403" s="1"/>
    </row>
    <row r="404" spans="1:16" ht="50.25" thickBot="1">
      <c r="A404" s="1"/>
      <c r="B404" s="138" t="s">
        <v>8</v>
      </c>
      <c r="C404" s="139"/>
      <c r="D404" s="139"/>
      <c r="E404" s="139"/>
      <c r="F404" s="139"/>
      <c r="G404" s="139"/>
      <c r="H404" s="139"/>
      <c r="I404" s="11" t="s">
        <v>401</v>
      </c>
      <c r="J404" s="12" t="s">
        <v>8</v>
      </c>
      <c r="K404" s="13">
        <v>0</v>
      </c>
      <c r="L404" s="13">
        <v>0</v>
      </c>
      <c r="M404" s="13">
        <v>0</v>
      </c>
      <c r="N404" s="14">
        <v>0</v>
      </c>
      <c r="O404" s="12" t="s">
        <v>8</v>
      </c>
      <c r="P404" s="1"/>
    </row>
    <row r="405" spans="1:16" ht="0.95" customHeight="1">
      <c r="A405" s="1"/>
      <c r="B405" s="137"/>
      <c r="C405" s="137"/>
      <c r="D405" s="137"/>
      <c r="E405" s="137"/>
      <c r="F405" s="137"/>
      <c r="G405" s="137"/>
      <c r="H405" s="137"/>
      <c r="I405" s="137"/>
      <c r="J405" s="137"/>
      <c r="K405" s="137"/>
      <c r="L405" s="137"/>
      <c r="M405" s="137"/>
      <c r="N405" s="137"/>
      <c r="O405" s="137"/>
      <c r="P405" s="1"/>
    </row>
    <row r="406" spans="1:16" ht="42" thickBot="1">
      <c r="A406" s="1"/>
      <c r="B406" s="6" t="s">
        <v>429</v>
      </c>
      <c r="C406" s="7" t="s">
        <v>8</v>
      </c>
      <c r="D406" s="8" t="s">
        <v>430</v>
      </c>
      <c r="E406" s="8" t="s">
        <v>431</v>
      </c>
      <c r="F406" s="8" t="s">
        <v>12</v>
      </c>
      <c r="G406" s="8" t="s">
        <v>13</v>
      </c>
      <c r="H406" s="8" t="s">
        <v>14</v>
      </c>
      <c r="I406" s="7" t="s">
        <v>8</v>
      </c>
      <c r="J406" s="9">
        <v>10454051</v>
      </c>
      <c r="K406" s="9">
        <v>0</v>
      </c>
      <c r="L406" s="9">
        <v>0</v>
      </c>
      <c r="M406" s="9">
        <v>0</v>
      </c>
      <c r="N406" s="7" t="s">
        <v>8</v>
      </c>
      <c r="O406" s="10">
        <v>0</v>
      </c>
      <c r="P406" s="1"/>
    </row>
    <row r="407" spans="1:16" ht="50.25" thickBot="1">
      <c r="A407" s="1"/>
      <c r="B407" s="138" t="s">
        <v>8</v>
      </c>
      <c r="C407" s="139"/>
      <c r="D407" s="139"/>
      <c r="E407" s="139"/>
      <c r="F407" s="139"/>
      <c r="G407" s="139"/>
      <c r="H407" s="139"/>
      <c r="I407" s="11" t="s">
        <v>401</v>
      </c>
      <c r="J407" s="12" t="s">
        <v>8</v>
      </c>
      <c r="K407" s="13">
        <v>0</v>
      </c>
      <c r="L407" s="13">
        <v>0</v>
      </c>
      <c r="M407" s="13">
        <v>0</v>
      </c>
      <c r="N407" s="14">
        <v>0</v>
      </c>
      <c r="O407" s="12" t="s">
        <v>8</v>
      </c>
      <c r="P407" s="1"/>
    </row>
    <row r="408" spans="1:16" ht="0.95" customHeight="1">
      <c r="A408" s="1"/>
      <c r="B408" s="137"/>
      <c r="C408" s="137"/>
      <c r="D408" s="137"/>
      <c r="E408" s="137"/>
      <c r="F408" s="137"/>
      <c r="G408" s="137"/>
      <c r="H408" s="137"/>
      <c r="I408" s="137"/>
      <c r="J408" s="137"/>
      <c r="K408" s="137"/>
      <c r="L408" s="137"/>
      <c r="M408" s="137"/>
      <c r="N408" s="137"/>
      <c r="O408" s="137"/>
      <c r="P408" s="1"/>
    </row>
    <row r="409" spans="1:16" ht="50.25" thickBot="1">
      <c r="A409" s="1"/>
      <c r="B409" s="6" t="s">
        <v>432</v>
      </c>
      <c r="C409" s="7" t="s">
        <v>8</v>
      </c>
      <c r="D409" s="8" t="s">
        <v>433</v>
      </c>
      <c r="E409" s="8" t="s">
        <v>434</v>
      </c>
      <c r="F409" s="8" t="s">
        <v>12</v>
      </c>
      <c r="G409" s="8" t="s">
        <v>13</v>
      </c>
      <c r="H409" s="8" t="s">
        <v>14</v>
      </c>
      <c r="I409" s="7" t="s">
        <v>8</v>
      </c>
      <c r="J409" s="9">
        <v>131041232</v>
      </c>
      <c r="K409" s="9">
        <v>0</v>
      </c>
      <c r="L409" s="9">
        <v>0</v>
      </c>
      <c r="M409" s="9">
        <v>0</v>
      </c>
      <c r="N409" s="7" t="s">
        <v>8</v>
      </c>
      <c r="O409" s="10">
        <v>0</v>
      </c>
      <c r="P409" s="1"/>
    </row>
    <row r="410" spans="1:16" ht="50.25" thickBot="1">
      <c r="A410" s="1"/>
      <c r="B410" s="138" t="s">
        <v>8</v>
      </c>
      <c r="C410" s="139"/>
      <c r="D410" s="139"/>
      <c r="E410" s="139"/>
      <c r="F410" s="139"/>
      <c r="G410" s="139"/>
      <c r="H410" s="139"/>
      <c r="I410" s="11" t="s">
        <v>401</v>
      </c>
      <c r="J410" s="12" t="s">
        <v>8</v>
      </c>
      <c r="K410" s="13">
        <v>0</v>
      </c>
      <c r="L410" s="13">
        <v>0</v>
      </c>
      <c r="M410" s="13">
        <v>0</v>
      </c>
      <c r="N410" s="14">
        <v>0</v>
      </c>
      <c r="O410" s="12" t="s">
        <v>8</v>
      </c>
      <c r="P410" s="1"/>
    </row>
    <row r="411" spans="1:16" ht="0.95" customHeight="1">
      <c r="A411" s="1"/>
      <c r="B411" s="137"/>
      <c r="C411" s="137"/>
      <c r="D411" s="137"/>
      <c r="E411" s="137"/>
      <c r="F411" s="137"/>
      <c r="G411" s="137"/>
      <c r="H411" s="137"/>
      <c r="I411" s="137"/>
      <c r="J411" s="137"/>
      <c r="K411" s="137"/>
      <c r="L411" s="137"/>
      <c r="M411" s="137"/>
      <c r="N411" s="137"/>
      <c r="O411" s="137"/>
      <c r="P411" s="1"/>
    </row>
    <row r="412" spans="1:16" ht="42" thickBot="1">
      <c r="A412" s="1"/>
      <c r="B412" s="6" t="s">
        <v>435</v>
      </c>
      <c r="C412" s="7" t="s">
        <v>8</v>
      </c>
      <c r="D412" s="8" t="s">
        <v>436</v>
      </c>
      <c r="E412" s="8" t="s">
        <v>437</v>
      </c>
      <c r="F412" s="8" t="s">
        <v>12</v>
      </c>
      <c r="G412" s="8" t="s">
        <v>13</v>
      </c>
      <c r="H412" s="8" t="s">
        <v>14</v>
      </c>
      <c r="I412" s="7" t="s">
        <v>8</v>
      </c>
      <c r="J412" s="9">
        <v>77118146</v>
      </c>
      <c r="K412" s="9">
        <v>0</v>
      </c>
      <c r="L412" s="9">
        <v>0</v>
      </c>
      <c r="M412" s="9">
        <v>0</v>
      </c>
      <c r="N412" s="7" t="s">
        <v>8</v>
      </c>
      <c r="O412" s="10">
        <v>0</v>
      </c>
      <c r="P412" s="1"/>
    </row>
    <row r="413" spans="1:16" ht="50.25" thickBot="1">
      <c r="A413" s="1"/>
      <c r="B413" s="138" t="s">
        <v>8</v>
      </c>
      <c r="C413" s="139"/>
      <c r="D413" s="139"/>
      <c r="E413" s="139"/>
      <c r="F413" s="139"/>
      <c r="G413" s="139"/>
      <c r="H413" s="139"/>
      <c r="I413" s="11" t="s">
        <v>401</v>
      </c>
      <c r="J413" s="12" t="s">
        <v>8</v>
      </c>
      <c r="K413" s="13">
        <v>0</v>
      </c>
      <c r="L413" s="13">
        <v>0</v>
      </c>
      <c r="M413" s="13">
        <v>0</v>
      </c>
      <c r="N413" s="14">
        <v>0</v>
      </c>
      <c r="O413" s="12" t="s">
        <v>8</v>
      </c>
      <c r="P413" s="1"/>
    </row>
    <row r="414" spans="1:16" ht="0.95" customHeight="1">
      <c r="A414" s="1"/>
      <c r="B414" s="137"/>
      <c r="C414" s="137"/>
      <c r="D414" s="137"/>
      <c r="E414" s="137"/>
      <c r="F414" s="137"/>
      <c r="G414" s="137"/>
      <c r="H414" s="137"/>
      <c r="I414" s="137"/>
      <c r="J414" s="137"/>
      <c r="K414" s="137"/>
      <c r="L414" s="137"/>
      <c r="M414" s="137"/>
      <c r="N414" s="137"/>
      <c r="O414" s="137"/>
      <c r="P414" s="1"/>
    </row>
    <row r="415" spans="1:16" ht="50.25" thickBot="1">
      <c r="A415" s="1"/>
      <c r="B415" s="6" t="s">
        <v>438</v>
      </c>
      <c r="C415" s="7" t="s">
        <v>8</v>
      </c>
      <c r="D415" s="8" t="s">
        <v>439</v>
      </c>
      <c r="E415" s="8" t="s">
        <v>440</v>
      </c>
      <c r="F415" s="8" t="s">
        <v>12</v>
      </c>
      <c r="G415" s="8" t="s">
        <v>13</v>
      </c>
      <c r="H415" s="8" t="s">
        <v>14</v>
      </c>
      <c r="I415" s="7" t="s">
        <v>8</v>
      </c>
      <c r="J415" s="9">
        <v>3465263703</v>
      </c>
      <c r="K415" s="9">
        <v>0</v>
      </c>
      <c r="L415" s="9">
        <v>0</v>
      </c>
      <c r="M415" s="9">
        <v>0</v>
      </c>
      <c r="N415" s="7" t="s">
        <v>8</v>
      </c>
      <c r="O415" s="10">
        <v>0</v>
      </c>
      <c r="P415" s="1"/>
    </row>
    <row r="416" spans="1:16" ht="50.25" thickBot="1">
      <c r="A416" s="1"/>
      <c r="B416" s="138" t="s">
        <v>8</v>
      </c>
      <c r="C416" s="139"/>
      <c r="D416" s="139"/>
      <c r="E416" s="139"/>
      <c r="F416" s="139"/>
      <c r="G416" s="139"/>
      <c r="H416" s="139"/>
      <c r="I416" s="11" t="s">
        <v>401</v>
      </c>
      <c r="J416" s="12" t="s">
        <v>8</v>
      </c>
      <c r="K416" s="13">
        <v>0</v>
      </c>
      <c r="L416" s="13">
        <v>0</v>
      </c>
      <c r="M416" s="13">
        <v>0</v>
      </c>
      <c r="N416" s="14">
        <v>0</v>
      </c>
      <c r="O416" s="12" t="s">
        <v>8</v>
      </c>
      <c r="P416" s="1"/>
    </row>
    <row r="417" spans="1:16" ht="42" thickBot="1">
      <c r="A417" s="1"/>
      <c r="B417" s="138" t="s">
        <v>8</v>
      </c>
      <c r="C417" s="139"/>
      <c r="D417" s="139"/>
      <c r="E417" s="139"/>
      <c r="F417" s="139"/>
      <c r="G417" s="139"/>
      <c r="H417" s="139"/>
      <c r="I417" s="11" t="s">
        <v>418</v>
      </c>
      <c r="J417" s="12" t="s">
        <v>8</v>
      </c>
      <c r="K417" s="13">
        <v>0</v>
      </c>
      <c r="L417" s="13">
        <v>0</v>
      </c>
      <c r="M417" s="13">
        <v>0</v>
      </c>
      <c r="N417" s="14">
        <v>0</v>
      </c>
      <c r="O417" s="12" t="s">
        <v>8</v>
      </c>
      <c r="P417" s="1"/>
    </row>
    <row r="418" spans="1:16" ht="0.95" customHeight="1">
      <c r="A418" s="1"/>
      <c r="B418" s="137"/>
      <c r="C418" s="137"/>
      <c r="D418" s="137"/>
      <c r="E418" s="137"/>
      <c r="F418" s="137"/>
      <c r="G418" s="137"/>
      <c r="H418" s="137"/>
      <c r="I418" s="137"/>
      <c r="J418" s="137"/>
      <c r="K418" s="137"/>
      <c r="L418" s="137"/>
      <c r="M418" s="137"/>
      <c r="N418" s="137"/>
      <c r="O418" s="137"/>
      <c r="P418" s="1"/>
    </row>
    <row r="419" spans="1:16" ht="33.75" thickBot="1">
      <c r="A419" s="1"/>
      <c r="B419" s="6" t="s">
        <v>441</v>
      </c>
      <c r="C419" s="7" t="s">
        <v>8</v>
      </c>
      <c r="D419" s="8" t="s">
        <v>442</v>
      </c>
      <c r="E419" s="8" t="s">
        <v>443</v>
      </c>
      <c r="F419" s="8" t="s">
        <v>12</v>
      </c>
      <c r="G419" s="8" t="s">
        <v>13</v>
      </c>
      <c r="H419" s="8" t="s">
        <v>14</v>
      </c>
      <c r="I419" s="7" t="s">
        <v>8</v>
      </c>
      <c r="J419" s="9">
        <v>3985923700</v>
      </c>
      <c r="K419" s="9">
        <v>0</v>
      </c>
      <c r="L419" s="9">
        <v>0</v>
      </c>
      <c r="M419" s="9">
        <v>0</v>
      </c>
      <c r="N419" s="7" t="s">
        <v>8</v>
      </c>
      <c r="O419" s="10">
        <v>0</v>
      </c>
      <c r="P419" s="1"/>
    </row>
    <row r="420" spans="1:16" ht="50.25" thickBot="1">
      <c r="A420" s="1"/>
      <c r="B420" s="138" t="s">
        <v>8</v>
      </c>
      <c r="C420" s="139"/>
      <c r="D420" s="139"/>
      <c r="E420" s="139"/>
      <c r="F420" s="139"/>
      <c r="G420" s="139"/>
      <c r="H420" s="139"/>
      <c r="I420" s="11" t="s">
        <v>401</v>
      </c>
      <c r="J420" s="12" t="s">
        <v>8</v>
      </c>
      <c r="K420" s="13">
        <v>0</v>
      </c>
      <c r="L420" s="13">
        <v>0</v>
      </c>
      <c r="M420" s="13">
        <v>0</v>
      </c>
      <c r="N420" s="14">
        <v>0</v>
      </c>
      <c r="O420" s="12" t="s">
        <v>8</v>
      </c>
      <c r="P420" s="1"/>
    </row>
    <row r="421" spans="1:16" ht="0.95" customHeight="1">
      <c r="A421" s="1"/>
      <c r="B421" s="137"/>
      <c r="C421" s="137"/>
      <c r="D421" s="137"/>
      <c r="E421" s="137"/>
      <c r="F421" s="137"/>
      <c r="G421" s="137"/>
      <c r="H421" s="137"/>
      <c r="I421" s="137"/>
      <c r="J421" s="137"/>
      <c r="K421" s="137"/>
      <c r="L421" s="137"/>
      <c r="M421" s="137"/>
      <c r="N421" s="137"/>
      <c r="O421" s="137"/>
      <c r="P421" s="1"/>
    </row>
    <row r="422" spans="1:16" ht="25.5" thickBot="1">
      <c r="A422" s="1"/>
      <c r="B422" s="6" t="s">
        <v>444</v>
      </c>
      <c r="C422" s="7" t="s">
        <v>8</v>
      </c>
      <c r="D422" s="8" t="s">
        <v>445</v>
      </c>
      <c r="E422" s="8" t="s">
        <v>446</v>
      </c>
      <c r="F422" s="8" t="s">
        <v>447</v>
      </c>
      <c r="G422" s="8" t="s">
        <v>13</v>
      </c>
      <c r="H422" s="8" t="s">
        <v>14</v>
      </c>
      <c r="I422" s="7" t="s">
        <v>8</v>
      </c>
      <c r="J422" s="9">
        <v>22849680</v>
      </c>
      <c r="K422" s="9">
        <v>0</v>
      </c>
      <c r="L422" s="9">
        <v>14380392</v>
      </c>
      <c r="M422" s="9">
        <v>14169009</v>
      </c>
      <c r="N422" s="7" t="s">
        <v>8</v>
      </c>
      <c r="O422" s="10">
        <v>90.56</v>
      </c>
      <c r="P422" s="1"/>
    </row>
    <row r="423" spans="1:16" ht="33.75" thickBot="1">
      <c r="A423" s="1"/>
      <c r="B423" s="138" t="s">
        <v>8</v>
      </c>
      <c r="C423" s="139"/>
      <c r="D423" s="139"/>
      <c r="E423" s="139"/>
      <c r="F423" s="139"/>
      <c r="G423" s="139"/>
      <c r="H423" s="139"/>
      <c r="I423" s="11" t="s">
        <v>448</v>
      </c>
      <c r="J423" s="12" t="s">
        <v>8</v>
      </c>
      <c r="K423" s="13">
        <v>0</v>
      </c>
      <c r="L423" s="13">
        <v>14380392</v>
      </c>
      <c r="M423" s="13">
        <v>14169009</v>
      </c>
      <c r="N423" s="14">
        <v>98.53</v>
      </c>
      <c r="O423" s="12" t="s">
        <v>8</v>
      </c>
      <c r="P423" s="1"/>
    </row>
    <row r="424" spans="1:16" ht="0.95" customHeight="1">
      <c r="A424" s="1"/>
      <c r="B424" s="137"/>
      <c r="C424" s="137"/>
      <c r="D424" s="137"/>
      <c r="E424" s="137"/>
      <c r="F424" s="137"/>
      <c r="G424" s="137"/>
      <c r="H424" s="137"/>
      <c r="I424" s="137"/>
      <c r="J424" s="137"/>
      <c r="K424" s="137"/>
      <c r="L424" s="137"/>
      <c r="M424" s="137"/>
      <c r="N424" s="137"/>
      <c r="O424" s="137"/>
      <c r="P424" s="1"/>
    </row>
    <row r="425" spans="1:16" ht="20.100000000000001" customHeight="1">
      <c r="A425" s="1"/>
      <c r="B425" s="145" t="s">
        <v>255</v>
      </c>
      <c r="C425" s="146"/>
      <c r="D425" s="146"/>
      <c r="E425" s="146"/>
      <c r="F425" s="2" t="s">
        <v>4</v>
      </c>
      <c r="G425" s="147" t="s">
        <v>449</v>
      </c>
      <c r="H425" s="148"/>
      <c r="I425" s="148"/>
      <c r="J425" s="148"/>
      <c r="K425" s="148"/>
      <c r="L425" s="148"/>
      <c r="M425" s="148"/>
      <c r="N425" s="148"/>
      <c r="O425" s="148"/>
      <c r="P425" s="1"/>
    </row>
    <row r="426" spans="1:16" ht="20.100000000000001" customHeight="1">
      <c r="A426" s="1"/>
      <c r="B426" s="143" t="s">
        <v>6</v>
      </c>
      <c r="C426" s="144"/>
      <c r="D426" s="144"/>
      <c r="E426" s="144"/>
      <c r="F426" s="144"/>
      <c r="G426" s="144"/>
      <c r="H426" s="144"/>
      <c r="I426" s="144"/>
      <c r="J426" s="3">
        <v>1882939928</v>
      </c>
      <c r="K426" s="3">
        <v>0</v>
      </c>
      <c r="L426" s="3">
        <v>0</v>
      </c>
      <c r="M426" s="3">
        <v>0</v>
      </c>
      <c r="N426" s="4" t="s">
        <v>20</v>
      </c>
      <c r="O426" s="5" t="s">
        <v>8</v>
      </c>
      <c r="P426" s="1"/>
    </row>
    <row r="427" spans="1:16" ht="75" thickBot="1">
      <c r="A427" s="1"/>
      <c r="B427" s="6" t="s">
        <v>450</v>
      </c>
      <c r="C427" s="7" t="s">
        <v>8</v>
      </c>
      <c r="D427" s="8" t="s">
        <v>451</v>
      </c>
      <c r="E427" s="8" t="s">
        <v>452</v>
      </c>
      <c r="F427" s="8" t="s">
        <v>58</v>
      </c>
      <c r="G427" s="8" t="s">
        <v>13</v>
      </c>
      <c r="H427" s="8" t="s">
        <v>14</v>
      </c>
      <c r="I427" s="7" t="s">
        <v>8</v>
      </c>
      <c r="J427" s="9">
        <v>580299969</v>
      </c>
      <c r="K427" s="9">
        <v>0</v>
      </c>
      <c r="L427" s="9">
        <v>0</v>
      </c>
      <c r="M427" s="9">
        <v>0</v>
      </c>
      <c r="N427" s="7" t="s">
        <v>8</v>
      </c>
      <c r="O427" s="10">
        <v>0</v>
      </c>
      <c r="P427" s="1"/>
    </row>
    <row r="428" spans="1:16" ht="33.75" thickBot="1">
      <c r="A428" s="1"/>
      <c r="B428" s="138" t="s">
        <v>8</v>
      </c>
      <c r="C428" s="139"/>
      <c r="D428" s="139"/>
      <c r="E428" s="139"/>
      <c r="F428" s="139"/>
      <c r="G428" s="139"/>
      <c r="H428" s="139"/>
      <c r="I428" s="11" t="s">
        <v>453</v>
      </c>
      <c r="J428" s="12" t="s">
        <v>8</v>
      </c>
      <c r="K428" s="13">
        <v>0</v>
      </c>
      <c r="L428" s="13">
        <v>0</v>
      </c>
      <c r="M428" s="13">
        <v>0</v>
      </c>
      <c r="N428" s="14">
        <v>0</v>
      </c>
      <c r="O428" s="12" t="s">
        <v>8</v>
      </c>
      <c r="P428" s="1"/>
    </row>
    <row r="429" spans="1:16" ht="0.95" customHeight="1">
      <c r="A429" s="1"/>
      <c r="B429" s="137"/>
      <c r="C429" s="137"/>
      <c r="D429" s="137"/>
      <c r="E429" s="137"/>
      <c r="F429" s="137"/>
      <c r="G429" s="137"/>
      <c r="H429" s="137"/>
      <c r="I429" s="137"/>
      <c r="J429" s="137"/>
      <c r="K429" s="137"/>
      <c r="L429" s="137"/>
      <c r="M429" s="137"/>
      <c r="N429" s="137"/>
      <c r="O429" s="137"/>
      <c r="P429" s="1"/>
    </row>
    <row r="430" spans="1:16" ht="50.25" thickBot="1">
      <c r="A430" s="1"/>
      <c r="B430" s="6" t="s">
        <v>454</v>
      </c>
      <c r="C430" s="7" t="s">
        <v>8</v>
      </c>
      <c r="D430" s="8" t="s">
        <v>455</v>
      </c>
      <c r="E430" s="8" t="s">
        <v>456</v>
      </c>
      <c r="F430" s="8" t="s">
        <v>58</v>
      </c>
      <c r="G430" s="8" t="s">
        <v>13</v>
      </c>
      <c r="H430" s="8" t="s">
        <v>14</v>
      </c>
      <c r="I430" s="7" t="s">
        <v>8</v>
      </c>
      <c r="J430" s="9">
        <v>207358972</v>
      </c>
      <c r="K430" s="9">
        <v>0</v>
      </c>
      <c r="L430" s="9">
        <v>0</v>
      </c>
      <c r="M430" s="9">
        <v>0</v>
      </c>
      <c r="N430" s="7" t="s">
        <v>8</v>
      </c>
      <c r="O430" s="10">
        <v>0</v>
      </c>
      <c r="P430" s="1"/>
    </row>
    <row r="431" spans="1:16" ht="50.25" thickBot="1">
      <c r="A431" s="1"/>
      <c r="B431" s="138" t="s">
        <v>8</v>
      </c>
      <c r="C431" s="139"/>
      <c r="D431" s="139"/>
      <c r="E431" s="139"/>
      <c r="F431" s="139"/>
      <c r="G431" s="139"/>
      <c r="H431" s="139"/>
      <c r="I431" s="11" t="s">
        <v>401</v>
      </c>
      <c r="J431" s="12" t="s">
        <v>8</v>
      </c>
      <c r="K431" s="13">
        <v>0</v>
      </c>
      <c r="L431" s="13">
        <v>0</v>
      </c>
      <c r="M431" s="13">
        <v>0</v>
      </c>
      <c r="N431" s="14">
        <v>0</v>
      </c>
      <c r="O431" s="12" t="s">
        <v>8</v>
      </c>
      <c r="P431" s="1"/>
    </row>
    <row r="432" spans="1:16" ht="33.75" thickBot="1">
      <c r="A432" s="1"/>
      <c r="B432" s="138" t="s">
        <v>8</v>
      </c>
      <c r="C432" s="139"/>
      <c r="D432" s="139"/>
      <c r="E432" s="139"/>
      <c r="F432" s="139"/>
      <c r="G432" s="139"/>
      <c r="H432" s="139"/>
      <c r="I432" s="11" t="s">
        <v>453</v>
      </c>
      <c r="J432" s="12" t="s">
        <v>8</v>
      </c>
      <c r="K432" s="13">
        <v>0</v>
      </c>
      <c r="L432" s="13">
        <v>0</v>
      </c>
      <c r="M432" s="13">
        <v>0</v>
      </c>
      <c r="N432" s="14">
        <v>0</v>
      </c>
      <c r="O432" s="12" t="s">
        <v>8</v>
      </c>
      <c r="P432" s="1"/>
    </row>
    <row r="433" spans="1:16" ht="0.95" customHeight="1">
      <c r="A433" s="1"/>
      <c r="B433" s="137"/>
      <c r="C433" s="137"/>
      <c r="D433" s="137"/>
      <c r="E433" s="137"/>
      <c r="F433" s="137"/>
      <c r="G433" s="137"/>
      <c r="H433" s="137"/>
      <c r="I433" s="137"/>
      <c r="J433" s="137"/>
      <c r="K433" s="137"/>
      <c r="L433" s="137"/>
      <c r="M433" s="137"/>
      <c r="N433" s="137"/>
      <c r="O433" s="137"/>
      <c r="P433" s="1"/>
    </row>
    <row r="434" spans="1:16" ht="33.75" thickBot="1">
      <c r="A434" s="1"/>
      <c r="B434" s="6" t="s">
        <v>457</v>
      </c>
      <c r="C434" s="7" t="s">
        <v>8</v>
      </c>
      <c r="D434" s="8" t="s">
        <v>458</v>
      </c>
      <c r="E434" s="8" t="s">
        <v>459</v>
      </c>
      <c r="F434" s="8" t="s">
        <v>12</v>
      </c>
      <c r="G434" s="8" t="s">
        <v>13</v>
      </c>
      <c r="H434" s="8" t="s">
        <v>14</v>
      </c>
      <c r="I434" s="7" t="s">
        <v>8</v>
      </c>
      <c r="J434" s="9">
        <v>1095280987</v>
      </c>
      <c r="K434" s="9">
        <v>0</v>
      </c>
      <c r="L434" s="9">
        <v>0</v>
      </c>
      <c r="M434" s="9">
        <v>0</v>
      </c>
      <c r="N434" s="7" t="s">
        <v>8</v>
      </c>
      <c r="O434" s="10">
        <v>0</v>
      </c>
      <c r="P434" s="1"/>
    </row>
    <row r="435" spans="1:16" ht="33.75" thickBot="1">
      <c r="A435" s="1"/>
      <c r="B435" s="138" t="s">
        <v>8</v>
      </c>
      <c r="C435" s="139"/>
      <c r="D435" s="139"/>
      <c r="E435" s="139"/>
      <c r="F435" s="139"/>
      <c r="G435" s="139"/>
      <c r="H435" s="139"/>
      <c r="I435" s="11" t="s">
        <v>453</v>
      </c>
      <c r="J435" s="12" t="s">
        <v>8</v>
      </c>
      <c r="K435" s="13">
        <v>0</v>
      </c>
      <c r="L435" s="13">
        <v>0</v>
      </c>
      <c r="M435" s="13">
        <v>0</v>
      </c>
      <c r="N435" s="14">
        <v>0</v>
      </c>
      <c r="O435" s="12" t="s">
        <v>8</v>
      </c>
      <c r="P435" s="1"/>
    </row>
    <row r="436" spans="1:16" ht="0.95" customHeight="1">
      <c r="A436" s="1"/>
      <c r="B436" s="137"/>
      <c r="C436" s="137"/>
      <c r="D436" s="137"/>
      <c r="E436" s="137"/>
      <c r="F436" s="137"/>
      <c r="G436" s="137"/>
      <c r="H436" s="137"/>
      <c r="I436" s="137"/>
      <c r="J436" s="137"/>
      <c r="K436" s="137"/>
      <c r="L436" s="137"/>
      <c r="M436" s="137"/>
      <c r="N436" s="137"/>
      <c r="O436" s="137"/>
      <c r="P436" s="1"/>
    </row>
    <row r="437" spans="1:16" ht="20.100000000000001" customHeight="1">
      <c r="A437" s="1"/>
      <c r="B437" s="145" t="s">
        <v>255</v>
      </c>
      <c r="C437" s="146"/>
      <c r="D437" s="146"/>
      <c r="E437" s="146"/>
      <c r="F437" s="2" t="s">
        <v>4</v>
      </c>
      <c r="G437" s="147" t="s">
        <v>460</v>
      </c>
      <c r="H437" s="148"/>
      <c r="I437" s="148"/>
      <c r="J437" s="148"/>
      <c r="K437" s="148"/>
      <c r="L437" s="148"/>
      <c r="M437" s="148"/>
      <c r="N437" s="148"/>
      <c r="O437" s="148"/>
      <c r="P437" s="1"/>
    </row>
    <row r="438" spans="1:16" ht="20.100000000000001" customHeight="1">
      <c r="A438" s="1"/>
      <c r="B438" s="143" t="s">
        <v>6</v>
      </c>
      <c r="C438" s="144"/>
      <c r="D438" s="144"/>
      <c r="E438" s="144"/>
      <c r="F438" s="144"/>
      <c r="G438" s="144"/>
      <c r="H438" s="144"/>
      <c r="I438" s="144"/>
      <c r="J438" s="3">
        <v>21397473643</v>
      </c>
      <c r="K438" s="3">
        <v>750000000</v>
      </c>
      <c r="L438" s="3">
        <v>2550375952</v>
      </c>
      <c r="M438" s="3">
        <v>2541381629</v>
      </c>
      <c r="N438" s="4" t="s">
        <v>461</v>
      </c>
      <c r="O438" s="5" t="s">
        <v>8</v>
      </c>
      <c r="P438" s="1"/>
    </row>
    <row r="439" spans="1:16" ht="42" thickBot="1">
      <c r="A439" s="1"/>
      <c r="B439" s="6" t="s">
        <v>462</v>
      </c>
      <c r="C439" s="7" t="s">
        <v>8</v>
      </c>
      <c r="D439" s="8" t="s">
        <v>463</v>
      </c>
      <c r="E439" s="8" t="s">
        <v>464</v>
      </c>
      <c r="F439" s="8" t="s">
        <v>64</v>
      </c>
      <c r="G439" s="8" t="s">
        <v>13</v>
      </c>
      <c r="H439" s="8" t="s">
        <v>14</v>
      </c>
      <c r="I439" s="7" t="s">
        <v>8</v>
      </c>
      <c r="J439" s="9">
        <v>87679780</v>
      </c>
      <c r="K439" s="9">
        <v>0</v>
      </c>
      <c r="L439" s="9">
        <v>0</v>
      </c>
      <c r="M439" s="9">
        <v>0</v>
      </c>
      <c r="N439" s="7" t="s">
        <v>8</v>
      </c>
      <c r="O439" s="10">
        <v>100</v>
      </c>
      <c r="P439" s="1"/>
    </row>
    <row r="440" spans="1:16" ht="75" thickBot="1">
      <c r="A440" s="1"/>
      <c r="B440" s="138" t="s">
        <v>8</v>
      </c>
      <c r="C440" s="139"/>
      <c r="D440" s="139"/>
      <c r="E440" s="139"/>
      <c r="F440" s="139"/>
      <c r="G440" s="139"/>
      <c r="H440" s="139"/>
      <c r="I440" s="11" t="s">
        <v>465</v>
      </c>
      <c r="J440" s="12" t="s">
        <v>8</v>
      </c>
      <c r="K440" s="13">
        <v>0</v>
      </c>
      <c r="L440" s="13">
        <v>0</v>
      </c>
      <c r="M440" s="13">
        <v>0</v>
      </c>
      <c r="N440" s="14">
        <v>0</v>
      </c>
      <c r="O440" s="12" t="s">
        <v>8</v>
      </c>
      <c r="P440" s="1"/>
    </row>
    <row r="441" spans="1:16" ht="75" thickBot="1">
      <c r="A441" s="1"/>
      <c r="B441" s="138" t="s">
        <v>8</v>
      </c>
      <c r="C441" s="139"/>
      <c r="D441" s="139"/>
      <c r="E441" s="139"/>
      <c r="F441" s="139"/>
      <c r="G441" s="139"/>
      <c r="H441" s="139"/>
      <c r="I441" s="11" t="s">
        <v>408</v>
      </c>
      <c r="J441" s="12" t="s">
        <v>8</v>
      </c>
      <c r="K441" s="13">
        <v>0</v>
      </c>
      <c r="L441" s="13">
        <v>0</v>
      </c>
      <c r="M441" s="13">
        <v>0</v>
      </c>
      <c r="N441" s="14">
        <v>0</v>
      </c>
      <c r="O441" s="12" t="s">
        <v>8</v>
      </c>
      <c r="P441" s="1"/>
    </row>
    <row r="442" spans="1:16" ht="0.95" customHeight="1">
      <c r="A442" s="1"/>
      <c r="B442" s="137"/>
      <c r="C442" s="137"/>
      <c r="D442" s="137"/>
      <c r="E442" s="137"/>
      <c r="F442" s="137"/>
      <c r="G442" s="137"/>
      <c r="H442" s="137"/>
      <c r="I442" s="137"/>
      <c r="J442" s="137"/>
      <c r="K442" s="137"/>
      <c r="L442" s="137"/>
      <c r="M442" s="137"/>
      <c r="N442" s="137"/>
      <c r="O442" s="137"/>
      <c r="P442" s="1"/>
    </row>
    <row r="443" spans="1:16" ht="75" thickBot="1">
      <c r="A443" s="1"/>
      <c r="B443" s="6" t="s">
        <v>466</v>
      </c>
      <c r="C443" s="7" t="s">
        <v>8</v>
      </c>
      <c r="D443" s="8" t="s">
        <v>467</v>
      </c>
      <c r="E443" s="8" t="s">
        <v>468</v>
      </c>
      <c r="F443" s="8" t="s">
        <v>58</v>
      </c>
      <c r="G443" s="8" t="s">
        <v>31</v>
      </c>
      <c r="H443" s="8" t="s">
        <v>14</v>
      </c>
      <c r="I443" s="7" t="s">
        <v>8</v>
      </c>
      <c r="J443" s="9">
        <v>65299038</v>
      </c>
      <c r="K443" s="9">
        <v>0</v>
      </c>
      <c r="L443" s="9">
        <v>0</v>
      </c>
      <c r="M443" s="9">
        <v>0</v>
      </c>
      <c r="N443" s="7" t="s">
        <v>8</v>
      </c>
      <c r="O443" s="10">
        <v>0</v>
      </c>
      <c r="P443" s="1"/>
    </row>
    <row r="444" spans="1:16" ht="42" thickBot="1">
      <c r="A444" s="1"/>
      <c r="B444" s="138" t="s">
        <v>8</v>
      </c>
      <c r="C444" s="139"/>
      <c r="D444" s="139"/>
      <c r="E444" s="139"/>
      <c r="F444" s="139"/>
      <c r="G444" s="139"/>
      <c r="H444" s="139"/>
      <c r="I444" s="11" t="s">
        <v>469</v>
      </c>
      <c r="J444" s="12" t="s">
        <v>8</v>
      </c>
      <c r="K444" s="13">
        <v>0</v>
      </c>
      <c r="L444" s="13">
        <v>0</v>
      </c>
      <c r="M444" s="13">
        <v>0</v>
      </c>
      <c r="N444" s="14">
        <v>0</v>
      </c>
      <c r="O444" s="12" t="s">
        <v>8</v>
      </c>
      <c r="P444" s="1"/>
    </row>
    <row r="445" spans="1:16" ht="0.95" customHeight="1">
      <c r="A445" s="1"/>
      <c r="B445" s="137"/>
      <c r="C445" s="137"/>
      <c r="D445" s="137"/>
      <c r="E445" s="137"/>
      <c r="F445" s="137"/>
      <c r="G445" s="137"/>
      <c r="H445" s="137"/>
      <c r="I445" s="137"/>
      <c r="J445" s="137"/>
      <c r="K445" s="137"/>
      <c r="L445" s="137"/>
      <c r="M445" s="137"/>
      <c r="N445" s="137"/>
      <c r="O445" s="137"/>
      <c r="P445" s="1"/>
    </row>
    <row r="446" spans="1:16" ht="42" thickBot="1">
      <c r="A446" s="1"/>
      <c r="B446" s="6" t="s">
        <v>470</v>
      </c>
      <c r="C446" s="7" t="s">
        <v>8</v>
      </c>
      <c r="D446" s="8" t="s">
        <v>471</v>
      </c>
      <c r="E446" s="8" t="s">
        <v>472</v>
      </c>
      <c r="F446" s="8" t="s">
        <v>58</v>
      </c>
      <c r="G446" s="8" t="s">
        <v>31</v>
      </c>
      <c r="H446" s="8" t="s">
        <v>14</v>
      </c>
      <c r="I446" s="7" t="s">
        <v>8</v>
      </c>
      <c r="J446" s="9">
        <v>21079865909</v>
      </c>
      <c r="K446" s="9">
        <v>750000000</v>
      </c>
      <c r="L446" s="9">
        <v>2472801978</v>
      </c>
      <c r="M446" s="9">
        <v>2463807655</v>
      </c>
      <c r="N446" s="7" t="s">
        <v>8</v>
      </c>
      <c r="O446" s="10">
        <v>35</v>
      </c>
      <c r="P446" s="1"/>
    </row>
    <row r="447" spans="1:16" ht="42" thickBot="1">
      <c r="A447" s="1"/>
      <c r="B447" s="138" t="s">
        <v>8</v>
      </c>
      <c r="C447" s="139"/>
      <c r="D447" s="139"/>
      <c r="E447" s="139"/>
      <c r="F447" s="139"/>
      <c r="G447" s="139"/>
      <c r="H447" s="139"/>
      <c r="I447" s="11" t="s">
        <v>469</v>
      </c>
      <c r="J447" s="12" t="s">
        <v>8</v>
      </c>
      <c r="K447" s="13">
        <v>750000000</v>
      </c>
      <c r="L447" s="13">
        <v>2472801978</v>
      </c>
      <c r="M447" s="13">
        <v>2463807655</v>
      </c>
      <c r="N447" s="14">
        <v>99.63</v>
      </c>
      <c r="O447" s="12" t="s">
        <v>8</v>
      </c>
      <c r="P447" s="1"/>
    </row>
    <row r="448" spans="1:16" ht="0.95" customHeight="1">
      <c r="A448" s="1"/>
      <c r="B448" s="137"/>
      <c r="C448" s="137"/>
      <c r="D448" s="137"/>
      <c r="E448" s="137"/>
      <c r="F448" s="137"/>
      <c r="G448" s="137"/>
      <c r="H448" s="137"/>
      <c r="I448" s="137"/>
      <c r="J448" s="137"/>
      <c r="K448" s="137"/>
      <c r="L448" s="137"/>
      <c r="M448" s="137"/>
      <c r="N448" s="137"/>
      <c r="O448" s="137"/>
      <c r="P448" s="1"/>
    </row>
    <row r="449" spans="1:16" ht="33.75" thickBot="1">
      <c r="A449" s="1"/>
      <c r="B449" s="6" t="s">
        <v>473</v>
      </c>
      <c r="C449" s="7" t="s">
        <v>8</v>
      </c>
      <c r="D449" s="8" t="s">
        <v>474</v>
      </c>
      <c r="E449" s="8" t="s">
        <v>475</v>
      </c>
      <c r="F449" s="8" t="s">
        <v>58</v>
      </c>
      <c r="G449" s="8" t="s">
        <v>13</v>
      </c>
      <c r="H449" s="8" t="s">
        <v>14</v>
      </c>
      <c r="I449" s="7" t="s">
        <v>8</v>
      </c>
      <c r="J449" s="9">
        <v>45774344</v>
      </c>
      <c r="K449" s="9">
        <v>0</v>
      </c>
      <c r="L449" s="9">
        <v>2300825</v>
      </c>
      <c r="M449" s="9">
        <v>2300825</v>
      </c>
      <c r="N449" s="7" t="s">
        <v>8</v>
      </c>
      <c r="O449" s="10">
        <v>27.39</v>
      </c>
      <c r="P449" s="1"/>
    </row>
    <row r="450" spans="1:16" ht="75" thickBot="1">
      <c r="A450" s="1"/>
      <c r="B450" s="138" t="s">
        <v>8</v>
      </c>
      <c r="C450" s="139"/>
      <c r="D450" s="139"/>
      <c r="E450" s="139"/>
      <c r="F450" s="139"/>
      <c r="G450" s="139"/>
      <c r="H450" s="139"/>
      <c r="I450" s="11" t="s">
        <v>465</v>
      </c>
      <c r="J450" s="12" t="s">
        <v>8</v>
      </c>
      <c r="K450" s="13">
        <v>0</v>
      </c>
      <c r="L450" s="13">
        <v>2300825</v>
      </c>
      <c r="M450" s="13">
        <v>2300825</v>
      </c>
      <c r="N450" s="14">
        <v>100</v>
      </c>
      <c r="O450" s="12" t="s">
        <v>8</v>
      </c>
      <c r="P450" s="1"/>
    </row>
    <row r="451" spans="1:16" ht="0.95" customHeight="1">
      <c r="A451" s="1"/>
      <c r="B451" s="137"/>
      <c r="C451" s="137"/>
      <c r="D451" s="137"/>
      <c r="E451" s="137"/>
      <c r="F451" s="137"/>
      <c r="G451" s="137"/>
      <c r="H451" s="137"/>
      <c r="I451" s="137"/>
      <c r="J451" s="137"/>
      <c r="K451" s="137"/>
      <c r="L451" s="137"/>
      <c r="M451" s="137"/>
      <c r="N451" s="137"/>
      <c r="O451" s="137"/>
      <c r="P451" s="1"/>
    </row>
    <row r="452" spans="1:16" ht="58.5" thickBot="1">
      <c r="A452" s="1"/>
      <c r="B452" s="6" t="s">
        <v>476</v>
      </c>
      <c r="C452" s="7" t="s">
        <v>8</v>
      </c>
      <c r="D452" s="8" t="s">
        <v>477</v>
      </c>
      <c r="E452" s="8" t="s">
        <v>478</v>
      </c>
      <c r="F452" s="8" t="s">
        <v>64</v>
      </c>
      <c r="G452" s="8" t="s">
        <v>13</v>
      </c>
      <c r="H452" s="8" t="s">
        <v>14</v>
      </c>
      <c r="I452" s="7" t="s">
        <v>8</v>
      </c>
      <c r="J452" s="9">
        <v>759919</v>
      </c>
      <c r="K452" s="9">
        <v>0</v>
      </c>
      <c r="L452" s="9">
        <v>117521</v>
      </c>
      <c r="M452" s="9">
        <v>117521</v>
      </c>
      <c r="N452" s="7" t="s">
        <v>8</v>
      </c>
      <c r="O452" s="10">
        <v>15.46</v>
      </c>
      <c r="P452" s="1"/>
    </row>
    <row r="453" spans="1:16" ht="75" thickBot="1">
      <c r="A453" s="1"/>
      <c r="B453" s="138" t="s">
        <v>8</v>
      </c>
      <c r="C453" s="139"/>
      <c r="D453" s="139"/>
      <c r="E453" s="139"/>
      <c r="F453" s="139"/>
      <c r="G453" s="139"/>
      <c r="H453" s="139"/>
      <c r="I453" s="11" t="s">
        <v>465</v>
      </c>
      <c r="J453" s="12" t="s">
        <v>8</v>
      </c>
      <c r="K453" s="13">
        <v>0</v>
      </c>
      <c r="L453" s="13">
        <v>117521</v>
      </c>
      <c r="M453" s="13">
        <v>117521</v>
      </c>
      <c r="N453" s="14">
        <v>100</v>
      </c>
      <c r="O453" s="12" t="s">
        <v>8</v>
      </c>
      <c r="P453" s="1"/>
    </row>
    <row r="454" spans="1:16" ht="0.95" customHeight="1">
      <c r="A454" s="1"/>
      <c r="B454" s="137"/>
      <c r="C454" s="137"/>
      <c r="D454" s="137"/>
      <c r="E454" s="137"/>
      <c r="F454" s="137"/>
      <c r="G454" s="137"/>
      <c r="H454" s="137"/>
      <c r="I454" s="137"/>
      <c r="J454" s="137"/>
      <c r="K454" s="137"/>
      <c r="L454" s="137"/>
      <c r="M454" s="137"/>
      <c r="N454" s="137"/>
      <c r="O454" s="137"/>
      <c r="P454" s="1"/>
    </row>
    <row r="455" spans="1:16" ht="58.5" thickBot="1">
      <c r="A455" s="1"/>
      <c r="B455" s="6" t="s">
        <v>479</v>
      </c>
      <c r="C455" s="7" t="s">
        <v>8</v>
      </c>
      <c r="D455" s="8" t="s">
        <v>480</v>
      </c>
      <c r="E455" s="8" t="s">
        <v>481</v>
      </c>
      <c r="F455" s="8" t="s">
        <v>12</v>
      </c>
      <c r="G455" s="8" t="s">
        <v>13</v>
      </c>
      <c r="H455" s="8" t="s">
        <v>14</v>
      </c>
      <c r="I455" s="7" t="s">
        <v>8</v>
      </c>
      <c r="J455" s="9">
        <v>24186399</v>
      </c>
      <c r="K455" s="9">
        <v>0</v>
      </c>
      <c r="L455" s="9">
        <v>6959655</v>
      </c>
      <c r="M455" s="9">
        <v>6959655</v>
      </c>
      <c r="N455" s="7" t="s">
        <v>8</v>
      </c>
      <c r="O455" s="10">
        <v>28.83</v>
      </c>
      <c r="P455" s="1"/>
    </row>
    <row r="456" spans="1:16" ht="75" thickBot="1">
      <c r="A456" s="1"/>
      <c r="B456" s="138" t="s">
        <v>8</v>
      </c>
      <c r="C456" s="139"/>
      <c r="D456" s="139"/>
      <c r="E456" s="139"/>
      <c r="F456" s="139"/>
      <c r="G456" s="139"/>
      <c r="H456" s="139"/>
      <c r="I456" s="11" t="s">
        <v>408</v>
      </c>
      <c r="J456" s="12" t="s">
        <v>8</v>
      </c>
      <c r="K456" s="13">
        <v>0</v>
      </c>
      <c r="L456" s="13">
        <v>6959655</v>
      </c>
      <c r="M456" s="13">
        <v>6959655</v>
      </c>
      <c r="N456" s="14">
        <v>100</v>
      </c>
      <c r="O456" s="12" t="s">
        <v>8</v>
      </c>
      <c r="P456" s="1"/>
    </row>
    <row r="457" spans="1:16" ht="0.95" customHeight="1">
      <c r="A457" s="1"/>
      <c r="B457" s="137"/>
      <c r="C457" s="137"/>
      <c r="D457" s="137"/>
      <c r="E457" s="137"/>
      <c r="F457" s="137"/>
      <c r="G457" s="137"/>
      <c r="H457" s="137"/>
      <c r="I457" s="137"/>
      <c r="J457" s="137"/>
      <c r="K457" s="137"/>
      <c r="L457" s="137"/>
      <c r="M457" s="137"/>
      <c r="N457" s="137"/>
      <c r="O457" s="137"/>
      <c r="P457" s="1"/>
    </row>
    <row r="458" spans="1:16" ht="58.5" thickBot="1">
      <c r="A458" s="1"/>
      <c r="B458" s="6" t="s">
        <v>482</v>
      </c>
      <c r="C458" s="7" t="s">
        <v>8</v>
      </c>
      <c r="D458" s="8" t="s">
        <v>483</v>
      </c>
      <c r="E458" s="8" t="s">
        <v>484</v>
      </c>
      <c r="F458" s="8" t="s">
        <v>12</v>
      </c>
      <c r="G458" s="8" t="s">
        <v>13</v>
      </c>
      <c r="H458" s="8" t="s">
        <v>14</v>
      </c>
      <c r="I458" s="7" t="s">
        <v>8</v>
      </c>
      <c r="J458" s="9">
        <v>46682405</v>
      </c>
      <c r="K458" s="9">
        <v>0</v>
      </c>
      <c r="L458" s="9">
        <v>35500001</v>
      </c>
      <c r="M458" s="9">
        <v>35500001</v>
      </c>
      <c r="N458" s="7" t="s">
        <v>8</v>
      </c>
      <c r="O458" s="10">
        <v>76</v>
      </c>
      <c r="P458" s="1"/>
    </row>
    <row r="459" spans="1:16" ht="75" thickBot="1">
      <c r="A459" s="1"/>
      <c r="B459" s="138" t="s">
        <v>8</v>
      </c>
      <c r="C459" s="139"/>
      <c r="D459" s="139"/>
      <c r="E459" s="139"/>
      <c r="F459" s="139"/>
      <c r="G459" s="139"/>
      <c r="H459" s="139"/>
      <c r="I459" s="11" t="s">
        <v>408</v>
      </c>
      <c r="J459" s="12" t="s">
        <v>8</v>
      </c>
      <c r="K459" s="13">
        <v>0</v>
      </c>
      <c r="L459" s="13">
        <v>35500001</v>
      </c>
      <c r="M459" s="13">
        <v>35500001</v>
      </c>
      <c r="N459" s="14">
        <v>100</v>
      </c>
      <c r="O459" s="12" t="s">
        <v>8</v>
      </c>
      <c r="P459" s="1"/>
    </row>
    <row r="460" spans="1:16" ht="0.95" customHeight="1">
      <c r="A460" s="1"/>
      <c r="B460" s="137"/>
      <c r="C460" s="137"/>
      <c r="D460" s="137"/>
      <c r="E460" s="137"/>
      <c r="F460" s="137"/>
      <c r="G460" s="137"/>
      <c r="H460" s="137"/>
      <c r="I460" s="137"/>
      <c r="J460" s="137"/>
      <c r="K460" s="137"/>
      <c r="L460" s="137"/>
      <c r="M460" s="137"/>
      <c r="N460" s="137"/>
      <c r="O460" s="137"/>
      <c r="P460" s="1"/>
    </row>
    <row r="461" spans="1:16" ht="58.5" thickBot="1">
      <c r="A461" s="1"/>
      <c r="B461" s="6" t="s">
        <v>485</v>
      </c>
      <c r="C461" s="7" t="s">
        <v>8</v>
      </c>
      <c r="D461" s="8" t="s">
        <v>486</v>
      </c>
      <c r="E461" s="8" t="s">
        <v>487</v>
      </c>
      <c r="F461" s="8" t="s">
        <v>12</v>
      </c>
      <c r="G461" s="8" t="s">
        <v>13</v>
      </c>
      <c r="H461" s="8" t="s">
        <v>14</v>
      </c>
      <c r="I461" s="7" t="s">
        <v>8</v>
      </c>
      <c r="J461" s="9">
        <v>39725849</v>
      </c>
      <c r="K461" s="9">
        <v>0</v>
      </c>
      <c r="L461" s="9">
        <v>25762594</v>
      </c>
      <c r="M461" s="9">
        <v>25762594</v>
      </c>
      <c r="N461" s="7" t="s">
        <v>8</v>
      </c>
      <c r="O461" s="10">
        <v>65</v>
      </c>
      <c r="P461" s="1"/>
    </row>
    <row r="462" spans="1:16" ht="75" thickBot="1">
      <c r="A462" s="1"/>
      <c r="B462" s="138" t="s">
        <v>8</v>
      </c>
      <c r="C462" s="139"/>
      <c r="D462" s="139"/>
      <c r="E462" s="139"/>
      <c r="F462" s="139"/>
      <c r="G462" s="139"/>
      <c r="H462" s="139"/>
      <c r="I462" s="11" t="s">
        <v>408</v>
      </c>
      <c r="J462" s="12" t="s">
        <v>8</v>
      </c>
      <c r="K462" s="13">
        <v>0</v>
      </c>
      <c r="L462" s="13">
        <v>25762594</v>
      </c>
      <c r="M462" s="13">
        <v>25762594</v>
      </c>
      <c r="N462" s="14">
        <v>100</v>
      </c>
      <c r="O462" s="12" t="s">
        <v>8</v>
      </c>
      <c r="P462" s="1"/>
    </row>
    <row r="463" spans="1:16" ht="0.95" customHeight="1">
      <c r="A463" s="1"/>
      <c r="B463" s="137"/>
      <c r="C463" s="137"/>
      <c r="D463" s="137"/>
      <c r="E463" s="137"/>
      <c r="F463" s="137"/>
      <c r="G463" s="137"/>
      <c r="H463" s="137"/>
      <c r="I463" s="137"/>
      <c r="J463" s="137"/>
      <c r="K463" s="137"/>
      <c r="L463" s="137"/>
      <c r="M463" s="137"/>
      <c r="N463" s="137"/>
      <c r="O463" s="137"/>
      <c r="P463" s="1"/>
    </row>
    <row r="464" spans="1:16" ht="42" thickBot="1">
      <c r="A464" s="1"/>
      <c r="B464" s="6" t="s">
        <v>488</v>
      </c>
      <c r="C464" s="7" t="s">
        <v>8</v>
      </c>
      <c r="D464" s="8" t="s">
        <v>489</v>
      </c>
      <c r="E464" s="8" t="s">
        <v>490</v>
      </c>
      <c r="F464" s="8" t="s">
        <v>64</v>
      </c>
      <c r="G464" s="8" t="s">
        <v>13</v>
      </c>
      <c r="H464" s="8" t="s">
        <v>14</v>
      </c>
      <c r="I464" s="7" t="s">
        <v>8</v>
      </c>
      <c r="J464" s="9">
        <v>7500000</v>
      </c>
      <c r="K464" s="9">
        <v>0</v>
      </c>
      <c r="L464" s="9">
        <v>6933378</v>
      </c>
      <c r="M464" s="9">
        <v>6933378</v>
      </c>
      <c r="N464" s="7" t="s">
        <v>8</v>
      </c>
      <c r="O464" s="10">
        <v>100</v>
      </c>
      <c r="P464" s="1"/>
    </row>
    <row r="465" spans="1:16" ht="75" thickBot="1">
      <c r="A465" s="1"/>
      <c r="B465" s="138" t="s">
        <v>8</v>
      </c>
      <c r="C465" s="139"/>
      <c r="D465" s="139"/>
      <c r="E465" s="139"/>
      <c r="F465" s="139"/>
      <c r="G465" s="139"/>
      <c r="H465" s="139"/>
      <c r="I465" s="11" t="s">
        <v>465</v>
      </c>
      <c r="J465" s="12" t="s">
        <v>8</v>
      </c>
      <c r="K465" s="13">
        <v>0</v>
      </c>
      <c r="L465" s="13">
        <v>6933378</v>
      </c>
      <c r="M465" s="13">
        <v>6933378</v>
      </c>
      <c r="N465" s="14">
        <v>100</v>
      </c>
      <c r="O465" s="12" t="s">
        <v>8</v>
      </c>
      <c r="P465" s="1"/>
    </row>
    <row r="466" spans="1:16" ht="0.95" customHeight="1">
      <c r="A466" s="1"/>
      <c r="B466" s="137"/>
      <c r="C466" s="137"/>
      <c r="D466" s="137"/>
      <c r="E466" s="137"/>
      <c r="F466" s="137"/>
      <c r="G466" s="137"/>
      <c r="H466" s="137"/>
      <c r="I466" s="137"/>
      <c r="J466" s="137"/>
      <c r="K466" s="137"/>
      <c r="L466" s="137"/>
      <c r="M466" s="137"/>
      <c r="N466" s="137"/>
      <c r="O466" s="137"/>
      <c r="P466" s="1"/>
    </row>
    <row r="467" spans="1:16" ht="20.100000000000001" customHeight="1">
      <c r="A467" s="1"/>
      <c r="B467" s="145" t="s">
        <v>255</v>
      </c>
      <c r="C467" s="146"/>
      <c r="D467" s="146"/>
      <c r="E467" s="146"/>
      <c r="F467" s="2" t="s">
        <v>4</v>
      </c>
      <c r="G467" s="147" t="s">
        <v>491</v>
      </c>
      <c r="H467" s="148"/>
      <c r="I467" s="148"/>
      <c r="J467" s="148"/>
      <c r="K467" s="148"/>
      <c r="L467" s="148"/>
      <c r="M467" s="148"/>
      <c r="N467" s="148"/>
      <c r="O467" s="148"/>
      <c r="P467" s="1"/>
    </row>
    <row r="468" spans="1:16" ht="20.100000000000001" customHeight="1">
      <c r="A468" s="1"/>
      <c r="B468" s="143" t="s">
        <v>6</v>
      </c>
      <c r="C468" s="144"/>
      <c r="D468" s="144"/>
      <c r="E468" s="144"/>
      <c r="F468" s="144"/>
      <c r="G468" s="144"/>
      <c r="H468" s="144"/>
      <c r="I468" s="144"/>
      <c r="J468" s="3">
        <v>351196988</v>
      </c>
      <c r="K468" s="3">
        <v>0</v>
      </c>
      <c r="L468" s="3">
        <v>0</v>
      </c>
      <c r="M468" s="3">
        <v>0</v>
      </c>
      <c r="N468" s="4" t="s">
        <v>20</v>
      </c>
      <c r="O468" s="5" t="s">
        <v>8</v>
      </c>
      <c r="P468" s="1"/>
    </row>
    <row r="469" spans="1:16" ht="50.25" thickBot="1">
      <c r="A469" s="1"/>
      <c r="B469" s="6" t="s">
        <v>492</v>
      </c>
      <c r="C469" s="7" t="s">
        <v>8</v>
      </c>
      <c r="D469" s="8" t="s">
        <v>493</v>
      </c>
      <c r="E469" s="8" t="s">
        <v>494</v>
      </c>
      <c r="F469" s="8" t="s">
        <v>12</v>
      </c>
      <c r="G469" s="8" t="s">
        <v>13</v>
      </c>
      <c r="H469" s="8" t="s">
        <v>14</v>
      </c>
      <c r="I469" s="7" t="s">
        <v>8</v>
      </c>
      <c r="J469" s="9">
        <v>4178703</v>
      </c>
      <c r="K469" s="9">
        <v>0</v>
      </c>
      <c r="L469" s="9">
        <v>0</v>
      </c>
      <c r="M469" s="9">
        <v>0</v>
      </c>
      <c r="N469" s="7" t="s">
        <v>8</v>
      </c>
      <c r="O469" s="10">
        <v>0</v>
      </c>
      <c r="P469" s="1"/>
    </row>
    <row r="470" spans="1:16" ht="75" thickBot="1">
      <c r="A470" s="1"/>
      <c r="B470" s="138" t="s">
        <v>8</v>
      </c>
      <c r="C470" s="139"/>
      <c r="D470" s="139"/>
      <c r="E470" s="139"/>
      <c r="F470" s="139"/>
      <c r="G470" s="139"/>
      <c r="H470" s="139"/>
      <c r="I470" s="11" t="s">
        <v>465</v>
      </c>
      <c r="J470" s="12" t="s">
        <v>8</v>
      </c>
      <c r="K470" s="13">
        <v>0</v>
      </c>
      <c r="L470" s="13">
        <v>0</v>
      </c>
      <c r="M470" s="13">
        <v>0</v>
      </c>
      <c r="N470" s="14">
        <v>0</v>
      </c>
      <c r="O470" s="12" t="s">
        <v>8</v>
      </c>
      <c r="P470" s="1"/>
    </row>
    <row r="471" spans="1:16" ht="50.25" thickBot="1">
      <c r="A471" s="1"/>
      <c r="B471" s="138" t="s">
        <v>8</v>
      </c>
      <c r="C471" s="139"/>
      <c r="D471" s="139"/>
      <c r="E471" s="139"/>
      <c r="F471" s="139"/>
      <c r="G471" s="139"/>
      <c r="H471" s="139"/>
      <c r="I471" s="11" t="s">
        <v>495</v>
      </c>
      <c r="J471" s="12" t="s">
        <v>8</v>
      </c>
      <c r="K471" s="13">
        <v>0</v>
      </c>
      <c r="L471" s="13">
        <v>0</v>
      </c>
      <c r="M471" s="13">
        <v>0</v>
      </c>
      <c r="N471" s="14">
        <v>0</v>
      </c>
      <c r="O471" s="12" t="s">
        <v>8</v>
      </c>
      <c r="P471" s="1"/>
    </row>
    <row r="472" spans="1:16" ht="75" thickBot="1">
      <c r="A472" s="1"/>
      <c r="B472" s="138" t="s">
        <v>8</v>
      </c>
      <c r="C472" s="139"/>
      <c r="D472" s="139"/>
      <c r="E472" s="139"/>
      <c r="F472" s="139"/>
      <c r="G472" s="139"/>
      <c r="H472" s="139"/>
      <c r="I472" s="11" t="s">
        <v>408</v>
      </c>
      <c r="J472" s="12" t="s">
        <v>8</v>
      </c>
      <c r="K472" s="13">
        <v>0</v>
      </c>
      <c r="L472" s="13">
        <v>0</v>
      </c>
      <c r="M472" s="13">
        <v>0</v>
      </c>
      <c r="N472" s="14">
        <v>0</v>
      </c>
      <c r="O472" s="12" t="s">
        <v>8</v>
      </c>
      <c r="P472" s="1"/>
    </row>
    <row r="473" spans="1:16" ht="0.95" customHeight="1">
      <c r="A473" s="1"/>
      <c r="B473" s="137"/>
      <c r="C473" s="137"/>
      <c r="D473" s="137"/>
      <c r="E473" s="137"/>
      <c r="F473" s="137"/>
      <c r="G473" s="137"/>
      <c r="H473" s="137"/>
      <c r="I473" s="137"/>
      <c r="J473" s="137"/>
      <c r="K473" s="137"/>
      <c r="L473" s="137"/>
      <c r="M473" s="137"/>
      <c r="N473" s="137"/>
      <c r="O473" s="137"/>
      <c r="P473" s="1"/>
    </row>
    <row r="474" spans="1:16" ht="42" thickBot="1">
      <c r="A474" s="1"/>
      <c r="B474" s="6" t="s">
        <v>496</v>
      </c>
      <c r="C474" s="7" t="s">
        <v>8</v>
      </c>
      <c r="D474" s="8" t="s">
        <v>497</v>
      </c>
      <c r="E474" s="8" t="s">
        <v>498</v>
      </c>
      <c r="F474" s="8" t="s">
        <v>12</v>
      </c>
      <c r="G474" s="8" t="s">
        <v>13</v>
      </c>
      <c r="H474" s="8" t="s">
        <v>14</v>
      </c>
      <c r="I474" s="7" t="s">
        <v>8</v>
      </c>
      <c r="J474" s="9">
        <v>55753080</v>
      </c>
      <c r="K474" s="9">
        <v>0</v>
      </c>
      <c r="L474" s="9">
        <v>0</v>
      </c>
      <c r="M474" s="9">
        <v>0</v>
      </c>
      <c r="N474" s="7" t="s">
        <v>8</v>
      </c>
      <c r="O474" s="10">
        <v>0</v>
      </c>
      <c r="P474" s="1"/>
    </row>
    <row r="475" spans="1:16" ht="50.25" thickBot="1">
      <c r="A475" s="1"/>
      <c r="B475" s="138" t="s">
        <v>8</v>
      </c>
      <c r="C475" s="139"/>
      <c r="D475" s="139"/>
      <c r="E475" s="139"/>
      <c r="F475" s="139"/>
      <c r="G475" s="139"/>
      <c r="H475" s="139"/>
      <c r="I475" s="11" t="s">
        <v>495</v>
      </c>
      <c r="J475" s="12" t="s">
        <v>8</v>
      </c>
      <c r="K475" s="13">
        <v>0</v>
      </c>
      <c r="L475" s="13">
        <v>0</v>
      </c>
      <c r="M475" s="13">
        <v>0</v>
      </c>
      <c r="N475" s="14">
        <v>0</v>
      </c>
      <c r="O475" s="12" t="s">
        <v>8</v>
      </c>
      <c r="P475" s="1"/>
    </row>
    <row r="476" spans="1:16" ht="75" thickBot="1">
      <c r="A476" s="1"/>
      <c r="B476" s="138" t="s">
        <v>8</v>
      </c>
      <c r="C476" s="139"/>
      <c r="D476" s="139"/>
      <c r="E476" s="139"/>
      <c r="F476" s="139"/>
      <c r="G476" s="139"/>
      <c r="H476" s="139"/>
      <c r="I476" s="11" t="s">
        <v>408</v>
      </c>
      <c r="J476" s="12" t="s">
        <v>8</v>
      </c>
      <c r="K476" s="13">
        <v>0</v>
      </c>
      <c r="L476" s="13">
        <v>0</v>
      </c>
      <c r="M476" s="13">
        <v>0</v>
      </c>
      <c r="N476" s="14">
        <v>0</v>
      </c>
      <c r="O476" s="12" t="s">
        <v>8</v>
      </c>
      <c r="P476" s="1"/>
    </row>
    <row r="477" spans="1:16" ht="0.95" customHeight="1">
      <c r="A477" s="1"/>
      <c r="B477" s="137"/>
      <c r="C477" s="137"/>
      <c r="D477" s="137"/>
      <c r="E477" s="137"/>
      <c r="F477" s="137"/>
      <c r="G477" s="137"/>
      <c r="H477" s="137"/>
      <c r="I477" s="137"/>
      <c r="J477" s="137"/>
      <c r="K477" s="137"/>
      <c r="L477" s="137"/>
      <c r="M477" s="137"/>
      <c r="N477" s="137"/>
      <c r="O477" s="137"/>
      <c r="P477" s="1"/>
    </row>
    <row r="478" spans="1:16" ht="83.25" thickBot="1">
      <c r="A478" s="1"/>
      <c r="B478" s="6" t="s">
        <v>499</v>
      </c>
      <c r="C478" s="7" t="s">
        <v>8</v>
      </c>
      <c r="D478" s="8" t="s">
        <v>500</v>
      </c>
      <c r="E478" s="8" t="s">
        <v>501</v>
      </c>
      <c r="F478" s="8" t="s">
        <v>12</v>
      </c>
      <c r="G478" s="8" t="s">
        <v>13</v>
      </c>
      <c r="H478" s="8" t="s">
        <v>14</v>
      </c>
      <c r="I478" s="7" t="s">
        <v>8</v>
      </c>
      <c r="J478" s="9">
        <v>291265205</v>
      </c>
      <c r="K478" s="9">
        <v>0</v>
      </c>
      <c r="L478" s="9">
        <v>0</v>
      </c>
      <c r="M478" s="9">
        <v>0</v>
      </c>
      <c r="N478" s="7" t="s">
        <v>8</v>
      </c>
      <c r="O478" s="10">
        <v>0</v>
      </c>
      <c r="P478" s="1"/>
    </row>
    <row r="479" spans="1:16" ht="50.25" thickBot="1">
      <c r="A479" s="1"/>
      <c r="B479" s="138" t="s">
        <v>8</v>
      </c>
      <c r="C479" s="139"/>
      <c r="D479" s="139"/>
      <c r="E479" s="139"/>
      <c r="F479" s="139"/>
      <c r="G479" s="139"/>
      <c r="H479" s="139"/>
      <c r="I479" s="11" t="s">
        <v>495</v>
      </c>
      <c r="J479" s="12" t="s">
        <v>8</v>
      </c>
      <c r="K479" s="13">
        <v>0</v>
      </c>
      <c r="L479" s="13">
        <v>0</v>
      </c>
      <c r="M479" s="13">
        <v>0</v>
      </c>
      <c r="N479" s="14">
        <v>0</v>
      </c>
      <c r="O479" s="12" t="s">
        <v>8</v>
      </c>
      <c r="P479" s="1"/>
    </row>
    <row r="480" spans="1:16" ht="42" thickBot="1">
      <c r="A480" s="1"/>
      <c r="B480" s="138" t="s">
        <v>8</v>
      </c>
      <c r="C480" s="139"/>
      <c r="D480" s="139"/>
      <c r="E480" s="139"/>
      <c r="F480" s="139"/>
      <c r="G480" s="139"/>
      <c r="H480" s="139"/>
      <c r="I480" s="11" t="s">
        <v>418</v>
      </c>
      <c r="J480" s="12" t="s">
        <v>8</v>
      </c>
      <c r="K480" s="13">
        <v>0</v>
      </c>
      <c r="L480" s="13">
        <v>0</v>
      </c>
      <c r="M480" s="13">
        <v>0</v>
      </c>
      <c r="N480" s="14">
        <v>0</v>
      </c>
      <c r="O480" s="12" t="s">
        <v>8</v>
      </c>
      <c r="P480" s="1"/>
    </row>
    <row r="481" spans="1:16" ht="0.95" customHeight="1">
      <c r="A481" s="1"/>
      <c r="B481" s="137"/>
      <c r="C481" s="137"/>
      <c r="D481" s="137"/>
      <c r="E481" s="137"/>
      <c r="F481" s="137"/>
      <c r="G481" s="137"/>
      <c r="H481" s="137"/>
      <c r="I481" s="137"/>
      <c r="J481" s="137"/>
      <c r="K481" s="137"/>
      <c r="L481" s="137"/>
      <c r="M481" s="137"/>
      <c r="N481" s="137"/>
      <c r="O481" s="137"/>
      <c r="P481" s="1"/>
    </row>
    <row r="482" spans="1:16" ht="20.100000000000001" customHeight="1">
      <c r="A482" s="1"/>
      <c r="B482" s="145" t="s">
        <v>255</v>
      </c>
      <c r="C482" s="146"/>
      <c r="D482" s="146"/>
      <c r="E482" s="146"/>
      <c r="F482" s="2" t="s">
        <v>4</v>
      </c>
      <c r="G482" s="147" t="s">
        <v>502</v>
      </c>
      <c r="H482" s="148"/>
      <c r="I482" s="148"/>
      <c r="J482" s="148"/>
      <c r="K482" s="148"/>
      <c r="L482" s="148"/>
      <c r="M482" s="148"/>
      <c r="N482" s="148"/>
      <c r="O482" s="148"/>
      <c r="P482" s="1"/>
    </row>
    <row r="483" spans="1:16" ht="20.100000000000001" customHeight="1">
      <c r="A483" s="1"/>
      <c r="B483" s="143" t="s">
        <v>6</v>
      </c>
      <c r="C483" s="144"/>
      <c r="D483" s="144"/>
      <c r="E483" s="144"/>
      <c r="F483" s="144"/>
      <c r="G483" s="144"/>
      <c r="H483" s="144"/>
      <c r="I483" s="144"/>
      <c r="J483" s="3">
        <v>149522806</v>
      </c>
      <c r="K483" s="3">
        <v>0</v>
      </c>
      <c r="L483" s="3">
        <v>4741732</v>
      </c>
      <c r="M483" s="3">
        <v>4741732</v>
      </c>
      <c r="N483" s="4" t="s">
        <v>7</v>
      </c>
      <c r="O483" s="5" t="s">
        <v>8</v>
      </c>
      <c r="P483" s="1"/>
    </row>
    <row r="484" spans="1:16" ht="66.75" thickBot="1">
      <c r="A484" s="1"/>
      <c r="B484" s="6" t="s">
        <v>503</v>
      </c>
      <c r="C484" s="7" t="s">
        <v>8</v>
      </c>
      <c r="D484" s="8" t="s">
        <v>504</v>
      </c>
      <c r="E484" s="8" t="s">
        <v>505</v>
      </c>
      <c r="F484" s="8" t="s">
        <v>506</v>
      </c>
      <c r="G484" s="8" t="s">
        <v>13</v>
      </c>
      <c r="H484" s="8" t="s">
        <v>14</v>
      </c>
      <c r="I484" s="7" t="s">
        <v>8</v>
      </c>
      <c r="J484" s="9">
        <v>76145553</v>
      </c>
      <c r="K484" s="9">
        <v>0</v>
      </c>
      <c r="L484" s="9">
        <v>0</v>
      </c>
      <c r="M484" s="9">
        <v>0</v>
      </c>
      <c r="N484" s="7" t="s">
        <v>8</v>
      </c>
      <c r="O484" s="10">
        <v>92</v>
      </c>
      <c r="P484" s="1"/>
    </row>
    <row r="485" spans="1:16" ht="50.25" thickBot="1">
      <c r="A485" s="1"/>
      <c r="B485" s="138" t="s">
        <v>8</v>
      </c>
      <c r="C485" s="139"/>
      <c r="D485" s="139"/>
      <c r="E485" s="139"/>
      <c r="F485" s="139"/>
      <c r="G485" s="139"/>
      <c r="H485" s="139"/>
      <c r="I485" s="11" t="s">
        <v>401</v>
      </c>
      <c r="J485" s="12" t="s">
        <v>8</v>
      </c>
      <c r="K485" s="13">
        <v>0</v>
      </c>
      <c r="L485" s="13">
        <v>0</v>
      </c>
      <c r="M485" s="13">
        <v>0</v>
      </c>
      <c r="N485" s="14">
        <v>0</v>
      </c>
      <c r="O485" s="12" t="s">
        <v>8</v>
      </c>
      <c r="P485" s="1"/>
    </row>
    <row r="486" spans="1:16" ht="25.5" thickBot="1">
      <c r="A486" s="1"/>
      <c r="B486" s="138" t="s">
        <v>8</v>
      </c>
      <c r="C486" s="139"/>
      <c r="D486" s="139"/>
      <c r="E486" s="139"/>
      <c r="F486" s="139"/>
      <c r="G486" s="139"/>
      <c r="H486" s="139"/>
      <c r="I486" s="11" t="s">
        <v>507</v>
      </c>
      <c r="J486" s="12" t="s">
        <v>8</v>
      </c>
      <c r="K486" s="13">
        <v>0</v>
      </c>
      <c r="L486" s="13">
        <v>0</v>
      </c>
      <c r="M486" s="13">
        <v>0</v>
      </c>
      <c r="N486" s="14">
        <v>0</v>
      </c>
      <c r="O486" s="12" t="s">
        <v>8</v>
      </c>
      <c r="P486" s="1"/>
    </row>
    <row r="487" spans="1:16" ht="0.95" customHeight="1">
      <c r="A487" s="1"/>
      <c r="B487" s="137"/>
      <c r="C487" s="137"/>
      <c r="D487" s="137"/>
      <c r="E487" s="137"/>
      <c r="F487" s="137"/>
      <c r="G487" s="137"/>
      <c r="H487" s="137"/>
      <c r="I487" s="137"/>
      <c r="J487" s="137"/>
      <c r="K487" s="137"/>
      <c r="L487" s="137"/>
      <c r="M487" s="137"/>
      <c r="N487" s="137"/>
      <c r="O487" s="137"/>
      <c r="P487" s="1"/>
    </row>
    <row r="488" spans="1:16" ht="66.75" thickBot="1">
      <c r="A488" s="1"/>
      <c r="B488" s="6" t="s">
        <v>508</v>
      </c>
      <c r="C488" s="7" t="s">
        <v>8</v>
      </c>
      <c r="D488" s="8" t="s">
        <v>509</v>
      </c>
      <c r="E488" s="8" t="s">
        <v>510</v>
      </c>
      <c r="F488" s="8" t="s">
        <v>58</v>
      </c>
      <c r="G488" s="8" t="s">
        <v>13</v>
      </c>
      <c r="H488" s="8" t="s">
        <v>14</v>
      </c>
      <c r="I488" s="7" t="s">
        <v>8</v>
      </c>
      <c r="J488" s="9">
        <v>19652404</v>
      </c>
      <c r="K488" s="9">
        <v>0</v>
      </c>
      <c r="L488" s="9">
        <v>0</v>
      </c>
      <c r="M488" s="9">
        <v>0</v>
      </c>
      <c r="N488" s="7" t="s">
        <v>8</v>
      </c>
      <c r="O488" s="10">
        <v>0</v>
      </c>
      <c r="P488" s="1"/>
    </row>
    <row r="489" spans="1:16" ht="25.5" thickBot="1">
      <c r="A489" s="1"/>
      <c r="B489" s="138" t="s">
        <v>8</v>
      </c>
      <c r="C489" s="139"/>
      <c r="D489" s="139"/>
      <c r="E489" s="139"/>
      <c r="F489" s="139"/>
      <c r="G489" s="139"/>
      <c r="H489" s="139"/>
      <c r="I489" s="11" t="s">
        <v>507</v>
      </c>
      <c r="J489" s="12" t="s">
        <v>8</v>
      </c>
      <c r="K489" s="13">
        <v>0</v>
      </c>
      <c r="L489" s="13">
        <v>0</v>
      </c>
      <c r="M489" s="13">
        <v>0</v>
      </c>
      <c r="N489" s="14">
        <v>0</v>
      </c>
      <c r="O489" s="12" t="s">
        <v>8</v>
      </c>
      <c r="P489" s="1"/>
    </row>
    <row r="490" spans="1:16" ht="0.95" customHeight="1">
      <c r="A490" s="1"/>
      <c r="B490" s="137"/>
      <c r="C490" s="137"/>
      <c r="D490" s="137"/>
      <c r="E490" s="137"/>
      <c r="F490" s="137"/>
      <c r="G490" s="137"/>
      <c r="H490" s="137"/>
      <c r="I490" s="137"/>
      <c r="J490" s="137"/>
      <c r="K490" s="137"/>
      <c r="L490" s="137"/>
      <c r="M490" s="137"/>
      <c r="N490" s="137"/>
      <c r="O490" s="137"/>
      <c r="P490" s="1"/>
    </row>
    <row r="491" spans="1:16" ht="75" thickBot="1">
      <c r="A491" s="1"/>
      <c r="B491" s="6" t="s">
        <v>511</v>
      </c>
      <c r="C491" s="7" t="s">
        <v>8</v>
      </c>
      <c r="D491" s="8" t="s">
        <v>512</v>
      </c>
      <c r="E491" s="8" t="s">
        <v>513</v>
      </c>
      <c r="F491" s="8" t="s">
        <v>514</v>
      </c>
      <c r="G491" s="8" t="s">
        <v>13</v>
      </c>
      <c r="H491" s="8" t="s">
        <v>14</v>
      </c>
      <c r="I491" s="7" t="s">
        <v>8</v>
      </c>
      <c r="J491" s="9">
        <v>53724849</v>
      </c>
      <c r="K491" s="9">
        <v>0</v>
      </c>
      <c r="L491" s="9">
        <v>4741732</v>
      </c>
      <c r="M491" s="9">
        <v>4741732</v>
      </c>
      <c r="N491" s="7" t="s">
        <v>8</v>
      </c>
      <c r="O491" s="10">
        <v>10</v>
      </c>
      <c r="P491" s="1"/>
    </row>
    <row r="492" spans="1:16" ht="33.75" thickBot="1">
      <c r="A492" s="1"/>
      <c r="B492" s="138" t="s">
        <v>8</v>
      </c>
      <c r="C492" s="139"/>
      <c r="D492" s="139"/>
      <c r="E492" s="139"/>
      <c r="F492" s="139"/>
      <c r="G492" s="139"/>
      <c r="H492" s="139"/>
      <c r="I492" s="11" t="s">
        <v>515</v>
      </c>
      <c r="J492" s="12" t="s">
        <v>8</v>
      </c>
      <c r="K492" s="13">
        <v>0</v>
      </c>
      <c r="L492" s="13">
        <v>4741732</v>
      </c>
      <c r="M492" s="13">
        <v>4741732</v>
      </c>
      <c r="N492" s="14">
        <v>100</v>
      </c>
      <c r="O492" s="12" t="s">
        <v>8</v>
      </c>
      <c r="P492" s="1"/>
    </row>
    <row r="493" spans="1:16" ht="0.95" customHeight="1">
      <c r="A493" s="1"/>
      <c r="B493" s="137"/>
      <c r="C493" s="137"/>
      <c r="D493" s="137"/>
      <c r="E493" s="137"/>
      <c r="F493" s="137"/>
      <c r="G493" s="137"/>
      <c r="H493" s="137"/>
      <c r="I493" s="137"/>
      <c r="J493" s="137"/>
      <c r="K493" s="137"/>
      <c r="L493" s="137"/>
      <c r="M493" s="137"/>
      <c r="N493" s="137"/>
      <c r="O493" s="137"/>
      <c r="P493" s="1"/>
    </row>
    <row r="494" spans="1:16" ht="20.100000000000001" customHeight="1">
      <c r="A494" s="1"/>
      <c r="B494" s="145" t="s">
        <v>255</v>
      </c>
      <c r="C494" s="146"/>
      <c r="D494" s="146"/>
      <c r="E494" s="146"/>
      <c r="F494" s="2" t="s">
        <v>4</v>
      </c>
      <c r="G494" s="147" t="s">
        <v>516</v>
      </c>
      <c r="H494" s="148"/>
      <c r="I494" s="148"/>
      <c r="J494" s="148"/>
      <c r="K494" s="148"/>
      <c r="L494" s="148"/>
      <c r="M494" s="148"/>
      <c r="N494" s="148"/>
      <c r="O494" s="148"/>
      <c r="P494" s="1"/>
    </row>
    <row r="495" spans="1:16" ht="20.100000000000001" customHeight="1">
      <c r="A495" s="1"/>
      <c r="B495" s="143" t="s">
        <v>6</v>
      </c>
      <c r="C495" s="144"/>
      <c r="D495" s="144"/>
      <c r="E495" s="144"/>
      <c r="F495" s="144"/>
      <c r="G495" s="144"/>
      <c r="H495" s="144"/>
      <c r="I495" s="144"/>
      <c r="J495" s="3">
        <v>192978581</v>
      </c>
      <c r="K495" s="3">
        <v>0</v>
      </c>
      <c r="L495" s="3">
        <v>35371011</v>
      </c>
      <c r="M495" s="3">
        <v>30768666</v>
      </c>
      <c r="N495" s="4" t="s">
        <v>517</v>
      </c>
      <c r="O495" s="5" t="s">
        <v>8</v>
      </c>
      <c r="P495" s="1"/>
    </row>
    <row r="496" spans="1:16" ht="50.25" thickBot="1">
      <c r="A496" s="1"/>
      <c r="B496" s="6" t="s">
        <v>518</v>
      </c>
      <c r="C496" s="7" t="s">
        <v>8</v>
      </c>
      <c r="D496" s="8" t="s">
        <v>519</v>
      </c>
      <c r="E496" s="8" t="s">
        <v>520</v>
      </c>
      <c r="F496" s="8" t="s">
        <v>12</v>
      </c>
      <c r="G496" s="8" t="s">
        <v>13</v>
      </c>
      <c r="H496" s="8" t="s">
        <v>14</v>
      </c>
      <c r="I496" s="7" t="s">
        <v>8</v>
      </c>
      <c r="J496" s="9">
        <v>30566223</v>
      </c>
      <c r="K496" s="9">
        <v>0</v>
      </c>
      <c r="L496" s="9">
        <v>0</v>
      </c>
      <c r="M496" s="9">
        <v>0</v>
      </c>
      <c r="N496" s="7" t="s">
        <v>8</v>
      </c>
      <c r="O496" s="10">
        <v>21.21</v>
      </c>
      <c r="P496" s="1"/>
    </row>
    <row r="497" spans="1:16" ht="25.5" thickBot="1">
      <c r="A497" s="1"/>
      <c r="B497" s="138" t="s">
        <v>8</v>
      </c>
      <c r="C497" s="139"/>
      <c r="D497" s="139"/>
      <c r="E497" s="139"/>
      <c r="F497" s="139"/>
      <c r="G497" s="139"/>
      <c r="H497" s="139"/>
      <c r="I497" s="11" t="s">
        <v>521</v>
      </c>
      <c r="J497" s="12" t="s">
        <v>8</v>
      </c>
      <c r="K497" s="13">
        <v>0</v>
      </c>
      <c r="L497" s="13">
        <v>0</v>
      </c>
      <c r="M497" s="13">
        <v>0</v>
      </c>
      <c r="N497" s="14">
        <v>0</v>
      </c>
      <c r="O497" s="12" t="s">
        <v>8</v>
      </c>
      <c r="P497" s="1"/>
    </row>
    <row r="498" spans="1:16" ht="0.95" customHeight="1">
      <c r="A498" s="1"/>
      <c r="B498" s="137"/>
      <c r="C498" s="137"/>
      <c r="D498" s="137"/>
      <c r="E498" s="137"/>
      <c r="F498" s="137"/>
      <c r="G498" s="137"/>
      <c r="H498" s="137"/>
      <c r="I498" s="137"/>
      <c r="J498" s="137"/>
      <c r="K498" s="137"/>
      <c r="L498" s="137"/>
      <c r="M498" s="137"/>
      <c r="N498" s="137"/>
      <c r="O498" s="137"/>
      <c r="P498" s="1"/>
    </row>
    <row r="499" spans="1:16" ht="50.25" thickBot="1">
      <c r="A499" s="1"/>
      <c r="B499" s="6" t="s">
        <v>522</v>
      </c>
      <c r="C499" s="7" t="s">
        <v>8</v>
      </c>
      <c r="D499" s="8" t="s">
        <v>523</v>
      </c>
      <c r="E499" s="8" t="s">
        <v>524</v>
      </c>
      <c r="F499" s="8" t="s">
        <v>58</v>
      </c>
      <c r="G499" s="8" t="s">
        <v>13</v>
      </c>
      <c r="H499" s="8" t="s">
        <v>14</v>
      </c>
      <c r="I499" s="7" t="s">
        <v>8</v>
      </c>
      <c r="J499" s="9">
        <v>25980784</v>
      </c>
      <c r="K499" s="9">
        <v>0</v>
      </c>
      <c r="L499" s="9">
        <v>0</v>
      </c>
      <c r="M499" s="9">
        <v>0</v>
      </c>
      <c r="N499" s="7" t="s">
        <v>8</v>
      </c>
      <c r="O499" s="10">
        <v>7.0000000000000007E-2</v>
      </c>
      <c r="P499" s="1"/>
    </row>
    <row r="500" spans="1:16" ht="25.5" thickBot="1">
      <c r="A500" s="1"/>
      <c r="B500" s="138" t="s">
        <v>8</v>
      </c>
      <c r="C500" s="139"/>
      <c r="D500" s="139"/>
      <c r="E500" s="139"/>
      <c r="F500" s="139"/>
      <c r="G500" s="139"/>
      <c r="H500" s="139"/>
      <c r="I500" s="11" t="s">
        <v>521</v>
      </c>
      <c r="J500" s="12" t="s">
        <v>8</v>
      </c>
      <c r="K500" s="13">
        <v>0</v>
      </c>
      <c r="L500" s="13">
        <v>0</v>
      </c>
      <c r="M500" s="13">
        <v>0</v>
      </c>
      <c r="N500" s="14">
        <v>0</v>
      </c>
      <c r="O500" s="12" t="s">
        <v>8</v>
      </c>
      <c r="P500" s="1"/>
    </row>
    <row r="501" spans="1:16" ht="0.95" customHeight="1">
      <c r="A501" s="1"/>
      <c r="B501" s="137"/>
      <c r="C501" s="137"/>
      <c r="D501" s="137"/>
      <c r="E501" s="137"/>
      <c r="F501" s="137"/>
      <c r="G501" s="137"/>
      <c r="H501" s="137"/>
      <c r="I501" s="137"/>
      <c r="J501" s="137"/>
      <c r="K501" s="137"/>
      <c r="L501" s="137"/>
      <c r="M501" s="137"/>
      <c r="N501" s="137"/>
      <c r="O501" s="137"/>
      <c r="P501" s="1"/>
    </row>
    <row r="502" spans="1:16" ht="58.5" thickBot="1">
      <c r="A502" s="1"/>
      <c r="B502" s="6" t="s">
        <v>525</v>
      </c>
      <c r="C502" s="7" t="s">
        <v>8</v>
      </c>
      <c r="D502" s="8" t="s">
        <v>526</v>
      </c>
      <c r="E502" s="8" t="s">
        <v>527</v>
      </c>
      <c r="F502" s="8" t="s">
        <v>12</v>
      </c>
      <c r="G502" s="8" t="s">
        <v>13</v>
      </c>
      <c r="H502" s="8" t="s">
        <v>14</v>
      </c>
      <c r="I502" s="7" t="s">
        <v>8</v>
      </c>
      <c r="J502" s="9">
        <v>9685381</v>
      </c>
      <c r="K502" s="9">
        <v>0</v>
      </c>
      <c r="L502" s="9">
        <v>0</v>
      </c>
      <c r="M502" s="9">
        <v>0</v>
      </c>
      <c r="N502" s="7" t="s">
        <v>8</v>
      </c>
      <c r="O502" s="10">
        <v>1.1399999999999999</v>
      </c>
      <c r="P502" s="1"/>
    </row>
    <row r="503" spans="1:16" ht="25.5" thickBot="1">
      <c r="A503" s="1"/>
      <c r="B503" s="138" t="s">
        <v>8</v>
      </c>
      <c r="C503" s="139"/>
      <c r="D503" s="139"/>
      <c r="E503" s="139"/>
      <c r="F503" s="139"/>
      <c r="G503" s="139"/>
      <c r="H503" s="139"/>
      <c r="I503" s="11" t="s">
        <v>521</v>
      </c>
      <c r="J503" s="12" t="s">
        <v>8</v>
      </c>
      <c r="K503" s="13">
        <v>0</v>
      </c>
      <c r="L503" s="13">
        <v>0</v>
      </c>
      <c r="M503" s="13">
        <v>0</v>
      </c>
      <c r="N503" s="14">
        <v>0</v>
      </c>
      <c r="O503" s="12" t="s">
        <v>8</v>
      </c>
      <c r="P503" s="1"/>
    </row>
    <row r="504" spans="1:16" ht="0.95" customHeight="1">
      <c r="A504" s="1"/>
      <c r="B504" s="137"/>
      <c r="C504" s="137"/>
      <c r="D504" s="137"/>
      <c r="E504" s="137"/>
      <c r="F504" s="137"/>
      <c r="G504" s="137"/>
      <c r="H504" s="137"/>
      <c r="I504" s="137"/>
      <c r="J504" s="137"/>
      <c r="K504" s="137"/>
      <c r="L504" s="137"/>
      <c r="M504" s="137"/>
      <c r="N504" s="137"/>
      <c r="O504" s="137"/>
      <c r="P504" s="1"/>
    </row>
    <row r="505" spans="1:16" ht="58.5" thickBot="1">
      <c r="A505" s="1"/>
      <c r="B505" s="6" t="s">
        <v>528</v>
      </c>
      <c r="C505" s="7" t="s">
        <v>8</v>
      </c>
      <c r="D505" s="8" t="s">
        <v>529</v>
      </c>
      <c r="E505" s="8" t="s">
        <v>530</v>
      </c>
      <c r="F505" s="8" t="s">
        <v>12</v>
      </c>
      <c r="G505" s="8" t="s">
        <v>13</v>
      </c>
      <c r="H505" s="8" t="s">
        <v>14</v>
      </c>
      <c r="I505" s="7" t="s">
        <v>8</v>
      </c>
      <c r="J505" s="9">
        <v>22582442</v>
      </c>
      <c r="K505" s="9">
        <v>0</v>
      </c>
      <c r="L505" s="9">
        <v>0</v>
      </c>
      <c r="M505" s="9">
        <v>0</v>
      </c>
      <c r="N505" s="7" t="s">
        <v>8</v>
      </c>
      <c r="O505" s="10">
        <v>0.33</v>
      </c>
      <c r="P505" s="1"/>
    </row>
    <row r="506" spans="1:16" ht="25.5" thickBot="1">
      <c r="A506" s="1"/>
      <c r="B506" s="138" t="s">
        <v>8</v>
      </c>
      <c r="C506" s="139"/>
      <c r="D506" s="139"/>
      <c r="E506" s="139"/>
      <c r="F506" s="139"/>
      <c r="G506" s="139"/>
      <c r="H506" s="139"/>
      <c r="I506" s="11" t="s">
        <v>521</v>
      </c>
      <c r="J506" s="12" t="s">
        <v>8</v>
      </c>
      <c r="K506" s="13">
        <v>0</v>
      </c>
      <c r="L506" s="13">
        <v>0</v>
      </c>
      <c r="M506" s="13">
        <v>0</v>
      </c>
      <c r="N506" s="14">
        <v>0</v>
      </c>
      <c r="O506" s="12" t="s">
        <v>8</v>
      </c>
      <c r="P506" s="1"/>
    </row>
    <row r="507" spans="1:16" ht="0.95" customHeight="1">
      <c r="A507" s="1"/>
      <c r="B507" s="137"/>
      <c r="C507" s="137"/>
      <c r="D507" s="137"/>
      <c r="E507" s="137"/>
      <c r="F507" s="137"/>
      <c r="G507" s="137"/>
      <c r="H507" s="137"/>
      <c r="I507" s="137"/>
      <c r="J507" s="137"/>
      <c r="K507" s="137"/>
      <c r="L507" s="137"/>
      <c r="M507" s="137"/>
      <c r="N507" s="137"/>
      <c r="O507" s="137"/>
      <c r="P507" s="1"/>
    </row>
    <row r="508" spans="1:16" ht="50.25" thickBot="1">
      <c r="A508" s="1"/>
      <c r="B508" s="6" t="s">
        <v>531</v>
      </c>
      <c r="C508" s="7" t="s">
        <v>8</v>
      </c>
      <c r="D508" s="8" t="s">
        <v>532</v>
      </c>
      <c r="E508" s="8" t="s">
        <v>533</v>
      </c>
      <c r="F508" s="8" t="s">
        <v>12</v>
      </c>
      <c r="G508" s="8" t="s">
        <v>13</v>
      </c>
      <c r="H508" s="8" t="s">
        <v>14</v>
      </c>
      <c r="I508" s="7" t="s">
        <v>8</v>
      </c>
      <c r="J508" s="9">
        <v>11029725</v>
      </c>
      <c r="K508" s="9">
        <v>0</v>
      </c>
      <c r="L508" s="9">
        <v>40600</v>
      </c>
      <c r="M508" s="9">
        <v>40600</v>
      </c>
      <c r="N508" s="7" t="s">
        <v>8</v>
      </c>
      <c r="O508" s="10">
        <v>0.34</v>
      </c>
      <c r="P508" s="1"/>
    </row>
    <row r="509" spans="1:16" ht="25.5" thickBot="1">
      <c r="A509" s="1"/>
      <c r="B509" s="138" t="s">
        <v>8</v>
      </c>
      <c r="C509" s="139"/>
      <c r="D509" s="139"/>
      <c r="E509" s="139"/>
      <c r="F509" s="139"/>
      <c r="G509" s="139"/>
      <c r="H509" s="139"/>
      <c r="I509" s="11" t="s">
        <v>521</v>
      </c>
      <c r="J509" s="12" t="s">
        <v>8</v>
      </c>
      <c r="K509" s="13">
        <v>0</v>
      </c>
      <c r="L509" s="13">
        <v>40600</v>
      </c>
      <c r="M509" s="13">
        <v>40600</v>
      </c>
      <c r="N509" s="14">
        <v>100</v>
      </c>
      <c r="O509" s="12" t="s">
        <v>8</v>
      </c>
      <c r="P509" s="1"/>
    </row>
    <row r="510" spans="1:16" ht="0.95" customHeight="1">
      <c r="A510" s="1"/>
      <c r="B510" s="137"/>
      <c r="C510" s="137"/>
      <c r="D510" s="137"/>
      <c r="E510" s="137"/>
      <c r="F510" s="137"/>
      <c r="G510" s="137"/>
      <c r="H510" s="137"/>
      <c r="I510" s="137"/>
      <c r="J510" s="137"/>
      <c r="K510" s="137"/>
      <c r="L510" s="137"/>
      <c r="M510" s="137"/>
      <c r="N510" s="137"/>
      <c r="O510" s="137"/>
      <c r="P510" s="1"/>
    </row>
    <row r="511" spans="1:16" ht="50.25" thickBot="1">
      <c r="A511" s="1"/>
      <c r="B511" s="6" t="s">
        <v>534</v>
      </c>
      <c r="C511" s="7" t="s">
        <v>8</v>
      </c>
      <c r="D511" s="8" t="s">
        <v>535</v>
      </c>
      <c r="E511" s="8" t="s">
        <v>536</v>
      </c>
      <c r="F511" s="8" t="s">
        <v>12</v>
      </c>
      <c r="G511" s="8" t="s">
        <v>13</v>
      </c>
      <c r="H511" s="8" t="s">
        <v>14</v>
      </c>
      <c r="I511" s="7" t="s">
        <v>8</v>
      </c>
      <c r="J511" s="9">
        <v>21782423</v>
      </c>
      <c r="K511" s="9">
        <v>0</v>
      </c>
      <c r="L511" s="9">
        <v>5204782</v>
      </c>
      <c r="M511" s="9">
        <v>1738709</v>
      </c>
      <c r="N511" s="7" t="s">
        <v>8</v>
      </c>
      <c r="O511" s="10">
        <v>1.3</v>
      </c>
      <c r="P511" s="1"/>
    </row>
    <row r="512" spans="1:16" ht="75" thickBot="1">
      <c r="A512" s="1"/>
      <c r="B512" s="138" t="s">
        <v>8</v>
      </c>
      <c r="C512" s="139"/>
      <c r="D512" s="139"/>
      <c r="E512" s="139"/>
      <c r="F512" s="139"/>
      <c r="G512" s="139"/>
      <c r="H512" s="139"/>
      <c r="I512" s="11" t="s">
        <v>408</v>
      </c>
      <c r="J512" s="12" t="s">
        <v>8</v>
      </c>
      <c r="K512" s="13">
        <v>0</v>
      </c>
      <c r="L512" s="13">
        <v>5204782</v>
      </c>
      <c r="M512" s="13">
        <v>1738709</v>
      </c>
      <c r="N512" s="14">
        <v>33.4</v>
      </c>
      <c r="O512" s="12" t="s">
        <v>8</v>
      </c>
      <c r="P512" s="1"/>
    </row>
    <row r="513" spans="1:16" ht="0.95" customHeight="1">
      <c r="A513" s="1"/>
      <c r="B513" s="137"/>
      <c r="C513" s="137"/>
      <c r="D513" s="137"/>
      <c r="E513" s="137"/>
      <c r="F513" s="137"/>
      <c r="G513" s="137"/>
      <c r="H513" s="137"/>
      <c r="I513" s="137"/>
      <c r="J513" s="137"/>
      <c r="K513" s="137"/>
      <c r="L513" s="137"/>
      <c r="M513" s="137"/>
      <c r="N513" s="137"/>
      <c r="O513" s="137"/>
      <c r="P513" s="1"/>
    </row>
    <row r="514" spans="1:16" ht="99.75" thickBot="1">
      <c r="A514" s="1"/>
      <c r="B514" s="6" t="s">
        <v>537</v>
      </c>
      <c r="C514" s="7" t="s">
        <v>8</v>
      </c>
      <c r="D514" s="8" t="s">
        <v>538</v>
      </c>
      <c r="E514" s="8" t="s">
        <v>539</v>
      </c>
      <c r="F514" s="8" t="s">
        <v>12</v>
      </c>
      <c r="G514" s="8" t="s">
        <v>13</v>
      </c>
      <c r="H514" s="8" t="s">
        <v>14</v>
      </c>
      <c r="I514" s="7" t="s">
        <v>8</v>
      </c>
      <c r="J514" s="9">
        <v>71351603</v>
      </c>
      <c r="K514" s="9">
        <v>0</v>
      </c>
      <c r="L514" s="9">
        <v>30125629</v>
      </c>
      <c r="M514" s="9">
        <v>28989357</v>
      </c>
      <c r="N514" s="7" t="s">
        <v>8</v>
      </c>
      <c r="O514" s="10">
        <v>4.3899999999999997</v>
      </c>
      <c r="P514" s="1"/>
    </row>
    <row r="515" spans="1:16" ht="25.5" thickBot="1">
      <c r="A515" s="1"/>
      <c r="B515" s="138" t="s">
        <v>8</v>
      </c>
      <c r="C515" s="139"/>
      <c r="D515" s="139"/>
      <c r="E515" s="139"/>
      <c r="F515" s="139"/>
      <c r="G515" s="139"/>
      <c r="H515" s="139"/>
      <c r="I515" s="11" t="s">
        <v>521</v>
      </c>
      <c r="J515" s="12" t="s">
        <v>8</v>
      </c>
      <c r="K515" s="13">
        <v>0</v>
      </c>
      <c r="L515" s="13">
        <v>30125629</v>
      </c>
      <c r="M515" s="13">
        <v>28989357</v>
      </c>
      <c r="N515" s="14">
        <v>96.22</v>
      </c>
      <c r="O515" s="12" t="s">
        <v>8</v>
      </c>
      <c r="P515" s="1"/>
    </row>
    <row r="516" spans="1:16" ht="0.95" customHeight="1">
      <c r="A516" s="1"/>
      <c r="B516" s="137"/>
      <c r="C516" s="137"/>
      <c r="D516" s="137"/>
      <c r="E516" s="137"/>
      <c r="F516" s="137"/>
      <c r="G516" s="137"/>
      <c r="H516" s="137"/>
      <c r="I516" s="137"/>
      <c r="J516" s="137"/>
      <c r="K516" s="137"/>
      <c r="L516" s="137"/>
      <c r="M516" s="137"/>
      <c r="N516" s="137"/>
      <c r="O516" s="137"/>
      <c r="P516" s="1"/>
    </row>
    <row r="517" spans="1:16" ht="20.100000000000001" customHeight="1">
      <c r="A517" s="1"/>
      <c r="B517" s="145" t="s">
        <v>255</v>
      </c>
      <c r="C517" s="146"/>
      <c r="D517" s="146"/>
      <c r="E517" s="146"/>
      <c r="F517" s="2" t="s">
        <v>4</v>
      </c>
      <c r="G517" s="147" t="s">
        <v>540</v>
      </c>
      <c r="H517" s="148"/>
      <c r="I517" s="148"/>
      <c r="J517" s="148"/>
      <c r="K517" s="148"/>
      <c r="L517" s="148"/>
      <c r="M517" s="148"/>
      <c r="N517" s="148"/>
      <c r="O517" s="148"/>
      <c r="P517" s="1"/>
    </row>
    <row r="518" spans="1:16" ht="20.100000000000001" customHeight="1">
      <c r="A518" s="1"/>
      <c r="B518" s="143" t="s">
        <v>6</v>
      </c>
      <c r="C518" s="144"/>
      <c r="D518" s="144"/>
      <c r="E518" s="144"/>
      <c r="F518" s="144"/>
      <c r="G518" s="144"/>
      <c r="H518" s="144"/>
      <c r="I518" s="144"/>
      <c r="J518" s="3">
        <v>1638968115</v>
      </c>
      <c r="K518" s="3">
        <v>0</v>
      </c>
      <c r="L518" s="3">
        <v>4401616</v>
      </c>
      <c r="M518" s="3">
        <v>4401616</v>
      </c>
      <c r="N518" s="4" t="s">
        <v>7</v>
      </c>
      <c r="O518" s="5" t="s">
        <v>8</v>
      </c>
      <c r="P518" s="1"/>
    </row>
    <row r="519" spans="1:16" ht="58.5" thickBot="1">
      <c r="A519" s="1"/>
      <c r="B519" s="6" t="s">
        <v>541</v>
      </c>
      <c r="C519" s="7" t="s">
        <v>8</v>
      </c>
      <c r="D519" s="8" t="s">
        <v>542</v>
      </c>
      <c r="E519" s="8" t="s">
        <v>543</v>
      </c>
      <c r="F519" s="8" t="s">
        <v>544</v>
      </c>
      <c r="G519" s="8" t="s">
        <v>13</v>
      </c>
      <c r="H519" s="8" t="s">
        <v>14</v>
      </c>
      <c r="I519" s="7" t="s">
        <v>8</v>
      </c>
      <c r="J519" s="9">
        <v>147484182</v>
      </c>
      <c r="K519" s="9">
        <v>0</v>
      </c>
      <c r="L519" s="9">
        <v>0</v>
      </c>
      <c r="M519" s="9">
        <v>0</v>
      </c>
      <c r="N519" s="7" t="s">
        <v>8</v>
      </c>
      <c r="O519" s="10">
        <v>74</v>
      </c>
      <c r="P519" s="1"/>
    </row>
    <row r="520" spans="1:16" ht="25.5" thickBot="1">
      <c r="A520" s="1"/>
      <c r="B520" s="138" t="s">
        <v>8</v>
      </c>
      <c r="C520" s="139"/>
      <c r="D520" s="139"/>
      <c r="E520" s="139"/>
      <c r="F520" s="139"/>
      <c r="G520" s="139"/>
      <c r="H520" s="139"/>
      <c r="I520" s="11" t="s">
        <v>545</v>
      </c>
      <c r="J520" s="12" t="s">
        <v>8</v>
      </c>
      <c r="K520" s="13">
        <v>0</v>
      </c>
      <c r="L520" s="13">
        <v>0</v>
      </c>
      <c r="M520" s="13">
        <v>0</v>
      </c>
      <c r="N520" s="14">
        <v>0</v>
      </c>
      <c r="O520" s="12" t="s">
        <v>8</v>
      </c>
      <c r="P520" s="1"/>
    </row>
    <row r="521" spans="1:16" ht="0.95" customHeight="1">
      <c r="A521" s="1"/>
      <c r="B521" s="137"/>
      <c r="C521" s="137"/>
      <c r="D521" s="137"/>
      <c r="E521" s="137"/>
      <c r="F521" s="137"/>
      <c r="G521" s="137"/>
      <c r="H521" s="137"/>
      <c r="I521" s="137"/>
      <c r="J521" s="137"/>
      <c r="K521" s="137"/>
      <c r="L521" s="137"/>
      <c r="M521" s="137"/>
      <c r="N521" s="137"/>
      <c r="O521" s="137"/>
      <c r="P521" s="1"/>
    </row>
    <row r="522" spans="1:16" ht="66.75" thickBot="1">
      <c r="A522" s="1"/>
      <c r="B522" s="6" t="s">
        <v>546</v>
      </c>
      <c r="C522" s="7" t="s">
        <v>8</v>
      </c>
      <c r="D522" s="8" t="s">
        <v>547</v>
      </c>
      <c r="E522" s="8" t="s">
        <v>548</v>
      </c>
      <c r="F522" s="8" t="s">
        <v>544</v>
      </c>
      <c r="G522" s="8" t="s">
        <v>13</v>
      </c>
      <c r="H522" s="8" t="s">
        <v>14</v>
      </c>
      <c r="I522" s="7" t="s">
        <v>8</v>
      </c>
      <c r="J522" s="9">
        <v>143000000</v>
      </c>
      <c r="K522" s="9">
        <v>0</v>
      </c>
      <c r="L522" s="9">
        <v>0</v>
      </c>
      <c r="M522" s="9">
        <v>0</v>
      </c>
      <c r="N522" s="7" t="s">
        <v>8</v>
      </c>
      <c r="O522" s="10">
        <v>91.79</v>
      </c>
      <c r="P522" s="1"/>
    </row>
    <row r="523" spans="1:16" ht="25.5" thickBot="1">
      <c r="A523" s="1"/>
      <c r="B523" s="138" t="s">
        <v>8</v>
      </c>
      <c r="C523" s="139"/>
      <c r="D523" s="139"/>
      <c r="E523" s="139"/>
      <c r="F523" s="139"/>
      <c r="G523" s="139"/>
      <c r="H523" s="139"/>
      <c r="I523" s="11" t="s">
        <v>545</v>
      </c>
      <c r="J523" s="12" t="s">
        <v>8</v>
      </c>
      <c r="K523" s="13">
        <v>0</v>
      </c>
      <c r="L523" s="13">
        <v>0</v>
      </c>
      <c r="M523" s="13">
        <v>0</v>
      </c>
      <c r="N523" s="14">
        <v>0</v>
      </c>
      <c r="O523" s="12" t="s">
        <v>8</v>
      </c>
      <c r="P523" s="1"/>
    </row>
    <row r="524" spans="1:16" ht="0.95" customHeight="1">
      <c r="A524" s="1"/>
      <c r="B524" s="137"/>
      <c r="C524" s="137"/>
      <c r="D524" s="137"/>
      <c r="E524" s="137"/>
      <c r="F524" s="137"/>
      <c r="G524" s="137"/>
      <c r="H524" s="137"/>
      <c r="I524" s="137"/>
      <c r="J524" s="137"/>
      <c r="K524" s="137"/>
      <c r="L524" s="137"/>
      <c r="M524" s="137"/>
      <c r="N524" s="137"/>
      <c r="O524" s="137"/>
      <c r="P524" s="1"/>
    </row>
    <row r="525" spans="1:16" ht="66.75" thickBot="1">
      <c r="A525" s="1"/>
      <c r="B525" s="6" t="s">
        <v>549</v>
      </c>
      <c r="C525" s="7" t="s">
        <v>8</v>
      </c>
      <c r="D525" s="8" t="s">
        <v>550</v>
      </c>
      <c r="E525" s="8" t="s">
        <v>551</v>
      </c>
      <c r="F525" s="8" t="s">
        <v>12</v>
      </c>
      <c r="G525" s="8" t="s">
        <v>13</v>
      </c>
      <c r="H525" s="8" t="s">
        <v>14</v>
      </c>
      <c r="I525" s="7" t="s">
        <v>8</v>
      </c>
      <c r="J525" s="9">
        <v>107678521</v>
      </c>
      <c r="K525" s="9">
        <v>0</v>
      </c>
      <c r="L525" s="9">
        <v>0</v>
      </c>
      <c r="M525" s="9">
        <v>0</v>
      </c>
      <c r="N525" s="7" t="s">
        <v>8</v>
      </c>
      <c r="O525" s="10">
        <v>88.63</v>
      </c>
      <c r="P525" s="1"/>
    </row>
    <row r="526" spans="1:16" ht="25.5" thickBot="1">
      <c r="A526" s="1"/>
      <c r="B526" s="138" t="s">
        <v>8</v>
      </c>
      <c r="C526" s="139"/>
      <c r="D526" s="139"/>
      <c r="E526" s="139"/>
      <c r="F526" s="139"/>
      <c r="G526" s="139"/>
      <c r="H526" s="139"/>
      <c r="I526" s="11" t="s">
        <v>545</v>
      </c>
      <c r="J526" s="12" t="s">
        <v>8</v>
      </c>
      <c r="K526" s="13">
        <v>0</v>
      </c>
      <c r="L526" s="13">
        <v>0</v>
      </c>
      <c r="M526" s="13">
        <v>0</v>
      </c>
      <c r="N526" s="14">
        <v>0</v>
      </c>
      <c r="O526" s="12" t="s">
        <v>8</v>
      </c>
      <c r="P526" s="1"/>
    </row>
    <row r="527" spans="1:16" ht="0.95" customHeight="1">
      <c r="A527" s="1"/>
      <c r="B527" s="137"/>
      <c r="C527" s="137"/>
      <c r="D527" s="137"/>
      <c r="E527" s="137"/>
      <c r="F527" s="137"/>
      <c r="G527" s="137"/>
      <c r="H527" s="137"/>
      <c r="I527" s="137"/>
      <c r="J527" s="137"/>
      <c r="K527" s="137"/>
      <c r="L527" s="137"/>
      <c r="M527" s="137"/>
      <c r="N527" s="137"/>
      <c r="O527" s="137"/>
      <c r="P527" s="1"/>
    </row>
    <row r="528" spans="1:16" ht="75" thickBot="1">
      <c r="A528" s="1"/>
      <c r="B528" s="6" t="s">
        <v>552</v>
      </c>
      <c r="C528" s="7" t="s">
        <v>8</v>
      </c>
      <c r="D528" s="8" t="s">
        <v>553</v>
      </c>
      <c r="E528" s="8" t="s">
        <v>554</v>
      </c>
      <c r="F528" s="8" t="s">
        <v>555</v>
      </c>
      <c r="G528" s="8" t="s">
        <v>13</v>
      </c>
      <c r="H528" s="8" t="s">
        <v>14</v>
      </c>
      <c r="I528" s="7" t="s">
        <v>8</v>
      </c>
      <c r="J528" s="9">
        <v>148087851</v>
      </c>
      <c r="K528" s="9">
        <v>0</v>
      </c>
      <c r="L528" s="9">
        <v>0</v>
      </c>
      <c r="M528" s="9">
        <v>0</v>
      </c>
      <c r="N528" s="7" t="s">
        <v>8</v>
      </c>
      <c r="O528" s="10">
        <v>8</v>
      </c>
      <c r="P528" s="1"/>
    </row>
    <row r="529" spans="1:16" ht="25.5" thickBot="1">
      <c r="A529" s="1"/>
      <c r="B529" s="138" t="s">
        <v>8</v>
      </c>
      <c r="C529" s="139"/>
      <c r="D529" s="139"/>
      <c r="E529" s="139"/>
      <c r="F529" s="139"/>
      <c r="G529" s="139"/>
      <c r="H529" s="139"/>
      <c r="I529" s="11" t="s">
        <v>545</v>
      </c>
      <c r="J529" s="12" t="s">
        <v>8</v>
      </c>
      <c r="K529" s="13">
        <v>0</v>
      </c>
      <c r="L529" s="13">
        <v>0</v>
      </c>
      <c r="M529" s="13">
        <v>0</v>
      </c>
      <c r="N529" s="14">
        <v>0</v>
      </c>
      <c r="O529" s="12" t="s">
        <v>8</v>
      </c>
      <c r="P529" s="1"/>
    </row>
    <row r="530" spans="1:16" ht="0.95" customHeight="1">
      <c r="A530" s="1"/>
      <c r="B530" s="137"/>
      <c r="C530" s="137"/>
      <c r="D530" s="137"/>
      <c r="E530" s="137"/>
      <c r="F530" s="137"/>
      <c r="G530" s="137"/>
      <c r="H530" s="137"/>
      <c r="I530" s="137"/>
      <c r="J530" s="137"/>
      <c r="K530" s="137"/>
      <c r="L530" s="137"/>
      <c r="M530" s="137"/>
      <c r="N530" s="137"/>
      <c r="O530" s="137"/>
      <c r="P530" s="1"/>
    </row>
    <row r="531" spans="1:16" ht="66.75" thickBot="1">
      <c r="A531" s="1"/>
      <c r="B531" s="6" t="s">
        <v>556</v>
      </c>
      <c r="C531" s="7" t="s">
        <v>8</v>
      </c>
      <c r="D531" s="8" t="s">
        <v>557</v>
      </c>
      <c r="E531" s="8" t="s">
        <v>558</v>
      </c>
      <c r="F531" s="8" t="s">
        <v>544</v>
      </c>
      <c r="G531" s="8" t="s">
        <v>13</v>
      </c>
      <c r="H531" s="8" t="s">
        <v>14</v>
      </c>
      <c r="I531" s="7" t="s">
        <v>8</v>
      </c>
      <c r="J531" s="9">
        <v>47487928</v>
      </c>
      <c r="K531" s="9">
        <v>0</v>
      </c>
      <c r="L531" s="9">
        <v>0</v>
      </c>
      <c r="M531" s="9">
        <v>0</v>
      </c>
      <c r="N531" s="7" t="s">
        <v>8</v>
      </c>
      <c r="O531" s="10">
        <v>78.72</v>
      </c>
      <c r="P531" s="1"/>
    </row>
    <row r="532" spans="1:16" ht="25.5" thickBot="1">
      <c r="A532" s="1"/>
      <c r="B532" s="138" t="s">
        <v>8</v>
      </c>
      <c r="C532" s="139"/>
      <c r="D532" s="139"/>
      <c r="E532" s="139"/>
      <c r="F532" s="139"/>
      <c r="G532" s="139"/>
      <c r="H532" s="139"/>
      <c r="I532" s="11" t="s">
        <v>559</v>
      </c>
      <c r="J532" s="12" t="s">
        <v>8</v>
      </c>
      <c r="K532" s="13">
        <v>0</v>
      </c>
      <c r="L532" s="13">
        <v>0</v>
      </c>
      <c r="M532" s="13">
        <v>0</v>
      </c>
      <c r="N532" s="14">
        <v>0</v>
      </c>
      <c r="O532" s="12" t="s">
        <v>8</v>
      </c>
      <c r="P532" s="1"/>
    </row>
    <row r="533" spans="1:16" ht="0.95" customHeight="1">
      <c r="A533" s="1"/>
      <c r="B533" s="137"/>
      <c r="C533" s="137"/>
      <c r="D533" s="137"/>
      <c r="E533" s="137"/>
      <c r="F533" s="137"/>
      <c r="G533" s="137"/>
      <c r="H533" s="137"/>
      <c r="I533" s="137"/>
      <c r="J533" s="137"/>
      <c r="K533" s="137"/>
      <c r="L533" s="137"/>
      <c r="M533" s="137"/>
      <c r="N533" s="137"/>
      <c r="O533" s="137"/>
      <c r="P533" s="1"/>
    </row>
    <row r="534" spans="1:16" ht="66.75" thickBot="1">
      <c r="A534" s="1"/>
      <c r="B534" s="6" t="s">
        <v>560</v>
      </c>
      <c r="C534" s="7" t="s">
        <v>8</v>
      </c>
      <c r="D534" s="8" t="s">
        <v>561</v>
      </c>
      <c r="E534" s="8" t="s">
        <v>562</v>
      </c>
      <c r="F534" s="8" t="s">
        <v>544</v>
      </c>
      <c r="G534" s="8" t="s">
        <v>13</v>
      </c>
      <c r="H534" s="8" t="s">
        <v>14</v>
      </c>
      <c r="I534" s="7" t="s">
        <v>8</v>
      </c>
      <c r="J534" s="9">
        <v>148000568</v>
      </c>
      <c r="K534" s="9">
        <v>0</v>
      </c>
      <c r="L534" s="9">
        <v>298001</v>
      </c>
      <c r="M534" s="9">
        <v>298001</v>
      </c>
      <c r="N534" s="7" t="s">
        <v>8</v>
      </c>
      <c r="O534" s="10">
        <v>70</v>
      </c>
      <c r="P534" s="1"/>
    </row>
    <row r="535" spans="1:16" ht="25.5" thickBot="1">
      <c r="A535" s="1"/>
      <c r="B535" s="138" t="s">
        <v>8</v>
      </c>
      <c r="C535" s="139"/>
      <c r="D535" s="139"/>
      <c r="E535" s="139"/>
      <c r="F535" s="139"/>
      <c r="G535" s="139"/>
      <c r="H535" s="139"/>
      <c r="I535" s="11" t="s">
        <v>545</v>
      </c>
      <c r="J535" s="12" t="s">
        <v>8</v>
      </c>
      <c r="K535" s="13">
        <v>0</v>
      </c>
      <c r="L535" s="13">
        <v>298001</v>
      </c>
      <c r="M535" s="13">
        <v>298001</v>
      </c>
      <c r="N535" s="14">
        <v>100</v>
      </c>
      <c r="O535" s="12" t="s">
        <v>8</v>
      </c>
      <c r="P535" s="1"/>
    </row>
    <row r="536" spans="1:16" ht="0.95" customHeight="1">
      <c r="A536" s="1"/>
      <c r="B536" s="137"/>
      <c r="C536" s="137"/>
      <c r="D536" s="137"/>
      <c r="E536" s="137"/>
      <c r="F536" s="137"/>
      <c r="G536" s="137"/>
      <c r="H536" s="137"/>
      <c r="I536" s="137"/>
      <c r="J536" s="137"/>
      <c r="K536" s="137"/>
      <c r="L536" s="137"/>
      <c r="M536" s="137"/>
      <c r="N536" s="137"/>
      <c r="O536" s="137"/>
      <c r="P536" s="1"/>
    </row>
    <row r="537" spans="1:16" ht="66.75" thickBot="1">
      <c r="A537" s="1"/>
      <c r="B537" s="6" t="s">
        <v>563</v>
      </c>
      <c r="C537" s="7" t="s">
        <v>8</v>
      </c>
      <c r="D537" s="8" t="s">
        <v>564</v>
      </c>
      <c r="E537" s="8" t="s">
        <v>565</v>
      </c>
      <c r="F537" s="8" t="s">
        <v>544</v>
      </c>
      <c r="G537" s="8" t="s">
        <v>13</v>
      </c>
      <c r="H537" s="8" t="s">
        <v>14</v>
      </c>
      <c r="I537" s="7" t="s">
        <v>8</v>
      </c>
      <c r="J537" s="9">
        <v>149730656</v>
      </c>
      <c r="K537" s="9">
        <v>0</v>
      </c>
      <c r="L537" s="9">
        <v>0</v>
      </c>
      <c r="M537" s="9">
        <v>0</v>
      </c>
      <c r="N537" s="7" t="s">
        <v>8</v>
      </c>
      <c r="O537" s="10">
        <v>48</v>
      </c>
      <c r="P537" s="1"/>
    </row>
    <row r="538" spans="1:16" ht="25.5" thickBot="1">
      <c r="A538" s="1"/>
      <c r="B538" s="138" t="s">
        <v>8</v>
      </c>
      <c r="C538" s="139"/>
      <c r="D538" s="139"/>
      <c r="E538" s="139"/>
      <c r="F538" s="139"/>
      <c r="G538" s="139"/>
      <c r="H538" s="139"/>
      <c r="I538" s="11" t="s">
        <v>545</v>
      </c>
      <c r="J538" s="12" t="s">
        <v>8</v>
      </c>
      <c r="K538" s="13">
        <v>0</v>
      </c>
      <c r="L538" s="13">
        <v>0</v>
      </c>
      <c r="M538" s="13">
        <v>0</v>
      </c>
      <c r="N538" s="14">
        <v>0</v>
      </c>
      <c r="O538" s="12" t="s">
        <v>8</v>
      </c>
      <c r="P538" s="1"/>
    </row>
    <row r="539" spans="1:16" ht="0.95" customHeight="1">
      <c r="A539" s="1"/>
      <c r="B539" s="137"/>
      <c r="C539" s="137"/>
      <c r="D539" s="137"/>
      <c r="E539" s="137"/>
      <c r="F539" s="137"/>
      <c r="G539" s="137"/>
      <c r="H539" s="137"/>
      <c r="I539" s="137"/>
      <c r="J539" s="137"/>
      <c r="K539" s="137"/>
      <c r="L539" s="137"/>
      <c r="M539" s="137"/>
      <c r="N539" s="137"/>
      <c r="O539" s="137"/>
      <c r="P539" s="1"/>
    </row>
    <row r="540" spans="1:16" ht="66.75" thickBot="1">
      <c r="A540" s="1"/>
      <c r="B540" s="6" t="s">
        <v>566</v>
      </c>
      <c r="C540" s="7" t="s">
        <v>8</v>
      </c>
      <c r="D540" s="8" t="s">
        <v>567</v>
      </c>
      <c r="E540" s="8" t="s">
        <v>568</v>
      </c>
      <c r="F540" s="8" t="s">
        <v>544</v>
      </c>
      <c r="G540" s="8" t="s">
        <v>13</v>
      </c>
      <c r="H540" s="8" t="s">
        <v>14</v>
      </c>
      <c r="I540" s="7" t="s">
        <v>8</v>
      </c>
      <c r="J540" s="9">
        <v>148251575</v>
      </c>
      <c r="K540" s="9">
        <v>0</v>
      </c>
      <c r="L540" s="9">
        <v>1989575</v>
      </c>
      <c r="M540" s="9">
        <v>1989575</v>
      </c>
      <c r="N540" s="7" t="s">
        <v>8</v>
      </c>
      <c r="O540" s="10">
        <v>99.86</v>
      </c>
      <c r="P540" s="1"/>
    </row>
    <row r="541" spans="1:16" ht="25.5" thickBot="1">
      <c r="A541" s="1"/>
      <c r="B541" s="138" t="s">
        <v>8</v>
      </c>
      <c r="C541" s="139"/>
      <c r="D541" s="139"/>
      <c r="E541" s="139"/>
      <c r="F541" s="139"/>
      <c r="G541" s="139"/>
      <c r="H541" s="139"/>
      <c r="I541" s="11" t="s">
        <v>545</v>
      </c>
      <c r="J541" s="12" t="s">
        <v>8</v>
      </c>
      <c r="K541" s="13">
        <v>0</v>
      </c>
      <c r="L541" s="13">
        <v>1989575</v>
      </c>
      <c r="M541" s="13">
        <v>1989575</v>
      </c>
      <c r="N541" s="14">
        <v>100</v>
      </c>
      <c r="O541" s="12" t="s">
        <v>8</v>
      </c>
      <c r="P541" s="1"/>
    </row>
    <row r="542" spans="1:16" ht="0.95" customHeight="1">
      <c r="A542" s="1"/>
      <c r="B542" s="137"/>
      <c r="C542" s="137"/>
      <c r="D542" s="137"/>
      <c r="E542" s="137"/>
      <c r="F542" s="137"/>
      <c r="G542" s="137"/>
      <c r="H542" s="137"/>
      <c r="I542" s="137"/>
      <c r="J542" s="137"/>
      <c r="K542" s="137"/>
      <c r="L542" s="137"/>
      <c r="M542" s="137"/>
      <c r="N542" s="137"/>
      <c r="O542" s="137"/>
      <c r="P542" s="1"/>
    </row>
    <row r="543" spans="1:16" ht="58.5" thickBot="1">
      <c r="A543" s="1"/>
      <c r="B543" s="6" t="s">
        <v>569</v>
      </c>
      <c r="C543" s="7" t="s">
        <v>8</v>
      </c>
      <c r="D543" s="8" t="s">
        <v>570</v>
      </c>
      <c r="E543" s="8" t="s">
        <v>571</v>
      </c>
      <c r="F543" s="8" t="s">
        <v>58</v>
      </c>
      <c r="G543" s="8" t="s">
        <v>13</v>
      </c>
      <c r="H543" s="8" t="s">
        <v>14</v>
      </c>
      <c r="I543" s="7" t="s">
        <v>8</v>
      </c>
      <c r="J543" s="9">
        <v>149767484</v>
      </c>
      <c r="K543" s="9">
        <v>0</v>
      </c>
      <c r="L543" s="9">
        <v>2114040</v>
      </c>
      <c r="M543" s="9">
        <v>2114040</v>
      </c>
      <c r="N543" s="7" t="s">
        <v>8</v>
      </c>
      <c r="O543" s="10">
        <v>46</v>
      </c>
      <c r="P543" s="1"/>
    </row>
    <row r="544" spans="1:16" ht="25.5" thickBot="1">
      <c r="A544" s="1"/>
      <c r="B544" s="138" t="s">
        <v>8</v>
      </c>
      <c r="C544" s="139"/>
      <c r="D544" s="139"/>
      <c r="E544" s="139"/>
      <c r="F544" s="139"/>
      <c r="G544" s="139"/>
      <c r="H544" s="139"/>
      <c r="I544" s="11" t="s">
        <v>545</v>
      </c>
      <c r="J544" s="12" t="s">
        <v>8</v>
      </c>
      <c r="K544" s="13">
        <v>0</v>
      </c>
      <c r="L544" s="13">
        <v>2114040</v>
      </c>
      <c r="M544" s="13">
        <v>2114040</v>
      </c>
      <c r="N544" s="14">
        <v>100</v>
      </c>
      <c r="O544" s="12" t="s">
        <v>8</v>
      </c>
      <c r="P544" s="1"/>
    </row>
    <row r="545" spans="1:16" ht="42" thickBot="1">
      <c r="A545" s="1"/>
      <c r="B545" s="138" t="s">
        <v>8</v>
      </c>
      <c r="C545" s="139"/>
      <c r="D545" s="139"/>
      <c r="E545" s="139"/>
      <c r="F545" s="139"/>
      <c r="G545" s="139"/>
      <c r="H545" s="139"/>
      <c r="I545" s="11" t="s">
        <v>418</v>
      </c>
      <c r="J545" s="12" t="s">
        <v>8</v>
      </c>
      <c r="K545" s="13">
        <v>0</v>
      </c>
      <c r="L545" s="13">
        <v>0</v>
      </c>
      <c r="M545" s="13">
        <v>0</v>
      </c>
      <c r="N545" s="14">
        <v>0</v>
      </c>
      <c r="O545" s="12" t="s">
        <v>8</v>
      </c>
      <c r="P545" s="1"/>
    </row>
    <row r="546" spans="1:16" ht="33.75" thickBot="1">
      <c r="A546" s="1"/>
      <c r="B546" s="138" t="s">
        <v>8</v>
      </c>
      <c r="C546" s="139"/>
      <c r="D546" s="139"/>
      <c r="E546" s="139"/>
      <c r="F546" s="139"/>
      <c r="G546" s="139"/>
      <c r="H546" s="139"/>
      <c r="I546" s="11" t="s">
        <v>515</v>
      </c>
      <c r="J546" s="12" t="s">
        <v>8</v>
      </c>
      <c r="K546" s="13">
        <v>0</v>
      </c>
      <c r="L546" s="13">
        <v>0</v>
      </c>
      <c r="M546" s="13">
        <v>0</v>
      </c>
      <c r="N546" s="14">
        <v>0</v>
      </c>
      <c r="O546" s="12" t="s">
        <v>8</v>
      </c>
      <c r="P546" s="1"/>
    </row>
    <row r="547" spans="1:16" ht="0.95" customHeight="1">
      <c r="A547" s="1"/>
      <c r="B547" s="137"/>
      <c r="C547" s="137"/>
      <c r="D547" s="137"/>
      <c r="E547" s="137"/>
      <c r="F547" s="137"/>
      <c r="G547" s="137"/>
      <c r="H547" s="137"/>
      <c r="I547" s="137"/>
      <c r="J547" s="137"/>
      <c r="K547" s="137"/>
      <c r="L547" s="137"/>
      <c r="M547" s="137"/>
      <c r="N547" s="137"/>
      <c r="O547" s="137"/>
      <c r="P547" s="1"/>
    </row>
    <row r="548" spans="1:16" ht="50.25" thickBot="1">
      <c r="A548" s="1"/>
      <c r="B548" s="6" t="s">
        <v>572</v>
      </c>
      <c r="C548" s="7" t="s">
        <v>8</v>
      </c>
      <c r="D548" s="8" t="s">
        <v>573</v>
      </c>
      <c r="E548" s="8" t="s">
        <v>574</v>
      </c>
      <c r="F548" s="8" t="s">
        <v>58</v>
      </c>
      <c r="G548" s="8" t="s">
        <v>13</v>
      </c>
      <c r="H548" s="8" t="s">
        <v>14</v>
      </c>
      <c r="I548" s="7" t="s">
        <v>8</v>
      </c>
      <c r="J548" s="9">
        <v>449479350</v>
      </c>
      <c r="K548" s="9">
        <v>0</v>
      </c>
      <c r="L548" s="9">
        <v>0</v>
      </c>
      <c r="M548" s="9">
        <v>0</v>
      </c>
      <c r="N548" s="7" t="s">
        <v>8</v>
      </c>
      <c r="O548" s="10">
        <v>0</v>
      </c>
      <c r="P548" s="1"/>
    </row>
    <row r="549" spans="1:16" ht="25.5" thickBot="1">
      <c r="A549" s="1"/>
      <c r="B549" s="138" t="s">
        <v>8</v>
      </c>
      <c r="C549" s="139"/>
      <c r="D549" s="139"/>
      <c r="E549" s="139"/>
      <c r="F549" s="139"/>
      <c r="G549" s="139"/>
      <c r="H549" s="139"/>
      <c r="I549" s="11" t="s">
        <v>545</v>
      </c>
      <c r="J549" s="12" t="s">
        <v>8</v>
      </c>
      <c r="K549" s="13">
        <v>0</v>
      </c>
      <c r="L549" s="13">
        <v>0</v>
      </c>
      <c r="M549" s="13">
        <v>0</v>
      </c>
      <c r="N549" s="14">
        <v>0</v>
      </c>
      <c r="O549" s="12" t="s">
        <v>8</v>
      </c>
      <c r="P549" s="1"/>
    </row>
    <row r="550" spans="1:16" ht="33.75" thickBot="1">
      <c r="A550" s="1"/>
      <c r="B550" s="138" t="s">
        <v>8</v>
      </c>
      <c r="C550" s="139"/>
      <c r="D550" s="139"/>
      <c r="E550" s="139"/>
      <c r="F550" s="139"/>
      <c r="G550" s="139"/>
      <c r="H550" s="139"/>
      <c r="I550" s="11" t="s">
        <v>515</v>
      </c>
      <c r="J550" s="12" t="s">
        <v>8</v>
      </c>
      <c r="K550" s="13">
        <v>0</v>
      </c>
      <c r="L550" s="13">
        <v>0</v>
      </c>
      <c r="M550" s="13">
        <v>0</v>
      </c>
      <c r="N550" s="14">
        <v>0</v>
      </c>
      <c r="O550" s="12" t="s">
        <v>8</v>
      </c>
      <c r="P550" s="1"/>
    </row>
    <row r="551" spans="1:16" ht="0.95" customHeight="1">
      <c r="A551" s="1"/>
      <c r="B551" s="137"/>
      <c r="C551" s="137"/>
      <c r="D551" s="137"/>
      <c r="E551" s="137"/>
      <c r="F551" s="137"/>
      <c r="G551" s="137"/>
      <c r="H551" s="137"/>
      <c r="I551" s="137"/>
      <c r="J551" s="137"/>
      <c r="K551" s="137"/>
      <c r="L551" s="137"/>
      <c r="M551" s="137"/>
      <c r="N551" s="137"/>
      <c r="O551" s="137"/>
      <c r="P551" s="1"/>
    </row>
    <row r="552" spans="1:16" ht="20.100000000000001" customHeight="1">
      <c r="A552" s="1"/>
      <c r="B552" s="145" t="s">
        <v>255</v>
      </c>
      <c r="C552" s="146"/>
      <c r="D552" s="146"/>
      <c r="E552" s="146"/>
      <c r="F552" s="2" t="s">
        <v>4</v>
      </c>
      <c r="G552" s="147" t="s">
        <v>575</v>
      </c>
      <c r="H552" s="148"/>
      <c r="I552" s="148"/>
      <c r="J552" s="148"/>
      <c r="K552" s="148"/>
      <c r="L552" s="148"/>
      <c r="M552" s="148"/>
      <c r="N552" s="148"/>
      <c r="O552" s="148"/>
      <c r="P552" s="1"/>
    </row>
    <row r="553" spans="1:16" ht="20.100000000000001" customHeight="1">
      <c r="A553" s="1"/>
      <c r="B553" s="143" t="s">
        <v>6</v>
      </c>
      <c r="C553" s="144"/>
      <c r="D553" s="144"/>
      <c r="E553" s="144"/>
      <c r="F553" s="144"/>
      <c r="G553" s="144"/>
      <c r="H553" s="144"/>
      <c r="I553" s="144"/>
      <c r="J553" s="3">
        <v>93917910414</v>
      </c>
      <c r="K553" s="3">
        <v>580000000</v>
      </c>
      <c r="L553" s="3">
        <v>5274020259</v>
      </c>
      <c r="M553" s="3">
        <v>5263169364</v>
      </c>
      <c r="N553" s="4" t="s">
        <v>576</v>
      </c>
      <c r="O553" s="5" t="s">
        <v>8</v>
      </c>
      <c r="P553" s="1"/>
    </row>
    <row r="554" spans="1:16" ht="50.25" thickBot="1">
      <c r="A554" s="1"/>
      <c r="B554" s="6" t="s">
        <v>577</v>
      </c>
      <c r="C554" s="7" t="s">
        <v>8</v>
      </c>
      <c r="D554" s="8" t="s">
        <v>578</v>
      </c>
      <c r="E554" s="8" t="s">
        <v>579</v>
      </c>
      <c r="F554" s="8" t="s">
        <v>58</v>
      </c>
      <c r="G554" s="8" t="s">
        <v>31</v>
      </c>
      <c r="H554" s="8" t="s">
        <v>14</v>
      </c>
      <c r="I554" s="7" t="s">
        <v>8</v>
      </c>
      <c r="J554" s="9">
        <v>653862551</v>
      </c>
      <c r="K554" s="9">
        <v>0</v>
      </c>
      <c r="L554" s="9">
        <v>12211333</v>
      </c>
      <c r="M554" s="9">
        <v>12211333</v>
      </c>
      <c r="N554" s="7" t="s">
        <v>8</v>
      </c>
      <c r="O554" s="10">
        <v>100</v>
      </c>
      <c r="P554" s="1"/>
    </row>
    <row r="555" spans="1:16" ht="42" thickBot="1">
      <c r="A555" s="1"/>
      <c r="B555" s="138" t="s">
        <v>8</v>
      </c>
      <c r="C555" s="139"/>
      <c r="D555" s="139"/>
      <c r="E555" s="139"/>
      <c r="F555" s="139"/>
      <c r="G555" s="139"/>
      <c r="H555" s="139"/>
      <c r="I555" s="11" t="s">
        <v>469</v>
      </c>
      <c r="J555" s="12" t="s">
        <v>8</v>
      </c>
      <c r="K555" s="13">
        <v>0</v>
      </c>
      <c r="L555" s="13">
        <v>12211333</v>
      </c>
      <c r="M555" s="13">
        <v>12211333</v>
      </c>
      <c r="N555" s="14">
        <v>100</v>
      </c>
      <c r="O555" s="12" t="s">
        <v>8</v>
      </c>
      <c r="P555" s="1"/>
    </row>
    <row r="556" spans="1:16" ht="0.95" customHeight="1">
      <c r="A556" s="1"/>
      <c r="B556" s="137"/>
      <c r="C556" s="137"/>
      <c r="D556" s="137"/>
      <c r="E556" s="137"/>
      <c r="F556" s="137"/>
      <c r="G556" s="137"/>
      <c r="H556" s="137"/>
      <c r="I556" s="137"/>
      <c r="J556" s="137"/>
      <c r="K556" s="137"/>
      <c r="L556" s="137"/>
      <c r="M556" s="137"/>
      <c r="N556" s="137"/>
      <c r="O556" s="137"/>
      <c r="P556" s="1"/>
    </row>
    <row r="557" spans="1:16" ht="42" thickBot="1">
      <c r="A557" s="1"/>
      <c r="B557" s="6" t="s">
        <v>580</v>
      </c>
      <c r="C557" s="7" t="s">
        <v>8</v>
      </c>
      <c r="D557" s="8" t="s">
        <v>581</v>
      </c>
      <c r="E557" s="8" t="s">
        <v>582</v>
      </c>
      <c r="F557" s="8" t="s">
        <v>58</v>
      </c>
      <c r="G557" s="8" t="s">
        <v>31</v>
      </c>
      <c r="H557" s="8" t="s">
        <v>14</v>
      </c>
      <c r="I557" s="7" t="s">
        <v>8</v>
      </c>
      <c r="J557" s="9">
        <v>829078738</v>
      </c>
      <c r="K557" s="9">
        <v>0</v>
      </c>
      <c r="L557" s="9">
        <v>0</v>
      </c>
      <c r="M557" s="9">
        <v>0</v>
      </c>
      <c r="N557" s="7" t="s">
        <v>8</v>
      </c>
      <c r="O557" s="10">
        <v>95.26</v>
      </c>
      <c r="P557" s="1"/>
    </row>
    <row r="558" spans="1:16" ht="42" thickBot="1">
      <c r="A558" s="1"/>
      <c r="B558" s="138" t="s">
        <v>8</v>
      </c>
      <c r="C558" s="139"/>
      <c r="D558" s="139"/>
      <c r="E558" s="139"/>
      <c r="F558" s="139"/>
      <c r="G558" s="139"/>
      <c r="H558" s="139"/>
      <c r="I558" s="11" t="s">
        <v>469</v>
      </c>
      <c r="J558" s="12" t="s">
        <v>8</v>
      </c>
      <c r="K558" s="13">
        <v>0</v>
      </c>
      <c r="L558" s="13">
        <v>0</v>
      </c>
      <c r="M558" s="13">
        <v>0</v>
      </c>
      <c r="N558" s="14">
        <v>0</v>
      </c>
      <c r="O558" s="12" t="s">
        <v>8</v>
      </c>
      <c r="P558" s="1"/>
    </row>
    <row r="559" spans="1:16" ht="0.95" customHeight="1">
      <c r="A559" s="1"/>
      <c r="B559" s="137"/>
      <c r="C559" s="137"/>
      <c r="D559" s="137"/>
      <c r="E559" s="137"/>
      <c r="F559" s="137"/>
      <c r="G559" s="137"/>
      <c r="H559" s="137"/>
      <c r="I559" s="137"/>
      <c r="J559" s="137"/>
      <c r="K559" s="137"/>
      <c r="L559" s="137"/>
      <c r="M559" s="137"/>
      <c r="N559" s="137"/>
      <c r="O559" s="137"/>
      <c r="P559" s="1"/>
    </row>
    <row r="560" spans="1:16" ht="58.5" thickBot="1">
      <c r="A560" s="1"/>
      <c r="B560" s="6" t="s">
        <v>583</v>
      </c>
      <c r="C560" s="7" t="s">
        <v>8</v>
      </c>
      <c r="D560" s="8" t="s">
        <v>584</v>
      </c>
      <c r="E560" s="8" t="s">
        <v>585</v>
      </c>
      <c r="F560" s="8" t="s">
        <v>64</v>
      </c>
      <c r="G560" s="8" t="s">
        <v>31</v>
      </c>
      <c r="H560" s="8" t="s">
        <v>14</v>
      </c>
      <c r="I560" s="7" t="s">
        <v>8</v>
      </c>
      <c r="J560" s="9">
        <v>327005808</v>
      </c>
      <c r="K560" s="9">
        <v>280000000</v>
      </c>
      <c r="L560" s="9">
        <v>254877269</v>
      </c>
      <c r="M560" s="9">
        <v>244586199</v>
      </c>
      <c r="N560" s="7" t="s">
        <v>8</v>
      </c>
      <c r="O560" s="10">
        <v>100</v>
      </c>
      <c r="P560" s="1"/>
    </row>
    <row r="561" spans="1:16" ht="42" thickBot="1">
      <c r="A561" s="1"/>
      <c r="B561" s="138" t="s">
        <v>8</v>
      </c>
      <c r="C561" s="139"/>
      <c r="D561" s="139"/>
      <c r="E561" s="139"/>
      <c r="F561" s="139"/>
      <c r="G561" s="139"/>
      <c r="H561" s="139"/>
      <c r="I561" s="11" t="s">
        <v>469</v>
      </c>
      <c r="J561" s="12" t="s">
        <v>8</v>
      </c>
      <c r="K561" s="13">
        <v>280000000</v>
      </c>
      <c r="L561" s="13">
        <v>254877269</v>
      </c>
      <c r="M561" s="13">
        <v>244586199</v>
      </c>
      <c r="N561" s="14">
        <v>95.96</v>
      </c>
      <c r="O561" s="12" t="s">
        <v>8</v>
      </c>
      <c r="P561" s="1"/>
    </row>
    <row r="562" spans="1:16" ht="0.95" customHeight="1">
      <c r="A562" s="1"/>
      <c r="B562" s="137"/>
      <c r="C562" s="137"/>
      <c r="D562" s="137"/>
      <c r="E562" s="137"/>
      <c r="F562" s="137"/>
      <c r="G562" s="137"/>
      <c r="H562" s="137"/>
      <c r="I562" s="137"/>
      <c r="J562" s="137"/>
      <c r="K562" s="137"/>
      <c r="L562" s="137"/>
      <c r="M562" s="137"/>
      <c r="N562" s="137"/>
      <c r="O562" s="137"/>
      <c r="P562" s="1"/>
    </row>
    <row r="563" spans="1:16" ht="50.25" thickBot="1">
      <c r="A563" s="1"/>
      <c r="B563" s="6" t="s">
        <v>586</v>
      </c>
      <c r="C563" s="7" t="s">
        <v>8</v>
      </c>
      <c r="D563" s="8" t="s">
        <v>587</v>
      </c>
      <c r="E563" s="8" t="s">
        <v>588</v>
      </c>
      <c r="F563" s="8" t="s">
        <v>58</v>
      </c>
      <c r="G563" s="8" t="s">
        <v>31</v>
      </c>
      <c r="H563" s="8" t="s">
        <v>14</v>
      </c>
      <c r="I563" s="7" t="s">
        <v>8</v>
      </c>
      <c r="J563" s="9">
        <v>2425655947</v>
      </c>
      <c r="K563" s="9">
        <v>0</v>
      </c>
      <c r="L563" s="9">
        <v>163612874</v>
      </c>
      <c r="M563" s="9">
        <v>163612874</v>
      </c>
      <c r="N563" s="7" t="s">
        <v>8</v>
      </c>
      <c r="O563" s="10">
        <v>85.1</v>
      </c>
      <c r="P563" s="1"/>
    </row>
    <row r="564" spans="1:16" ht="42" thickBot="1">
      <c r="A564" s="1"/>
      <c r="B564" s="138" t="s">
        <v>8</v>
      </c>
      <c r="C564" s="139"/>
      <c r="D564" s="139"/>
      <c r="E564" s="139"/>
      <c r="F564" s="139"/>
      <c r="G564" s="139"/>
      <c r="H564" s="139"/>
      <c r="I564" s="11" t="s">
        <v>469</v>
      </c>
      <c r="J564" s="12" t="s">
        <v>8</v>
      </c>
      <c r="K564" s="13">
        <v>0</v>
      </c>
      <c r="L564" s="13">
        <v>163612874</v>
      </c>
      <c r="M564" s="13">
        <v>163612874</v>
      </c>
      <c r="N564" s="14">
        <v>100</v>
      </c>
      <c r="O564" s="12" t="s">
        <v>8</v>
      </c>
      <c r="P564" s="1"/>
    </row>
    <row r="565" spans="1:16" ht="0.95" customHeight="1">
      <c r="A565" s="1"/>
      <c r="B565" s="137"/>
      <c r="C565" s="137"/>
      <c r="D565" s="137"/>
      <c r="E565" s="137"/>
      <c r="F565" s="137"/>
      <c r="G565" s="137"/>
      <c r="H565" s="137"/>
      <c r="I565" s="137"/>
      <c r="J565" s="137"/>
      <c r="K565" s="137"/>
      <c r="L565" s="137"/>
      <c r="M565" s="137"/>
      <c r="N565" s="137"/>
      <c r="O565" s="137"/>
      <c r="P565" s="1"/>
    </row>
    <row r="566" spans="1:16" ht="66.75" thickBot="1">
      <c r="A566" s="1"/>
      <c r="B566" s="6" t="s">
        <v>589</v>
      </c>
      <c r="C566" s="7" t="s">
        <v>8</v>
      </c>
      <c r="D566" s="8" t="s">
        <v>590</v>
      </c>
      <c r="E566" s="8" t="s">
        <v>591</v>
      </c>
      <c r="F566" s="8" t="s">
        <v>58</v>
      </c>
      <c r="G566" s="8" t="s">
        <v>31</v>
      </c>
      <c r="H566" s="8" t="s">
        <v>14</v>
      </c>
      <c r="I566" s="7" t="s">
        <v>8</v>
      </c>
      <c r="J566" s="9">
        <v>1574178052</v>
      </c>
      <c r="K566" s="9">
        <v>300000000</v>
      </c>
      <c r="L566" s="9">
        <v>11288330</v>
      </c>
      <c r="M566" s="9">
        <v>11288330</v>
      </c>
      <c r="N566" s="7" t="s">
        <v>8</v>
      </c>
      <c r="O566" s="10">
        <v>100</v>
      </c>
      <c r="P566" s="1"/>
    </row>
    <row r="567" spans="1:16" ht="42" thickBot="1">
      <c r="A567" s="1"/>
      <c r="B567" s="138" t="s">
        <v>8</v>
      </c>
      <c r="C567" s="139"/>
      <c r="D567" s="139"/>
      <c r="E567" s="139"/>
      <c r="F567" s="139"/>
      <c r="G567" s="139"/>
      <c r="H567" s="139"/>
      <c r="I567" s="11" t="s">
        <v>469</v>
      </c>
      <c r="J567" s="12" t="s">
        <v>8</v>
      </c>
      <c r="K567" s="13">
        <v>300000000</v>
      </c>
      <c r="L567" s="13">
        <v>11288330</v>
      </c>
      <c r="M567" s="13">
        <v>11288330</v>
      </c>
      <c r="N567" s="14">
        <v>100</v>
      </c>
      <c r="O567" s="12" t="s">
        <v>8</v>
      </c>
      <c r="P567" s="1"/>
    </row>
    <row r="568" spans="1:16" ht="0.95" customHeight="1">
      <c r="A568" s="1"/>
      <c r="B568" s="137"/>
      <c r="C568" s="137"/>
      <c r="D568" s="137"/>
      <c r="E568" s="137"/>
      <c r="F568" s="137"/>
      <c r="G568" s="137"/>
      <c r="H568" s="137"/>
      <c r="I568" s="137"/>
      <c r="J568" s="137"/>
      <c r="K568" s="137"/>
      <c r="L568" s="137"/>
      <c r="M568" s="137"/>
      <c r="N568" s="137"/>
      <c r="O568" s="137"/>
      <c r="P568" s="1"/>
    </row>
    <row r="569" spans="1:16" ht="42" thickBot="1">
      <c r="A569" s="1"/>
      <c r="B569" s="6" t="s">
        <v>592</v>
      </c>
      <c r="C569" s="7" t="s">
        <v>8</v>
      </c>
      <c r="D569" s="8" t="s">
        <v>593</v>
      </c>
      <c r="E569" s="8" t="s">
        <v>594</v>
      </c>
      <c r="F569" s="8" t="s">
        <v>64</v>
      </c>
      <c r="G569" s="8" t="s">
        <v>132</v>
      </c>
      <c r="H569" s="8" t="s">
        <v>14</v>
      </c>
      <c r="I569" s="7" t="s">
        <v>8</v>
      </c>
      <c r="J569" s="9">
        <v>398253952</v>
      </c>
      <c r="K569" s="9">
        <v>0</v>
      </c>
      <c r="L569" s="9">
        <v>398253952</v>
      </c>
      <c r="M569" s="9">
        <v>398253952</v>
      </c>
      <c r="N569" s="7" t="s">
        <v>8</v>
      </c>
      <c r="O569" s="10">
        <v>46</v>
      </c>
      <c r="P569" s="1"/>
    </row>
    <row r="570" spans="1:16" ht="25.5" thickBot="1">
      <c r="A570" s="1"/>
      <c r="B570" s="138" t="s">
        <v>8</v>
      </c>
      <c r="C570" s="139"/>
      <c r="D570" s="139"/>
      <c r="E570" s="139"/>
      <c r="F570" s="139"/>
      <c r="G570" s="139"/>
      <c r="H570" s="139"/>
      <c r="I570" s="11" t="s">
        <v>133</v>
      </c>
      <c r="J570" s="12" t="s">
        <v>8</v>
      </c>
      <c r="K570" s="13">
        <v>0</v>
      </c>
      <c r="L570" s="13">
        <v>398253952</v>
      </c>
      <c r="M570" s="13">
        <v>398253952</v>
      </c>
      <c r="N570" s="14">
        <v>100</v>
      </c>
      <c r="O570" s="12" t="s">
        <v>8</v>
      </c>
      <c r="P570" s="1"/>
    </row>
    <row r="571" spans="1:16" ht="0.95" customHeight="1">
      <c r="A571" s="1"/>
      <c r="B571" s="137"/>
      <c r="C571" s="137"/>
      <c r="D571" s="137"/>
      <c r="E571" s="137"/>
      <c r="F571" s="137"/>
      <c r="G571" s="137"/>
      <c r="H571" s="137"/>
      <c r="I571" s="137"/>
      <c r="J571" s="137"/>
      <c r="K571" s="137"/>
      <c r="L571" s="137"/>
      <c r="M571" s="137"/>
      <c r="N571" s="137"/>
      <c r="O571" s="137"/>
      <c r="P571" s="1"/>
    </row>
    <row r="572" spans="1:16" ht="108" thickBot="1">
      <c r="A572" s="1"/>
      <c r="B572" s="6" t="s">
        <v>595</v>
      </c>
      <c r="C572" s="7" t="s">
        <v>8</v>
      </c>
      <c r="D572" s="8" t="s">
        <v>596</v>
      </c>
      <c r="E572" s="8" t="s">
        <v>597</v>
      </c>
      <c r="F572" s="8" t="s">
        <v>58</v>
      </c>
      <c r="G572" s="8" t="s">
        <v>31</v>
      </c>
      <c r="H572" s="8" t="s">
        <v>14</v>
      </c>
      <c r="I572" s="7" t="s">
        <v>8</v>
      </c>
      <c r="J572" s="9">
        <v>23980000</v>
      </c>
      <c r="K572" s="9">
        <v>0</v>
      </c>
      <c r="L572" s="9">
        <v>23928035</v>
      </c>
      <c r="M572" s="9">
        <v>23928035</v>
      </c>
      <c r="N572" s="7" t="s">
        <v>8</v>
      </c>
      <c r="O572" s="10">
        <v>100</v>
      </c>
      <c r="P572" s="1"/>
    </row>
    <row r="573" spans="1:16" ht="42" thickBot="1">
      <c r="A573" s="1"/>
      <c r="B573" s="138" t="s">
        <v>8</v>
      </c>
      <c r="C573" s="139"/>
      <c r="D573" s="139"/>
      <c r="E573" s="139"/>
      <c r="F573" s="139"/>
      <c r="G573" s="139"/>
      <c r="H573" s="139"/>
      <c r="I573" s="11" t="s">
        <v>469</v>
      </c>
      <c r="J573" s="12" t="s">
        <v>8</v>
      </c>
      <c r="K573" s="13">
        <v>0</v>
      </c>
      <c r="L573" s="13">
        <v>23928035</v>
      </c>
      <c r="M573" s="13">
        <v>23928035</v>
      </c>
      <c r="N573" s="14">
        <v>100</v>
      </c>
      <c r="O573" s="12" t="s">
        <v>8</v>
      </c>
      <c r="P573" s="1"/>
    </row>
    <row r="574" spans="1:16" ht="0.95" customHeight="1">
      <c r="A574" s="1"/>
      <c r="B574" s="137"/>
      <c r="C574" s="137"/>
      <c r="D574" s="137"/>
      <c r="E574" s="137"/>
      <c r="F574" s="137"/>
      <c r="G574" s="137"/>
      <c r="H574" s="137"/>
      <c r="I574" s="137"/>
      <c r="J574" s="137"/>
      <c r="K574" s="137"/>
      <c r="L574" s="137"/>
      <c r="M574" s="137"/>
      <c r="N574" s="137"/>
      <c r="O574" s="137"/>
      <c r="P574" s="1"/>
    </row>
    <row r="575" spans="1:16" ht="149.25" thickBot="1">
      <c r="A575" s="1"/>
      <c r="B575" s="6" t="s">
        <v>598</v>
      </c>
      <c r="C575" s="7" t="s">
        <v>8</v>
      </c>
      <c r="D575" s="8" t="s">
        <v>599</v>
      </c>
      <c r="E575" s="8" t="s">
        <v>600</v>
      </c>
      <c r="F575" s="8" t="s">
        <v>64</v>
      </c>
      <c r="G575" s="8" t="s">
        <v>31</v>
      </c>
      <c r="H575" s="8" t="s">
        <v>14</v>
      </c>
      <c r="I575" s="7" t="s">
        <v>8</v>
      </c>
      <c r="J575" s="9">
        <v>79305723135</v>
      </c>
      <c r="K575" s="9">
        <v>0</v>
      </c>
      <c r="L575" s="9">
        <v>4304226462</v>
      </c>
      <c r="M575" s="9">
        <v>4304226462</v>
      </c>
      <c r="N575" s="7" t="s">
        <v>8</v>
      </c>
      <c r="O575" s="10">
        <v>4</v>
      </c>
      <c r="P575" s="1"/>
    </row>
    <row r="576" spans="1:16" ht="42" thickBot="1">
      <c r="A576" s="1"/>
      <c r="B576" s="138" t="s">
        <v>8</v>
      </c>
      <c r="C576" s="139"/>
      <c r="D576" s="139"/>
      <c r="E576" s="139"/>
      <c r="F576" s="139"/>
      <c r="G576" s="139"/>
      <c r="H576" s="139"/>
      <c r="I576" s="11" t="s">
        <v>469</v>
      </c>
      <c r="J576" s="12" t="s">
        <v>8</v>
      </c>
      <c r="K576" s="13">
        <v>0</v>
      </c>
      <c r="L576" s="13">
        <v>4304226462</v>
      </c>
      <c r="M576" s="13">
        <v>4304226462</v>
      </c>
      <c r="N576" s="14">
        <v>100</v>
      </c>
      <c r="O576" s="12" t="s">
        <v>8</v>
      </c>
      <c r="P576" s="1"/>
    </row>
    <row r="577" spans="1:16" ht="0.95" customHeight="1">
      <c r="A577" s="1"/>
      <c r="B577" s="137"/>
      <c r="C577" s="137"/>
      <c r="D577" s="137"/>
      <c r="E577" s="137"/>
      <c r="F577" s="137"/>
      <c r="G577" s="137"/>
      <c r="H577" s="137"/>
      <c r="I577" s="137"/>
      <c r="J577" s="137"/>
      <c r="K577" s="137"/>
      <c r="L577" s="137"/>
      <c r="M577" s="137"/>
      <c r="N577" s="137"/>
      <c r="O577" s="137"/>
      <c r="P577" s="1"/>
    </row>
    <row r="578" spans="1:16" ht="33.75" thickBot="1">
      <c r="A578" s="1"/>
      <c r="B578" s="6" t="s">
        <v>601</v>
      </c>
      <c r="C578" s="7" t="s">
        <v>8</v>
      </c>
      <c r="D578" s="8" t="s">
        <v>602</v>
      </c>
      <c r="E578" s="8" t="s">
        <v>603</v>
      </c>
      <c r="F578" s="8" t="s">
        <v>58</v>
      </c>
      <c r="G578" s="8" t="s">
        <v>317</v>
      </c>
      <c r="H578" s="8" t="s">
        <v>14</v>
      </c>
      <c r="I578" s="7" t="s">
        <v>8</v>
      </c>
      <c r="J578" s="9">
        <v>26911354</v>
      </c>
      <c r="K578" s="9">
        <v>0</v>
      </c>
      <c r="L578" s="9">
        <v>24379743</v>
      </c>
      <c r="M578" s="9">
        <v>23819918</v>
      </c>
      <c r="N578" s="7" t="s">
        <v>8</v>
      </c>
      <c r="O578" s="10">
        <v>100</v>
      </c>
      <c r="P578" s="1"/>
    </row>
    <row r="579" spans="1:16" ht="25.5" thickBot="1">
      <c r="A579" s="1"/>
      <c r="B579" s="138" t="s">
        <v>8</v>
      </c>
      <c r="C579" s="139"/>
      <c r="D579" s="139"/>
      <c r="E579" s="139"/>
      <c r="F579" s="139"/>
      <c r="G579" s="139"/>
      <c r="H579" s="139"/>
      <c r="I579" s="11" t="s">
        <v>604</v>
      </c>
      <c r="J579" s="12" t="s">
        <v>8</v>
      </c>
      <c r="K579" s="13">
        <v>0</v>
      </c>
      <c r="L579" s="13">
        <v>24379743</v>
      </c>
      <c r="M579" s="13">
        <v>23819918</v>
      </c>
      <c r="N579" s="14">
        <v>97.7</v>
      </c>
      <c r="O579" s="12" t="s">
        <v>8</v>
      </c>
      <c r="P579" s="1"/>
    </row>
    <row r="580" spans="1:16" ht="0.95" customHeight="1">
      <c r="A580" s="1"/>
      <c r="B580" s="137"/>
      <c r="C580" s="137"/>
      <c r="D580" s="137"/>
      <c r="E580" s="137"/>
      <c r="F580" s="137"/>
      <c r="G580" s="137"/>
      <c r="H580" s="137"/>
      <c r="I580" s="137"/>
      <c r="J580" s="137"/>
      <c r="K580" s="137"/>
      <c r="L580" s="137"/>
      <c r="M580" s="137"/>
      <c r="N580" s="137"/>
      <c r="O580" s="137"/>
      <c r="P580" s="1"/>
    </row>
    <row r="581" spans="1:16" ht="42" thickBot="1">
      <c r="A581" s="1"/>
      <c r="B581" s="6" t="s">
        <v>605</v>
      </c>
      <c r="C581" s="7" t="s">
        <v>8</v>
      </c>
      <c r="D581" s="8" t="s">
        <v>606</v>
      </c>
      <c r="E581" s="8" t="s">
        <v>607</v>
      </c>
      <c r="F581" s="8" t="s">
        <v>353</v>
      </c>
      <c r="G581" s="8" t="s">
        <v>31</v>
      </c>
      <c r="H581" s="8" t="s">
        <v>14</v>
      </c>
      <c r="I581" s="7" t="s">
        <v>8</v>
      </c>
      <c r="J581" s="9">
        <v>7469491</v>
      </c>
      <c r="K581" s="9">
        <v>0</v>
      </c>
      <c r="L581" s="9">
        <v>7469490</v>
      </c>
      <c r="M581" s="9">
        <v>7469490</v>
      </c>
      <c r="N581" s="7" t="s">
        <v>8</v>
      </c>
      <c r="O581" s="10">
        <v>10</v>
      </c>
      <c r="P581" s="1"/>
    </row>
    <row r="582" spans="1:16" ht="42" thickBot="1">
      <c r="A582" s="1"/>
      <c r="B582" s="138" t="s">
        <v>8</v>
      </c>
      <c r="C582" s="139"/>
      <c r="D582" s="139"/>
      <c r="E582" s="139"/>
      <c r="F582" s="139"/>
      <c r="G582" s="139"/>
      <c r="H582" s="139"/>
      <c r="I582" s="11" t="s">
        <v>469</v>
      </c>
      <c r="J582" s="12" t="s">
        <v>8</v>
      </c>
      <c r="K582" s="13">
        <v>0</v>
      </c>
      <c r="L582" s="13">
        <v>7469490</v>
      </c>
      <c r="M582" s="13">
        <v>7469490</v>
      </c>
      <c r="N582" s="14">
        <v>100</v>
      </c>
      <c r="O582" s="12" t="s">
        <v>8</v>
      </c>
      <c r="P582" s="1"/>
    </row>
    <row r="583" spans="1:16" ht="0.95" customHeight="1">
      <c r="A583" s="1"/>
      <c r="B583" s="137"/>
      <c r="C583" s="137"/>
      <c r="D583" s="137"/>
      <c r="E583" s="137"/>
      <c r="F583" s="137"/>
      <c r="G583" s="137"/>
      <c r="H583" s="137"/>
      <c r="I583" s="137"/>
      <c r="J583" s="137"/>
      <c r="K583" s="137"/>
      <c r="L583" s="137"/>
      <c r="M583" s="137"/>
      <c r="N583" s="137"/>
      <c r="O583" s="137"/>
      <c r="P583" s="1"/>
    </row>
    <row r="584" spans="1:16" ht="42" thickBot="1">
      <c r="A584" s="1"/>
      <c r="B584" s="6" t="s">
        <v>608</v>
      </c>
      <c r="C584" s="7" t="s">
        <v>8</v>
      </c>
      <c r="D584" s="8" t="s">
        <v>609</v>
      </c>
      <c r="E584" s="8" t="s">
        <v>610</v>
      </c>
      <c r="F584" s="8" t="s">
        <v>58</v>
      </c>
      <c r="G584" s="8" t="s">
        <v>31</v>
      </c>
      <c r="H584" s="8" t="s">
        <v>14</v>
      </c>
      <c r="I584" s="7" t="s">
        <v>8</v>
      </c>
      <c r="J584" s="9">
        <v>8271677347</v>
      </c>
      <c r="K584" s="9">
        <v>0</v>
      </c>
      <c r="L584" s="9">
        <v>0</v>
      </c>
      <c r="M584" s="9">
        <v>0</v>
      </c>
      <c r="N584" s="7" t="s">
        <v>8</v>
      </c>
      <c r="O584" s="10">
        <v>0</v>
      </c>
      <c r="P584" s="1"/>
    </row>
    <row r="585" spans="1:16" ht="42" thickBot="1">
      <c r="A585" s="1"/>
      <c r="B585" s="138" t="s">
        <v>8</v>
      </c>
      <c r="C585" s="139"/>
      <c r="D585" s="139"/>
      <c r="E585" s="139"/>
      <c r="F585" s="139"/>
      <c r="G585" s="139"/>
      <c r="H585" s="139"/>
      <c r="I585" s="11" t="s">
        <v>469</v>
      </c>
      <c r="J585" s="12" t="s">
        <v>8</v>
      </c>
      <c r="K585" s="13">
        <v>0</v>
      </c>
      <c r="L585" s="13">
        <v>0</v>
      </c>
      <c r="M585" s="13">
        <v>0</v>
      </c>
      <c r="N585" s="14">
        <v>0</v>
      </c>
      <c r="O585" s="12" t="s">
        <v>8</v>
      </c>
      <c r="P585" s="1"/>
    </row>
    <row r="586" spans="1:16" ht="0.95" customHeight="1">
      <c r="A586" s="1"/>
      <c r="B586" s="137"/>
      <c r="C586" s="137"/>
      <c r="D586" s="137"/>
      <c r="E586" s="137"/>
      <c r="F586" s="137"/>
      <c r="G586" s="137"/>
      <c r="H586" s="137"/>
      <c r="I586" s="137"/>
      <c r="J586" s="137"/>
      <c r="K586" s="137"/>
      <c r="L586" s="137"/>
      <c r="M586" s="137"/>
      <c r="N586" s="137"/>
      <c r="O586" s="137"/>
      <c r="P586" s="1"/>
    </row>
    <row r="587" spans="1:16" ht="50.25" thickBot="1">
      <c r="A587" s="1"/>
      <c r="B587" s="6" t="s">
        <v>611</v>
      </c>
      <c r="C587" s="7" t="s">
        <v>8</v>
      </c>
      <c r="D587" s="8" t="s">
        <v>612</v>
      </c>
      <c r="E587" s="8" t="s">
        <v>613</v>
      </c>
      <c r="F587" s="8" t="s">
        <v>12</v>
      </c>
      <c r="G587" s="8" t="s">
        <v>31</v>
      </c>
      <c r="H587" s="8" t="s">
        <v>14</v>
      </c>
      <c r="I587" s="7" t="s">
        <v>8</v>
      </c>
      <c r="J587" s="9">
        <v>4374464</v>
      </c>
      <c r="K587" s="9">
        <v>0</v>
      </c>
      <c r="L587" s="9">
        <v>4352564</v>
      </c>
      <c r="M587" s="9">
        <v>4352564</v>
      </c>
      <c r="N587" s="7" t="s">
        <v>8</v>
      </c>
      <c r="O587" s="10">
        <v>10</v>
      </c>
      <c r="P587" s="1"/>
    </row>
    <row r="588" spans="1:16" ht="42" thickBot="1">
      <c r="A588" s="1"/>
      <c r="B588" s="138" t="s">
        <v>8</v>
      </c>
      <c r="C588" s="139"/>
      <c r="D588" s="139"/>
      <c r="E588" s="139"/>
      <c r="F588" s="139"/>
      <c r="G588" s="139"/>
      <c r="H588" s="139"/>
      <c r="I588" s="11" t="s">
        <v>469</v>
      </c>
      <c r="J588" s="12" t="s">
        <v>8</v>
      </c>
      <c r="K588" s="13">
        <v>0</v>
      </c>
      <c r="L588" s="13">
        <v>4352564</v>
      </c>
      <c r="M588" s="13">
        <v>4352564</v>
      </c>
      <c r="N588" s="14">
        <v>100</v>
      </c>
      <c r="O588" s="12" t="s">
        <v>8</v>
      </c>
      <c r="P588" s="1"/>
    </row>
    <row r="589" spans="1:16" ht="0.95" customHeight="1">
      <c r="A589" s="1"/>
      <c r="B589" s="137"/>
      <c r="C589" s="137"/>
      <c r="D589" s="137"/>
      <c r="E589" s="137"/>
      <c r="F589" s="137"/>
      <c r="G589" s="137"/>
      <c r="H589" s="137"/>
      <c r="I589" s="137"/>
      <c r="J589" s="137"/>
      <c r="K589" s="137"/>
      <c r="L589" s="137"/>
      <c r="M589" s="137"/>
      <c r="N589" s="137"/>
      <c r="O589" s="137"/>
      <c r="P589" s="1"/>
    </row>
    <row r="590" spans="1:16" ht="50.25" thickBot="1">
      <c r="A590" s="1"/>
      <c r="B590" s="6" t="s">
        <v>614</v>
      </c>
      <c r="C590" s="7" t="s">
        <v>8</v>
      </c>
      <c r="D590" s="8" t="s">
        <v>615</v>
      </c>
      <c r="E590" s="8" t="s">
        <v>616</v>
      </c>
      <c r="F590" s="8" t="s">
        <v>12</v>
      </c>
      <c r="G590" s="8" t="s">
        <v>31</v>
      </c>
      <c r="H590" s="8" t="s">
        <v>14</v>
      </c>
      <c r="I590" s="7" t="s">
        <v>8</v>
      </c>
      <c r="J590" s="9">
        <v>49020228</v>
      </c>
      <c r="K590" s="9">
        <v>0</v>
      </c>
      <c r="L590" s="9">
        <v>49020228</v>
      </c>
      <c r="M590" s="9">
        <v>49020228</v>
      </c>
      <c r="N590" s="7" t="s">
        <v>8</v>
      </c>
      <c r="O590" s="10">
        <v>20</v>
      </c>
      <c r="P590" s="1"/>
    </row>
    <row r="591" spans="1:16" ht="42" thickBot="1">
      <c r="A591" s="1"/>
      <c r="B591" s="138" t="s">
        <v>8</v>
      </c>
      <c r="C591" s="139"/>
      <c r="D591" s="139"/>
      <c r="E591" s="139"/>
      <c r="F591" s="139"/>
      <c r="G591" s="139"/>
      <c r="H591" s="139"/>
      <c r="I591" s="11" t="s">
        <v>469</v>
      </c>
      <c r="J591" s="12" t="s">
        <v>8</v>
      </c>
      <c r="K591" s="13">
        <v>0</v>
      </c>
      <c r="L591" s="13">
        <v>49020228</v>
      </c>
      <c r="M591" s="13">
        <v>49020228</v>
      </c>
      <c r="N591" s="14">
        <v>100</v>
      </c>
      <c r="O591" s="12" t="s">
        <v>8</v>
      </c>
      <c r="P591" s="1"/>
    </row>
    <row r="592" spans="1:16" ht="25.5" thickBot="1">
      <c r="A592" s="1"/>
      <c r="B592" s="138" t="s">
        <v>8</v>
      </c>
      <c r="C592" s="139"/>
      <c r="D592" s="139"/>
      <c r="E592" s="139"/>
      <c r="F592" s="139"/>
      <c r="G592" s="139"/>
      <c r="H592" s="139"/>
      <c r="I592" s="11" t="s">
        <v>617</v>
      </c>
      <c r="J592" s="12" t="s">
        <v>8</v>
      </c>
      <c r="K592" s="13">
        <v>0</v>
      </c>
      <c r="L592" s="13">
        <v>0</v>
      </c>
      <c r="M592" s="13">
        <v>0</v>
      </c>
      <c r="N592" s="14">
        <v>0</v>
      </c>
      <c r="O592" s="12" t="s">
        <v>8</v>
      </c>
      <c r="P592" s="1"/>
    </row>
    <row r="593" spans="1:16" ht="0.95" customHeight="1">
      <c r="A593" s="1"/>
      <c r="B593" s="137"/>
      <c r="C593" s="137"/>
      <c r="D593" s="137"/>
      <c r="E593" s="137"/>
      <c r="F593" s="137"/>
      <c r="G593" s="137"/>
      <c r="H593" s="137"/>
      <c r="I593" s="137"/>
      <c r="J593" s="137"/>
      <c r="K593" s="137"/>
      <c r="L593" s="137"/>
      <c r="M593" s="137"/>
      <c r="N593" s="137"/>
      <c r="O593" s="137"/>
      <c r="P593" s="1"/>
    </row>
    <row r="594" spans="1:16" ht="58.5" thickBot="1">
      <c r="A594" s="1"/>
      <c r="B594" s="6" t="s">
        <v>618</v>
      </c>
      <c r="C594" s="7" t="s">
        <v>8</v>
      </c>
      <c r="D594" s="8" t="s">
        <v>619</v>
      </c>
      <c r="E594" s="8" t="s">
        <v>620</v>
      </c>
      <c r="F594" s="8" t="s">
        <v>72</v>
      </c>
      <c r="G594" s="8" t="s">
        <v>31</v>
      </c>
      <c r="H594" s="8" t="s">
        <v>14</v>
      </c>
      <c r="I594" s="7" t="s">
        <v>8</v>
      </c>
      <c r="J594" s="9">
        <v>5228517</v>
      </c>
      <c r="K594" s="9">
        <v>0</v>
      </c>
      <c r="L594" s="9">
        <v>5228516</v>
      </c>
      <c r="M594" s="9">
        <v>5228516</v>
      </c>
      <c r="N594" s="7" t="s">
        <v>8</v>
      </c>
      <c r="O594" s="10">
        <v>100</v>
      </c>
      <c r="P594" s="1"/>
    </row>
    <row r="595" spans="1:16" ht="42" thickBot="1">
      <c r="A595" s="1"/>
      <c r="B595" s="138" t="s">
        <v>8</v>
      </c>
      <c r="C595" s="139"/>
      <c r="D595" s="139"/>
      <c r="E595" s="139"/>
      <c r="F595" s="139"/>
      <c r="G595" s="139"/>
      <c r="H595" s="139"/>
      <c r="I595" s="11" t="s">
        <v>469</v>
      </c>
      <c r="J595" s="12" t="s">
        <v>8</v>
      </c>
      <c r="K595" s="13">
        <v>0</v>
      </c>
      <c r="L595" s="13">
        <v>5228516</v>
      </c>
      <c r="M595" s="13">
        <v>5228516</v>
      </c>
      <c r="N595" s="14">
        <v>100</v>
      </c>
      <c r="O595" s="12" t="s">
        <v>8</v>
      </c>
      <c r="P595" s="1"/>
    </row>
    <row r="596" spans="1:16" ht="0.95" customHeight="1">
      <c r="A596" s="1"/>
      <c r="B596" s="137"/>
      <c r="C596" s="137"/>
      <c r="D596" s="137"/>
      <c r="E596" s="137"/>
      <c r="F596" s="137"/>
      <c r="G596" s="137"/>
      <c r="H596" s="137"/>
      <c r="I596" s="137"/>
      <c r="J596" s="137"/>
      <c r="K596" s="137"/>
      <c r="L596" s="137"/>
      <c r="M596" s="137"/>
      <c r="N596" s="137"/>
      <c r="O596" s="137"/>
      <c r="P596" s="1"/>
    </row>
    <row r="597" spans="1:16" ht="42" thickBot="1">
      <c r="A597" s="1"/>
      <c r="B597" s="6" t="s">
        <v>621</v>
      </c>
      <c r="C597" s="7" t="s">
        <v>8</v>
      </c>
      <c r="D597" s="8" t="s">
        <v>622</v>
      </c>
      <c r="E597" s="8" t="s">
        <v>623</v>
      </c>
      <c r="F597" s="8" t="s">
        <v>267</v>
      </c>
      <c r="G597" s="8" t="s">
        <v>31</v>
      </c>
      <c r="H597" s="8" t="s">
        <v>14</v>
      </c>
      <c r="I597" s="7" t="s">
        <v>8</v>
      </c>
      <c r="J597" s="9">
        <v>1242610</v>
      </c>
      <c r="K597" s="9">
        <v>0</v>
      </c>
      <c r="L597" s="9">
        <v>1242608</v>
      </c>
      <c r="M597" s="9">
        <v>1242608</v>
      </c>
      <c r="N597" s="7" t="s">
        <v>8</v>
      </c>
      <c r="O597" s="10">
        <v>6</v>
      </c>
      <c r="P597" s="1"/>
    </row>
    <row r="598" spans="1:16" ht="42" thickBot="1">
      <c r="A598" s="1"/>
      <c r="B598" s="138" t="s">
        <v>8</v>
      </c>
      <c r="C598" s="139"/>
      <c r="D598" s="139"/>
      <c r="E598" s="139"/>
      <c r="F598" s="139"/>
      <c r="G598" s="139"/>
      <c r="H598" s="139"/>
      <c r="I598" s="11" t="s">
        <v>469</v>
      </c>
      <c r="J598" s="12" t="s">
        <v>8</v>
      </c>
      <c r="K598" s="13">
        <v>0</v>
      </c>
      <c r="L598" s="13">
        <v>1242608</v>
      </c>
      <c r="M598" s="13">
        <v>1242608</v>
      </c>
      <c r="N598" s="14">
        <v>100</v>
      </c>
      <c r="O598" s="12" t="s">
        <v>8</v>
      </c>
      <c r="P598" s="1"/>
    </row>
    <row r="599" spans="1:16" ht="0.95" customHeight="1">
      <c r="A599" s="1"/>
      <c r="B599" s="137"/>
      <c r="C599" s="137"/>
      <c r="D599" s="137"/>
      <c r="E599" s="137"/>
      <c r="F599" s="137"/>
      <c r="G599" s="137"/>
      <c r="H599" s="137"/>
      <c r="I599" s="137"/>
      <c r="J599" s="137"/>
      <c r="K599" s="137"/>
      <c r="L599" s="137"/>
      <c r="M599" s="137"/>
      <c r="N599" s="137"/>
      <c r="O599" s="137"/>
      <c r="P599" s="1"/>
    </row>
    <row r="600" spans="1:16" ht="66.75" thickBot="1">
      <c r="A600" s="1"/>
      <c r="B600" s="6" t="s">
        <v>624</v>
      </c>
      <c r="C600" s="7" t="s">
        <v>8</v>
      </c>
      <c r="D600" s="8" t="s">
        <v>625</v>
      </c>
      <c r="E600" s="8" t="s">
        <v>626</v>
      </c>
      <c r="F600" s="8" t="s">
        <v>296</v>
      </c>
      <c r="G600" s="8" t="s">
        <v>31</v>
      </c>
      <c r="H600" s="8" t="s">
        <v>14</v>
      </c>
      <c r="I600" s="7" t="s">
        <v>8</v>
      </c>
      <c r="J600" s="9">
        <v>3934396</v>
      </c>
      <c r="K600" s="9">
        <v>0</v>
      </c>
      <c r="L600" s="9">
        <v>3934395</v>
      </c>
      <c r="M600" s="9">
        <v>3934395</v>
      </c>
      <c r="N600" s="7" t="s">
        <v>8</v>
      </c>
      <c r="O600" s="10">
        <v>20</v>
      </c>
      <c r="P600" s="1"/>
    </row>
    <row r="601" spans="1:16" ht="42" thickBot="1">
      <c r="A601" s="1"/>
      <c r="B601" s="138" t="s">
        <v>8</v>
      </c>
      <c r="C601" s="139"/>
      <c r="D601" s="139"/>
      <c r="E601" s="139"/>
      <c r="F601" s="139"/>
      <c r="G601" s="139"/>
      <c r="H601" s="139"/>
      <c r="I601" s="11" t="s">
        <v>469</v>
      </c>
      <c r="J601" s="12" t="s">
        <v>8</v>
      </c>
      <c r="K601" s="13">
        <v>0</v>
      </c>
      <c r="L601" s="13">
        <v>3934395</v>
      </c>
      <c r="M601" s="13">
        <v>3934395</v>
      </c>
      <c r="N601" s="14">
        <v>100</v>
      </c>
      <c r="O601" s="12" t="s">
        <v>8</v>
      </c>
      <c r="P601" s="1"/>
    </row>
    <row r="602" spans="1:16" ht="0.95" customHeight="1">
      <c r="A602" s="1"/>
      <c r="B602" s="137"/>
      <c r="C602" s="137"/>
      <c r="D602" s="137"/>
      <c r="E602" s="137"/>
      <c r="F602" s="137"/>
      <c r="G602" s="137"/>
      <c r="H602" s="137"/>
      <c r="I602" s="137"/>
      <c r="J602" s="137"/>
      <c r="K602" s="137"/>
      <c r="L602" s="137"/>
      <c r="M602" s="137"/>
      <c r="N602" s="137"/>
      <c r="O602" s="137"/>
      <c r="P602" s="1"/>
    </row>
    <row r="603" spans="1:16" ht="42" thickBot="1">
      <c r="A603" s="1"/>
      <c r="B603" s="6" t="s">
        <v>627</v>
      </c>
      <c r="C603" s="7" t="s">
        <v>8</v>
      </c>
      <c r="D603" s="8" t="s">
        <v>628</v>
      </c>
      <c r="E603" s="8" t="s">
        <v>629</v>
      </c>
      <c r="F603" s="8" t="s">
        <v>12</v>
      </c>
      <c r="G603" s="8" t="s">
        <v>317</v>
      </c>
      <c r="H603" s="8" t="s">
        <v>14</v>
      </c>
      <c r="I603" s="7" t="s">
        <v>8</v>
      </c>
      <c r="J603" s="9">
        <v>5312423</v>
      </c>
      <c r="K603" s="9">
        <v>0</v>
      </c>
      <c r="L603" s="9">
        <v>5272332</v>
      </c>
      <c r="M603" s="9">
        <v>5272332</v>
      </c>
      <c r="N603" s="7" t="s">
        <v>8</v>
      </c>
      <c r="O603" s="10">
        <v>100</v>
      </c>
      <c r="P603" s="1"/>
    </row>
    <row r="604" spans="1:16" ht="25.5" thickBot="1">
      <c r="A604" s="1"/>
      <c r="B604" s="138" t="s">
        <v>8</v>
      </c>
      <c r="C604" s="139"/>
      <c r="D604" s="139"/>
      <c r="E604" s="139"/>
      <c r="F604" s="139"/>
      <c r="G604" s="139"/>
      <c r="H604" s="139"/>
      <c r="I604" s="11" t="s">
        <v>604</v>
      </c>
      <c r="J604" s="12" t="s">
        <v>8</v>
      </c>
      <c r="K604" s="13">
        <v>0</v>
      </c>
      <c r="L604" s="13">
        <v>5272332</v>
      </c>
      <c r="M604" s="13">
        <v>5272332</v>
      </c>
      <c r="N604" s="14">
        <v>100</v>
      </c>
      <c r="O604" s="12" t="s">
        <v>8</v>
      </c>
      <c r="P604" s="1"/>
    </row>
    <row r="605" spans="1:16" ht="0.95" customHeight="1">
      <c r="A605" s="1"/>
      <c r="B605" s="137"/>
      <c r="C605" s="137"/>
      <c r="D605" s="137"/>
      <c r="E605" s="137"/>
      <c r="F605" s="137"/>
      <c r="G605" s="137"/>
      <c r="H605" s="137"/>
      <c r="I605" s="137"/>
      <c r="J605" s="137"/>
      <c r="K605" s="137"/>
      <c r="L605" s="137"/>
      <c r="M605" s="137"/>
      <c r="N605" s="137"/>
      <c r="O605" s="137"/>
      <c r="P605" s="1"/>
    </row>
    <row r="606" spans="1:16" ht="50.25" thickBot="1">
      <c r="A606" s="1"/>
      <c r="B606" s="6" t="s">
        <v>630</v>
      </c>
      <c r="C606" s="7" t="s">
        <v>8</v>
      </c>
      <c r="D606" s="8" t="s">
        <v>631</v>
      </c>
      <c r="E606" s="8" t="s">
        <v>632</v>
      </c>
      <c r="F606" s="8" t="s">
        <v>12</v>
      </c>
      <c r="G606" s="8" t="s">
        <v>317</v>
      </c>
      <c r="H606" s="8" t="s">
        <v>14</v>
      </c>
      <c r="I606" s="7" t="s">
        <v>8</v>
      </c>
      <c r="J606" s="9">
        <v>3725298</v>
      </c>
      <c r="K606" s="9">
        <v>0</v>
      </c>
      <c r="L606" s="9">
        <v>3725298</v>
      </c>
      <c r="M606" s="9">
        <v>3725298</v>
      </c>
      <c r="N606" s="7" t="s">
        <v>8</v>
      </c>
      <c r="O606" s="10">
        <v>100</v>
      </c>
      <c r="P606" s="1"/>
    </row>
    <row r="607" spans="1:16" ht="25.5" thickBot="1">
      <c r="A607" s="1"/>
      <c r="B607" s="138" t="s">
        <v>8</v>
      </c>
      <c r="C607" s="139"/>
      <c r="D607" s="139"/>
      <c r="E607" s="139"/>
      <c r="F607" s="139"/>
      <c r="G607" s="139"/>
      <c r="H607" s="139"/>
      <c r="I607" s="11" t="s">
        <v>604</v>
      </c>
      <c r="J607" s="12" t="s">
        <v>8</v>
      </c>
      <c r="K607" s="13">
        <v>0</v>
      </c>
      <c r="L607" s="13">
        <v>3725298</v>
      </c>
      <c r="M607" s="13">
        <v>3725298</v>
      </c>
      <c r="N607" s="14">
        <v>100</v>
      </c>
      <c r="O607" s="12" t="s">
        <v>8</v>
      </c>
      <c r="P607" s="1"/>
    </row>
    <row r="608" spans="1:16" ht="0.95" customHeight="1">
      <c r="A608" s="1"/>
      <c r="B608" s="137"/>
      <c r="C608" s="137"/>
      <c r="D608" s="137"/>
      <c r="E608" s="137"/>
      <c r="F608" s="137"/>
      <c r="G608" s="137"/>
      <c r="H608" s="137"/>
      <c r="I608" s="137"/>
      <c r="J608" s="137"/>
      <c r="K608" s="137"/>
      <c r="L608" s="137"/>
      <c r="M608" s="137"/>
      <c r="N608" s="137"/>
      <c r="O608" s="137"/>
      <c r="P608" s="1"/>
    </row>
    <row r="609" spans="1:16" ht="33.75" thickBot="1">
      <c r="A609" s="1"/>
      <c r="B609" s="6" t="s">
        <v>633</v>
      </c>
      <c r="C609" s="7" t="s">
        <v>8</v>
      </c>
      <c r="D609" s="8" t="s">
        <v>634</v>
      </c>
      <c r="E609" s="8" t="s">
        <v>635</v>
      </c>
      <c r="F609" s="8" t="s">
        <v>30</v>
      </c>
      <c r="G609" s="8" t="s">
        <v>317</v>
      </c>
      <c r="H609" s="8" t="s">
        <v>14</v>
      </c>
      <c r="I609" s="7" t="s">
        <v>8</v>
      </c>
      <c r="J609" s="9">
        <v>1276103</v>
      </c>
      <c r="K609" s="9">
        <v>0</v>
      </c>
      <c r="L609" s="9">
        <v>996830</v>
      </c>
      <c r="M609" s="9">
        <v>996830</v>
      </c>
      <c r="N609" s="7" t="s">
        <v>8</v>
      </c>
      <c r="O609" s="10">
        <v>100</v>
      </c>
      <c r="P609" s="1"/>
    </row>
    <row r="610" spans="1:16" ht="25.5" thickBot="1">
      <c r="A610" s="1"/>
      <c r="B610" s="138" t="s">
        <v>8</v>
      </c>
      <c r="C610" s="139"/>
      <c r="D610" s="139"/>
      <c r="E610" s="139"/>
      <c r="F610" s="139"/>
      <c r="G610" s="139"/>
      <c r="H610" s="139"/>
      <c r="I610" s="11" t="s">
        <v>604</v>
      </c>
      <c r="J610" s="12" t="s">
        <v>8</v>
      </c>
      <c r="K610" s="13">
        <v>0</v>
      </c>
      <c r="L610" s="13">
        <v>996830</v>
      </c>
      <c r="M610" s="13">
        <v>996830</v>
      </c>
      <c r="N610" s="14">
        <v>100</v>
      </c>
      <c r="O610" s="12" t="s">
        <v>8</v>
      </c>
      <c r="P610" s="1"/>
    </row>
    <row r="611" spans="1:16" ht="0.95" customHeight="1">
      <c r="A611" s="1"/>
      <c r="B611" s="137"/>
      <c r="C611" s="137"/>
      <c r="D611" s="137"/>
      <c r="E611" s="137"/>
      <c r="F611" s="137"/>
      <c r="G611" s="137"/>
      <c r="H611" s="137"/>
      <c r="I611" s="137"/>
      <c r="J611" s="137"/>
      <c r="K611" s="137"/>
      <c r="L611" s="137"/>
      <c r="M611" s="137"/>
      <c r="N611" s="137"/>
      <c r="O611" s="137"/>
      <c r="P611" s="1"/>
    </row>
    <row r="612" spans="1:16" ht="20.100000000000001" customHeight="1">
      <c r="A612" s="1"/>
      <c r="B612" s="145" t="s">
        <v>255</v>
      </c>
      <c r="C612" s="146"/>
      <c r="D612" s="146"/>
      <c r="E612" s="146"/>
      <c r="F612" s="2" t="s">
        <v>4</v>
      </c>
      <c r="G612" s="147" t="s">
        <v>636</v>
      </c>
      <c r="H612" s="148"/>
      <c r="I612" s="148"/>
      <c r="J612" s="148"/>
      <c r="K612" s="148"/>
      <c r="L612" s="148"/>
      <c r="M612" s="148"/>
      <c r="N612" s="148"/>
      <c r="O612" s="148"/>
      <c r="P612" s="1"/>
    </row>
    <row r="613" spans="1:16" ht="20.100000000000001" customHeight="1">
      <c r="A613" s="1"/>
      <c r="B613" s="143" t="s">
        <v>6</v>
      </c>
      <c r="C613" s="144"/>
      <c r="D613" s="144"/>
      <c r="E613" s="144"/>
      <c r="F613" s="144"/>
      <c r="G613" s="144"/>
      <c r="H613" s="144"/>
      <c r="I613" s="144"/>
      <c r="J613" s="3">
        <v>6527234895</v>
      </c>
      <c r="K613" s="3">
        <v>0</v>
      </c>
      <c r="L613" s="3">
        <v>23491059</v>
      </c>
      <c r="M613" s="3">
        <v>20822936</v>
      </c>
      <c r="N613" s="4" t="s">
        <v>637</v>
      </c>
      <c r="O613" s="5" t="s">
        <v>8</v>
      </c>
      <c r="P613" s="1"/>
    </row>
    <row r="614" spans="1:16" ht="58.5" thickBot="1">
      <c r="A614" s="1"/>
      <c r="B614" s="6" t="s">
        <v>638</v>
      </c>
      <c r="C614" s="7" t="s">
        <v>8</v>
      </c>
      <c r="D614" s="8" t="s">
        <v>639</v>
      </c>
      <c r="E614" s="8" t="s">
        <v>640</v>
      </c>
      <c r="F614" s="8" t="s">
        <v>58</v>
      </c>
      <c r="G614" s="8" t="s">
        <v>13</v>
      </c>
      <c r="H614" s="8" t="s">
        <v>14</v>
      </c>
      <c r="I614" s="7" t="s">
        <v>8</v>
      </c>
      <c r="J614" s="9">
        <v>95000000</v>
      </c>
      <c r="K614" s="9">
        <v>0</v>
      </c>
      <c r="L614" s="9">
        <v>0</v>
      </c>
      <c r="M614" s="9">
        <v>0</v>
      </c>
      <c r="N614" s="7" t="s">
        <v>8</v>
      </c>
      <c r="O614" s="10">
        <v>0</v>
      </c>
      <c r="P614" s="1"/>
    </row>
    <row r="615" spans="1:16" ht="50.25" thickBot="1">
      <c r="A615" s="1"/>
      <c r="B615" s="138" t="s">
        <v>8</v>
      </c>
      <c r="C615" s="139"/>
      <c r="D615" s="139"/>
      <c r="E615" s="139"/>
      <c r="F615" s="139"/>
      <c r="G615" s="139"/>
      <c r="H615" s="139"/>
      <c r="I615" s="11" t="s">
        <v>401</v>
      </c>
      <c r="J615" s="12" t="s">
        <v>8</v>
      </c>
      <c r="K615" s="13">
        <v>0</v>
      </c>
      <c r="L615" s="13">
        <v>0</v>
      </c>
      <c r="M615" s="13">
        <v>0</v>
      </c>
      <c r="N615" s="14">
        <v>0</v>
      </c>
      <c r="O615" s="12" t="s">
        <v>8</v>
      </c>
      <c r="P615" s="1"/>
    </row>
    <row r="616" spans="1:16" ht="25.5" thickBot="1">
      <c r="A616" s="1"/>
      <c r="B616" s="138" t="s">
        <v>8</v>
      </c>
      <c r="C616" s="139"/>
      <c r="D616" s="139"/>
      <c r="E616" s="139"/>
      <c r="F616" s="139"/>
      <c r="G616" s="139"/>
      <c r="H616" s="139"/>
      <c r="I616" s="11" t="s">
        <v>123</v>
      </c>
      <c r="J616" s="12" t="s">
        <v>8</v>
      </c>
      <c r="K616" s="13">
        <v>0</v>
      </c>
      <c r="L616" s="13">
        <v>0</v>
      </c>
      <c r="M616" s="13">
        <v>0</v>
      </c>
      <c r="N616" s="14">
        <v>0</v>
      </c>
      <c r="O616" s="12" t="s">
        <v>8</v>
      </c>
      <c r="P616" s="1"/>
    </row>
    <row r="617" spans="1:16" ht="0.95" customHeight="1">
      <c r="A617" s="1"/>
      <c r="B617" s="137"/>
      <c r="C617" s="137"/>
      <c r="D617" s="137"/>
      <c r="E617" s="137"/>
      <c r="F617" s="137"/>
      <c r="G617" s="137"/>
      <c r="H617" s="137"/>
      <c r="I617" s="137"/>
      <c r="J617" s="137"/>
      <c r="K617" s="137"/>
      <c r="L617" s="137"/>
      <c r="M617" s="137"/>
      <c r="N617" s="137"/>
      <c r="O617" s="137"/>
      <c r="P617" s="1"/>
    </row>
    <row r="618" spans="1:16" ht="66.75" thickBot="1">
      <c r="A618" s="1"/>
      <c r="B618" s="6" t="s">
        <v>641</v>
      </c>
      <c r="C618" s="7" t="s">
        <v>8</v>
      </c>
      <c r="D618" s="8" t="s">
        <v>642</v>
      </c>
      <c r="E618" s="8" t="s">
        <v>643</v>
      </c>
      <c r="F618" s="8" t="s">
        <v>58</v>
      </c>
      <c r="G618" s="8" t="s">
        <v>13</v>
      </c>
      <c r="H618" s="8" t="s">
        <v>14</v>
      </c>
      <c r="I618" s="7" t="s">
        <v>8</v>
      </c>
      <c r="J618" s="9">
        <v>49727866</v>
      </c>
      <c r="K618" s="9">
        <v>0</v>
      </c>
      <c r="L618" s="9">
        <v>0</v>
      </c>
      <c r="M618" s="9">
        <v>0</v>
      </c>
      <c r="N618" s="7" t="s">
        <v>8</v>
      </c>
      <c r="O618" s="10">
        <v>0</v>
      </c>
      <c r="P618" s="1"/>
    </row>
    <row r="619" spans="1:16" ht="50.25" thickBot="1">
      <c r="A619" s="1"/>
      <c r="B619" s="138" t="s">
        <v>8</v>
      </c>
      <c r="C619" s="139"/>
      <c r="D619" s="139"/>
      <c r="E619" s="139"/>
      <c r="F619" s="139"/>
      <c r="G619" s="139"/>
      <c r="H619" s="139"/>
      <c r="I619" s="11" t="s">
        <v>401</v>
      </c>
      <c r="J619" s="12" t="s">
        <v>8</v>
      </c>
      <c r="K619" s="13">
        <v>0</v>
      </c>
      <c r="L619" s="13">
        <v>0</v>
      </c>
      <c r="M619" s="13">
        <v>0</v>
      </c>
      <c r="N619" s="14">
        <v>0</v>
      </c>
      <c r="O619" s="12" t="s">
        <v>8</v>
      </c>
      <c r="P619" s="1"/>
    </row>
    <row r="620" spans="1:16" ht="25.5" thickBot="1">
      <c r="A620" s="1"/>
      <c r="B620" s="138" t="s">
        <v>8</v>
      </c>
      <c r="C620" s="139"/>
      <c r="D620" s="139"/>
      <c r="E620" s="139"/>
      <c r="F620" s="139"/>
      <c r="G620" s="139"/>
      <c r="H620" s="139"/>
      <c r="I620" s="11" t="s">
        <v>123</v>
      </c>
      <c r="J620" s="12" t="s">
        <v>8</v>
      </c>
      <c r="K620" s="13">
        <v>0</v>
      </c>
      <c r="L620" s="13">
        <v>0</v>
      </c>
      <c r="M620" s="13">
        <v>0</v>
      </c>
      <c r="N620" s="14">
        <v>0</v>
      </c>
      <c r="O620" s="12" t="s">
        <v>8</v>
      </c>
      <c r="P620" s="1"/>
    </row>
    <row r="621" spans="1:16" ht="0.95" customHeight="1">
      <c r="A621" s="1"/>
      <c r="B621" s="137"/>
      <c r="C621" s="137"/>
      <c r="D621" s="137"/>
      <c r="E621" s="137"/>
      <c r="F621" s="137"/>
      <c r="G621" s="137"/>
      <c r="H621" s="137"/>
      <c r="I621" s="137"/>
      <c r="J621" s="137"/>
      <c r="K621" s="137"/>
      <c r="L621" s="137"/>
      <c r="M621" s="137"/>
      <c r="N621" s="137"/>
      <c r="O621" s="137"/>
      <c r="P621" s="1"/>
    </row>
    <row r="622" spans="1:16" ht="66.75" thickBot="1">
      <c r="A622" s="1"/>
      <c r="B622" s="6" t="s">
        <v>644</v>
      </c>
      <c r="C622" s="7" t="s">
        <v>8</v>
      </c>
      <c r="D622" s="8" t="s">
        <v>645</v>
      </c>
      <c r="E622" s="8" t="s">
        <v>646</v>
      </c>
      <c r="F622" s="8" t="s">
        <v>58</v>
      </c>
      <c r="G622" s="8" t="s">
        <v>13</v>
      </c>
      <c r="H622" s="8" t="s">
        <v>14</v>
      </c>
      <c r="I622" s="7" t="s">
        <v>8</v>
      </c>
      <c r="J622" s="9">
        <v>8548032</v>
      </c>
      <c r="K622" s="9">
        <v>0</v>
      </c>
      <c r="L622" s="9">
        <v>0</v>
      </c>
      <c r="M622" s="9">
        <v>0</v>
      </c>
      <c r="N622" s="7" t="s">
        <v>8</v>
      </c>
      <c r="O622" s="10">
        <v>0</v>
      </c>
      <c r="P622" s="1"/>
    </row>
    <row r="623" spans="1:16" ht="50.25" thickBot="1">
      <c r="A623" s="1"/>
      <c r="B623" s="138" t="s">
        <v>8</v>
      </c>
      <c r="C623" s="139"/>
      <c r="D623" s="139"/>
      <c r="E623" s="139"/>
      <c r="F623" s="139"/>
      <c r="G623" s="139"/>
      <c r="H623" s="139"/>
      <c r="I623" s="11" t="s">
        <v>401</v>
      </c>
      <c r="J623" s="12" t="s">
        <v>8</v>
      </c>
      <c r="K623" s="13">
        <v>0</v>
      </c>
      <c r="L623" s="13">
        <v>0</v>
      </c>
      <c r="M623" s="13">
        <v>0</v>
      </c>
      <c r="N623" s="14">
        <v>0</v>
      </c>
      <c r="O623" s="12" t="s">
        <v>8</v>
      </c>
      <c r="P623" s="1"/>
    </row>
    <row r="624" spans="1:16" ht="25.5" thickBot="1">
      <c r="A624" s="1"/>
      <c r="B624" s="138" t="s">
        <v>8</v>
      </c>
      <c r="C624" s="139"/>
      <c r="D624" s="139"/>
      <c r="E624" s="139"/>
      <c r="F624" s="139"/>
      <c r="G624" s="139"/>
      <c r="H624" s="139"/>
      <c r="I624" s="11" t="s">
        <v>123</v>
      </c>
      <c r="J624" s="12" t="s">
        <v>8</v>
      </c>
      <c r="K624" s="13">
        <v>0</v>
      </c>
      <c r="L624" s="13">
        <v>0</v>
      </c>
      <c r="M624" s="13">
        <v>0</v>
      </c>
      <c r="N624" s="14">
        <v>0</v>
      </c>
      <c r="O624" s="12" t="s">
        <v>8</v>
      </c>
      <c r="P624" s="1"/>
    </row>
    <row r="625" spans="1:16" ht="0.95" customHeight="1">
      <c r="A625" s="1"/>
      <c r="B625" s="137"/>
      <c r="C625" s="137"/>
      <c r="D625" s="137"/>
      <c r="E625" s="137"/>
      <c r="F625" s="137"/>
      <c r="G625" s="137"/>
      <c r="H625" s="137"/>
      <c r="I625" s="137"/>
      <c r="J625" s="137"/>
      <c r="K625" s="137"/>
      <c r="L625" s="137"/>
      <c r="M625" s="137"/>
      <c r="N625" s="137"/>
      <c r="O625" s="137"/>
      <c r="P625" s="1"/>
    </row>
    <row r="626" spans="1:16" ht="91.5" thickBot="1">
      <c r="A626" s="1"/>
      <c r="B626" s="6" t="s">
        <v>647</v>
      </c>
      <c r="C626" s="7" t="s">
        <v>8</v>
      </c>
      <c r="D626" s="8" t="s">
        <v>648</v>
      </c>
      <c r="E626" s="8" t="s">
        <v>649</v>
      </c>
      <c r="F626" s="8" t="s">
        <v>58</v>
      </c>
      <c r="G626" s="8" t="s">
        <v>13</v>
      </c>
      <c r="H626" s="8" t="s">
        <v>14</v>
      </c>
      <c r="I626" s="7" t="s">
        <v>8</v>
      </c>
      <c r="J626" s="9">
        <v>22671803</v>
      </c>
      <c r="K626" s="9">
        <v>0</v>
      </c>
      <c r="L626" s="9">
        <v>0</v>
      </c>
      <c r="M626" s="9">
        <v>0</v>
      </c>
      <c r="N626" s="7" t="s">
        <v>8</v>
      </c>
      <c r="O626" s="10">
        <v>0</v>
      </c>
      <c r="P626" s="1"/>
    </row>
    <row r="627" spans="1:16" ht="50.25" thickBot="1">
      <c r="A627" s="1"/>
      <c r="B627" s="138" t="s">
        <v>8</v>
      </c>
      <c r="C627" s="139"/>
      <c r="D627" s="139"/>
      <c r="E627" s="139"/>
      <c r="F627" s="139"/>
      <c r="G627" s="139"/>
      <c r="H627" s="139"/>
      <c r="I627" s="11" t="s">
        <v>401</v>
      </c>
      <c r="J627" s="12" t="s">
        <v>8</v>
      </c>
      <c r="K627" s="13">
        <v>0</v>
      </c>
      <c r="L627" s="13">
        <v>0</v>
      </c>
      <c r="M627" s="13">
        <v>0</v>
      </c>
      <c r="N627" s="14">
        <v>0</v>
      </c>
      <c r="O627" s="12" t="s">
        <v>8</v>
      </c>
      <c r="P627" s="1"/>
    </row>
    <row r="628" spans="1:16" ht="25.5" thickBot="1">
      <c r="A628" s="1"/>
      <c r="B628" s="138" t="s">
        <v>8</v>
      </c>
      <c r="C628" s="139"/>
      <c r="D628" s="139"/>
      <c r="E628" s="139"/>
      <c r="F628" s="139"/>
      <c r="G628" s="139"/>
      <c r="H628" s="139"/>
      <c r="I628" s="11" t="s">
        <v>123</v>
      </c>
      <c r="J628" s="12" t="s">
        <v>8</v>
      </c>
      <c r="K628" s="13">
        <v>0</v>
      </c>
      <c r="L628" s="13">
        <v>0</v>
      </c>
      <c r="M628" s="13">
        <v>0</v>
      </c>
      <c r="N628" s="14">
        <v>0</v>
      </c>
      <c r="O628" s="12" t="s">
        <v>8</v>
      </c>
      <c r="P628" s="1"/>
    </row>
    <row r="629" spans="1:16" ht="0.95" customHeight="1">
      <c r="A629" s="1"/>
      <c r="B629" s="137"/>
      <c r="C629" s="137"/>
      <c r="D629" s="137"/>
      <c r="E629" s="137"/>
      <c r="F629" s="137"/>
      <c r="G629" s="137"/>
      <c r="H629" s="137"/>
      <c r="I629" s="137"/>
      <c r="J629" s="137"/>
      <c r="K629" s="137"/>
      <c r="L629" s="137"/>
      <c r="M629" s="137"/>
      <c r="N629" s="137"/>
      <c r="O629" s="137"/>
      <c r="P629" s="1"/>
    </row>
    <row r="630" spans="1:16" ht="33.75" thickBot="1">
      <c r="A630" s="1"/>
      <c r="B630" s="6" t="s">
        <v>650</v>
      </c>
      <c r="C630" s="7" t="s">
        <v>8</v>
      </c>
      <c r="D630" s="8" t="s">
        <v>651</v>
      </c>
      <c r="E630" s="8" t="s">
        <v>652</v>
      </c>
      <c r="F630" s="8" t="s">
        <v>12</v>
      </c>
      <c r="G630" s="8" t="s">
        <v>13</v>
      </c>
      <c r="H630" s="8" t="s">
        <v>14</v>
      </c>
      <c r="I630" s="7" t="s">
        <v>8</v>
      </c>
      <c r="J630" s="9">
        <v>104447198</v>
      </c>
      <c r="K630" s="9">
        <v>0</v>
      </c>
      <c r="L630" s="9">
        <v>0</v>
      </c>
      <c r="M630" s="9">
        <v>0</v>
      </c>
      <c r="N630" s="7" t="s">
        <v>8</v>
      </c>
      <c r="O630" s="10">
        <v>0</v>
      </c>
      <c r="P630" s="1"/>
    </row>
    <row r="631" spans="1:16" ht="50.25" thickBot="1">
      <c r="A631" s="1"/>
      <c r="B631" s="138" t="s">
        <v>8</v>
      </c>
      <c r="C631" s="139"/>
      <c r="D631" s="139"/>
      <c r="E631" s="139"/>
      <c r="F631" s="139"/>
      <c r="G631" s="139"/>
      <c r="H631" s="139"/>
      <c r="I631" s="11" t="s">
        <v>401</v>
      </c>
      <c r="J631" s="12" t="s">
        <v>8</v>
      </c>
      <c r="K631" s="13">
        <v>0</v>
      </c>
      <c r="L631" s="13">
        <v>0</v>
      </c>
      <c r="M631" s="13">
        <v>0</v>
      </c>
      <c r="N631" s="14">
        <v>0</v>
      </c>
      <c r="O631" s="12" t="s">
        <v>8</v>
      </c>
      <c r="P631" s="1"/>
    </row>
    <row r="632" spans="1:16" ht="42" thickBot="1">
      <c r="A632" s="1"/>
      <c r="B632" s="138" t="s">
        <v>8</v>
      </c>
      <c r="C632" s="139"/>
      <c r="D632" s="139"/>
      <c r="E632" s="139"/>
      <c r="F632" s="139"/>
      <c r="G632" s="139"/>
      <c r="H632" s="139"/>
      <c r="I632" s="11" t="s">
        <v>418</v>
      </c>
      <c r="J632" s="12" t="s">
        <v>8</v>
      </c>
      <c r="K632" s="13">
        <v>0</v>
      </c>
      <c r="L632" s="13">
        <v>0</v>
      </c>
      <c r="M632" s="13">
        <v>0</v>
      </c>
      <c r="N632" s="14">
        <v>0</v>
      </c>
      <c r="O632" s="12" t="s">
        <v>8</v>
      </c>
      <c r="P632" s="1"/>
    </row>
    <row r="633" spans="1:16" ht="0.95" customHeight="1">
      <c r="A633" s="1"/>
      <c r="B633" s="137"/>
      <c r="C633" s="137"/>
      <c r="D633" s="137"/>
      <c r="E633" s="137"/>
      <c r="F633" s="137"/>
      <c r="G633" s="137"/>
      <c r="H633" s="137"/>
      <c r="I633" s="137"/>
      <c r="J633" s="137"/>
      <c r="K633" s="137"/>
      <c r="L633" s="137"/>
      <c r="M633" s="137"/>
      <c r="N633" s="137"/>
      <c r="O633" s="137"/>
      <c r="P633" s="1"/>
    </row>
    <row r="634" spans="1:16" ht="58.5" thickBot="1">
      <c r="A634" s="1"/>
      <c r="B634" s="6" t="s">
        <v>653</v>
      </c>
      <c r="C634" s="7" t="s">
        <v>8</v>
      </c>
      <c r="D634" s="8" t="s">
        <v>654</v>
      </c>
      <c r="E634" s="8" t="s">
        <v>655</v>
      </c>
      <c r="F634" s="8" t="s">
        <v>12</v>
      </c>
      <c r="G634" s="8" t="s">
        <v>13</v>
      </c>
      <c r="H634" s="8" t="s">
        <v>14</v>
      </c>
      <c r="I634" s="7" t="s">
        <v>8</v>
      </c>
      <c r="J634" s="9">
        <v>145086936</v>
      </c>
      <c r="K634" s="9">
        <v>0</v>
      </c>
      <c r="L634" s="9">
        <v>12652313</v>
      </c>
      <c r="M634" s="9">
        <v>10163004</v>
      </c>
      <c r="N634" s="7" t="s">
        <v>8</v>
      </c>
      <c r="O634" s="10">
        <v>10.1</v>
      </c>
      <c r="P634" s="1"/>
    </row>
    <row r="635" spans="1:16" ht="50.25" thickBot="1">
      <c r="A635" s="1"/>
      <c r="B635" s="138" t="s">
        <v>8</v>
      </c>
      <c r="C635" s="139"/>
      <c r="D635" s="139"/>
      <c r="E635" s="139"/>
      <c r="F635" s="139"/>
      <c r="G635" s="139"/>
      <c r="H635" s="139"/>
      <c r="I635" s="11" t="s">
        <v>401</v>
      </c>
      <c r="J635" s="12" t="s">
        <v>8</v>
      </c>
      <c r="K635" s="13">
        <v>0</v>
      </c>
      <c r="L635" s="13">
        <v>11748052</v>
      </c>
      <c r="M635" s="13">
        <v>9258743</v>
      </c>
      <c r="N635" s="14">
        <v>78.81</v>
      </c>
      <c r="O635" s="12" t="s">
        <v>8</v>
      </c>
      <c r="P635" s="1"/>
    </row>
    <row r="636" spans="1:16" ht="33.75" thickBot="1">
      <c r="A636" s="1"/>
      <c r="B636" s="138" t="s">
        <v>8</v>
      </c>
      <c r="C636" s="139"/>
      <c r="D636" s="139"/>
      <c r="E636" s="139"/>
      <c r="F636" s="139"/>
      <c r="G636" s="139"/>
      <c r="H636" s="139"/>
      <c r="I636" s="11" t="s">
        <v>448</v>
      </c>
      <c r="J636" s="12" t="s">
        <v>8</v>
      </c>
      <c r="K636" s="13">
        <v>0</v>
      </c>
      <c r="L636" s="13">
        <v>904261</v>
      </c>
      <c r="M636" s="13">
        <v>904261</v>
      </c>
      <c r="N636" s="14">
        <v>100</v>
      </c>
      <c r="O636" s="12" t="s">
        <v>8</v>
      </c>
      <c r="P636" s="1"/>
    </row>
    <row r="637" spans="1:16" ht="42" thickBot="1">
      <c r="A637" s="1"/>
      <c r="B637" s="138" t="s">
        <v>8</v>
      </c>
      <c r="C637" s="139"/>
      <c r="D637" s="139"/>
      <c r="E637" s="139"/>
      <c r="F637" s="139"/>
      <c r="G637" s="139"/>
      <c r="H637" s="139"/>
      <c r="I637" s="11" t="s">
        <v>418</v>
      </c>
      <c r="J637" s="12" t="s">
        <v>8</v>
      </c>
      <c r="K637" s="13">
        <v>0</v>
      </c>
      <c r="L637" s="13">
        <v>0</v>
      </c>
      <c r="M637" s="13">
        <v>0</v>
      </c>
      <c r="N637" s="14">
        <v>0</v>
      </c>
      <c r="O637" s="12" t="s">
        <v>8</v>
      </c>
      <c r="P637" s="1"/>
    </row>
    <row r="638" spans="1:16" ht="0.95" customHeight="1">
      <c r="A638" s="1"/>
      <c r="B638" s="137"/>
      <c r="C638" s="137"/>
      <c r="D638" s="137"/>
      <c r="E638" s="137"/>
      <c r="F638" s="137"/>
      <c r="G638" s="137"/>
      <c r="H638" s="137"/>
      <c r="I638" s="137"/>
      <c r="J638" s="137"/>
      <c r="K638" s="137"/>
      <c r="L638" s="137"/>
      <c r="M638" s="137"/>
      <c r="N638" s="137"/>
      <c r="O638" s="137"/>
      <c r="P638" s="1"/>
    </row>
    <row r="639" spans="1:16" ht="33.75" thickBot="1">
      <c r="A639" s="1"/>
      <c r="B639" s="6" t="s">
        <v>656</v>
      </c>
      <c r="C639" s="7" t="s">
        <v>8</v>
      </c>
      <c r="D639" s="8" t="s">
        <v>657</v>
      </c>
      <c r="E639" s="8" t="s">
        <v>658</v>
      </c>
      <c r="F639" s="8" t="s">
        <v>12</v>
      </c>
      <c r="G639" s="8" t="s">
        <v>13</v>
      </c>
      <c r="H639" s="8" t="s">
        <v>14</v>
      </c>
      <c r="I639" s="7" t="s">
        <v>8</v>
      </c>
      <c r="J639" s="9">
        <v>28413000</v>
      </c>
      <c r="K639" s="9">
        <v>0</v>
      </c>
      <c r="L639" s="9">
        <v>2455355</v>
      </c>
      <c r="M639" s="9">
        <v>2455355</v>
      </c>
      <c r="N639" s="7" t="s">
        <v>8</v>
      </c>
      <c r="O639" s="10">
        <v>6.5</v>
      </c>
      <c r="P639" s="1"/>
    </row>
    <row r="640" spans="1:16" ht="50.25" thickBot="1">
      <c r="A640" s="1"/>
      <c r="B640" s="138" t="s">
        <v>8</v>
      </c>
      <c r="C640" s="139"/>
      <c r="D640" s="139"/>
      <c r="E640" s="139"/>
      <c r="F640" s="139"/>
      <c r="G640" s="139"/>
      <c r="H640" s="139"/>
      <c r="I640" s="11" t="s">
        <v>401</v>
      </c>
      <c r="J640" s="12" t="s">
        <v>8</v>
      </c>
      <c r="K640" s="13">
        <v>0</v>
      </c>
      <c r="L640" s="13">
        <v>476073</v>
      </c>
      <c r="M640" s="13">
        <v>476073</v>
      </c>
      <c r="N640" s="14">
        <v>100</v>
      </c>
      <c r="O640" s="12" t="s">
        <v>8</v>
      </c>
      <c r="P640" s="1"/>
    </row>
    <row r="641" spans="1:16" ht="33.75" thickBot="1">
      <c r="A641" s="1"/>
      <c r="B641" s="138" t="s">
        <v>8</v>
      </c>
      <c r="C641" s="139"/>
      <c r="D641" s="139"/>
      <c r="E641" s="139"/>
      <c r="F641" s="139"/>
      <c r="G641" s="139"/>
      <c r="H641" s="139"/>
      <c r="I641" s="11" t="s">
        <v>448</v>
      </c>
      <c r="J641" s="12" t="s">
        <v>8</v>
      </c>
      <c r="K641" s="13">
        <v>0</v>
      </c>
      <c r="L641" s="13">
        <v>1659368</v>
      </c>
      <c r="M641" s="13">
        <v>1659368</v>
      </c>
      <c r="N641" s="14">
        <v>100</v>
      </c>
      <c r="O641" s="12" t="s">
        <v>8</v>
      </c>
      <c r="P641" s="1"/>
    </row>
    <row r="642" spans="1:16" ht="33.75" thickBot="1">
      <c r="A642" s="1"/>
      <c r="B642" s="138" t="s">
        <v>8</v>
      </c>
      <c r="C642" s="139"/>
      <c r="D642" s="139"/>
      <c r="E642" s="139"/>
      <c r="F642" s="139"/>
      <c r="G642" s="139"/>
      <c r="H642" s="139"/>
      <c r="I642" s="11" t="s">
        <v>515</v>
      </c>
      <c r="J642" s="12" t="s">
        <v>8</v>
      </c>
      <c r="K642" s="13">
        <v>0</v>
      </c>
      <c r="L642" s="13">
        <v>319914</v>
      </c>
      <c r="M642" s="13">
        <v>319914</v>
      </c>
      <c r="N642" s="14">
        <v>100</v>
      </c>
      <c r="O642" s="12" t="s">
        <v>8</v>
      </c>
      <c r="P642" s="1"/>
    </row>
    <row r="643" spans="1:16" ht="0.95" customHeight="1">
      <c r="A643" s="1"/>
      <c r="B643" s="137"/>
      <c r="C643" s="137"/>
      <c r="D643" s="137"/>
      <c r="E643" s="137"/>
      <c r="F643" s="137"/>
      <c r="G643" s="137"/>
      <c r="H643" s="137"/>
      <c r="I643" s="137"/>
      <c r="J643" s="137"/>
      <c r="K643" s="137"/>
      <c r="L643" s="137"/>
      <c r="M643" s="137"/>
      <c r="N643" s="137"/>
      <c r="O643" s="137"/>
      <c r="P643" s="1"/>
    </row>
    <row r="644" spans="1:16" ht="42" thickBot="1">
      <c r="A644" s="1"/>
      <c r="B644" s="6" t="s">
        <v>659</v>
      </c>
      <c r="C644" s="7" t="s">
        <v>8</v>
      </c>
      <c r="D644" s="8" t="s">
        <v>660</v>
      </c>
      <c r="E644" s="8" t="s">
        <v>661</v>
      </c>
      <c r="F644" s="8" t="s">
        <v>64</v>
      </c>
      <c r="G644" s="8" t="s">
        <v>13</v>
      </c>
      <c r="H644" s="8" t="s">
        <v>14</v>
      </c>
      <c r="I644" s="7" t="s">
        <v>8</v>
      </c>
      <c r="J644" s="9">
        <v>21953344</v>
      </c>
      <c r="K644" s="9">
        <v>0</v>
      </c>
      <c r="L644" s="9">
        <v>0</v>
      </c>
      <c r="M644" s="9">
        <v>0</v>
      </c>
      <c r="N644" s="7" t="s">
        <v>8</v>
      </c>
      <c r="O644" s="10">
        <v>0</v>
      </c>
      <c r="P644" s="1"/>
    </row>
    <row r="645" spans="1:16" ht="50.25" thickBot="1">
      <c r="A645" s="1"/>
      <c r="B645" s="138" t="s">
        <v>8</v>
      </c>
      <c r="C645" s="139"/>
      <c r="D645" s="139"/>
      <c r="E645" s="139"/>
      <c r="F645" s="139"/>
      <c r="G645" s="139"/>
      <c r="H645" s="139"/>
      <c r="I645" s="11" t="s">
        <v>401</v>
      </c>
      <c r="J645" s="12" t="s">
        <v>8</v>
      </c>
      <c r="K645" s="13">
        <v>0</v>
      </c>
      <c r="L645" s="13">
        <v>0</v>
      </c>
      <c r="M645" s="13">
        <v>0</v>
      </c>
      <c r="N645" s="14">
        <v>0</v>
      </c>
      <c r="O645" s="12" t="s">
        <v>8</v>
      </c>
      <c r="P645" s="1"/>
    </row>
    <row r="646" spans="1:16" ht="25.5" thickBot="1">
      <c r="A646" s="1"/>
      <c r="B646" s="138" t="s">
        <v>8</v>
      </c>
      <c r="C646" s="139"/>
      <c r="D646" s="139"/>
      <c r="E646" s="139"/>
      <c r="F646" s="139"/>
      <c r="G646" s="139"/>
      <c r="H646" s="139"/>
      <c r="I646" s="11" t="s">
        <v>123</v>
      </c>
      <c r="J646" s="12" t="s">
        <v>8</v>
      </c>
      <c r="K646" s="13">
        <v>0</v>
      </c>
      <c r="L646" s="13">
        <v>0</v>
      </c>
      <c r="M646" s="13">
        <v>0</v>
      </c>
      <c r="N646" s="14">
        <v>0</v>
      </c>
      <c r="O646" s="12" t="s">
        <v>8</v>
      </c>
      <c r="P646" s="1"/>
    </row>
    <row r="647" spans="1:16" ht="0.95" customHeight="1">
      <c r="A647" s="1"/>
      <c r="B647" s="137"/>
      <c r="C647" s="137"/>
      <c r="D647" s="137"/>
      <c r="E647" s="137"/>
      <c r="F647" s="137"/>
      <c r="G647" s="137"/>
      <c r="H647" s="137"/>
      <c r="I647" s="137"/>
      <c r="J647" s="137"/>
      <c r="K647" s="137"/>
      <c r="L647" s="137"/>
      <c r="M647" s="137"/>
      <c r="N647" s="137"/>
      <c r="O647" s="137"/>
      <c r="P647" s="1"/>
    </row>
    <row r="648" spans="1:16" ht="42" thickBot="1">
      <c r="A648" s="1"/>
      <c r="B648" s="6" t="s">
        <v>662</v>
      </c>
      <c r="C648" s="7" t="s">
        <v>8</v>
      </c>
      <c r="D648" s="8" t="s">
        <v>663</v>
      </c>
      <c r="E648" s="8" t="s">
        <v>664</v>
      </c>
      <c r="F648" s="8" t="s">
        <v>12</v>
      </c>
      <c r="G648" s="8" t="s">
        <v>159</v>
      </c>
      <c r="H648" s="8" t="s">
        <v>14</v>
      </c>
      <c r="I648" s="7" t="s">
        <v>8</v>
      </c>
      <c r="J648" s="9">
        <v>4816647</v>
      </c>
      <c r="K648" s="9">
        <v>0</v>
      </c>
      <c r="L648" s="9">
        <v>186145</v>
      </c>
      <c r="M648" s="9">
        <v>7331</v>
      </c>
      <c r="N648" s="7" t="s">
        <v>8</v>
      </c>
      <c r="O648" s="10">
        <v>2</v>
      </c>
      <c r="P648" s="1"/>
    </row>
    <row r="649" spans="1:16" ht="50.25" thickBot="1">
      <c r="A649" s="1"/>
      <c r="B649" s="138" t="s">
        <v>8</v>
      </c>
      <c r="C649" s="139"/>
      <c r="D649" s="139"/>
      <c r="E649" s="139"/>
      <c r="F649" s="139"/>
      <c r="G649" s="139"/>
      <c r="H649" s="139"/>
      <c r="I649" s="11" t="s">
        <v>401</v>
      </c>
      <c r="J649" s="12" t="s">
        <v>8</v>
      </c>
      <c r="K649" s="13">
        <v>0</v>
      </c>
      <c r="L649" s="13">
        <v>178814</v>
      </c>
      <c r="M649" s="13">
        <v>0</v>
      </c>
      <c r="N649" s="14">
        <v>0</v>
      </c>
      <c r="O649" s="12" t="s">
        <v>8</v>
      </c>
      <c r="P649" s="1"/>
    </row>
    <row r="650" spans="1:16" ht="33.75" thickBot="1">
      <c r="A650" s="1"/>
      <c r="B650" s="138" t="s">
        <v>8</v>
      </c>
      <c r="C650" s="139"/>
      <c r="D650" s="139"/>
      <c r="E650" s="139"/>
      <c r="F650" s="139"/>
      <c r="G650" s="139"/>
      <c r="H650" s="139"/>
      <c r="I650" s="11" t="s">
        <v>448</v>
      </c>
      <c r="J650" s="12" t="s">
        <v>8</v>
      </c>
      <c r="K650" s="13">
        <v>0</v>
      </c>
      <c r="L650" s="13">
        <v>7331</v>
      </c>
      <c r="M650" s="13">
        <v>7331</v>
      </c>
      <c r="N650" s="14">
        <v>100</v>
      </c>
      <c r="O650" s="12" t="s">
        <v>8</v>
      </c>
      <c r="P650" s="1"/>
    </row>
    <row r="651" spans="1:16" ht="42" thickBot="1">
      <c r="A651" s="1"/>
      <c r="B651" s="138" t="s">
        <v>8</v>
      </c>
      <c r="C651" s="139"/>
      <c r="D651" s="139"/>
      <c r="E651" s="139"/>
      <c r="F651" s="139"/>
      <c r="G651" s="139"/>
      <c r="H651" s="139"/>
      <c r="I651" s="11" t="s">
        <v>418</v>
      </c>
      <c r="J651" s="12" t="s">
        <v>8</v>
      </c>
      <c r="K651" s="13">
        <v>0</v>
      </c>
      <c r="L651" s="13">
        <v>0</v>
      </c>
      <c r="M651" s="13">
        <v>0</v>
      </c>
      <c r="N651" s="14">
        <v>0</v>
      </c>
      <c r="O651" s="12" t="s">
        <v>8</v>
      </c>
      <c r="P651" s="1"/>
    </row>
    <row r="652" spans="1:16" ht="0.95" customHeight="1">
      <c r="A652" s="1"/>
      <c r="B652" s="137"/>
      <c r="C652" s="137"/>
      <c r="D652" s="137"/>
      <c r="E652" s="137"/>
      <c r="F652" s="137"/>
      <c r="G652" s="137"/>
      <c r="H652" s="137"/>
      <c r="I652" s="137"/>
      <c r="J652" s="137"/>
      <c r="K652" s="137"/>
      <c r="L652" s="137"/>
      <c r="M652" s="137"/>
      <c r="N652" s="137"/>
      <c r="O652" s="137"/>
      <c r="P652" s="1"/>
    </row>
    <row r="653" spans="1:16" ht="66.75" thickBot="1">
      <c r="A653" s="1"/>
      <c r="B653" s="6" t="s">
        <v>665</v>
      </c>
      <c r="C653" s="7" t="s">
        <v>8</v>
      </c>
      <c r="D653" s="8" t="s">
        <v>666</v>
      </c>
      <c r="E653" s="8" t="s">
        <v>667</v>
      </c>
      <c r="F653" s="8" t="s">
        <v>12</v>
      </c>
      <c r="G653" s="8" t="s">
        <v>13</v>
      </c>
      <c r="H653" s="8" t="s">
        <v>14</v>
      </c>
      <c r="I653" s="7" t="s">
        <v>8</v>
      </c>
      <c r="J653" s="9">
        <v>9866734</v>
      </c>
      <c r="K653" s="9">
        <v>0</v>
      </c>
      <c r="L653" s="9">
        <v>0</v>
      </c>
      <c r="M653" s="9">
        <v>0</v>
      </c>
      <c r="N653" s="7" t="s">
        <v>8</v>
      </c>
      <c r="O653" s="10">
        <v>10</v>
      </c>
      <c r="P653" s="1"/>
    </row>
    <row r="654" spans="1:16" ht="50.25" thickBot="1">
      <c r="A654" s="1"/>
      <c r="B654" s="138" t="s">
        <v>8</v>
      </c>
      <c r="C654" s="139"/>
      <c r="D654" s="139"/>
      <c r="E654" s="139"/>
      <c r="F654" s="139"/>
      <c r="G654" s="139"/>
      <c r="H654" s="139"/>
      <c r="I654" s="11" t="s">
        <v>401</v>
      </c>
      <c r="J654" s="12" t="s">
        <v>8</v>
      </c>
      <c r="K654" s="13">
        <v>0</v>
      </c>
      <c r="L654" s="13">
        <v>0</v>
      </c>
      <c r="M654" s="13">
        <v>0</v>
      </c>
      <c r="N654" s="14">
        <v>0</v>
      </c>
      <c r="O654" s="12" t="s">
        <v>8</v>
      </c>
      <c r="P654" s="1"/>
    </row>
    <row r="655" spans="1:16" ht="25.5" thickBot="1">
      <c r="A655" s="1"/>
      <c r="B655" s="138" t="s">
        <v>8</v>
      </c>
      <c r="C655" s="139"/>
      <c r="D655" s="139"/>
      <c r="E655" s="139"/>
      <c r="F655" s="139"/>
      <c r="G655" s="139"/>
      <c r="H655" s="139"/>
      <c r="I655" s="11" t="s">
        <v>123</v>
      </c>
      <c r="J655" s="12" t="s">
        <v>8</v>
      </c>
      <c r="K655" s="13">
        <v>0</v>
      </c>
      <c r="L655" s="13">
        <v>0</v>
      </c>
      <c r="M655" s="13">
        <v>0</v>
      </c>
      <c r="N655" s="14">
        <v>0</v>
      </c>
      <c r="O655" s="12" t="s">
        <v>8</v>
      </c>
      <c r="P655" s="1"/>
    </row>
    <row r="656" spans="1:16" ht="0.95" customHeight="1">
      <c r="A656" s="1"/>
      <c r="B656" s="137"/>
      <c r="C656" s="137"/>
      <c r="D656" s="137"/>
      <c r="E656" s="137"/>
      <c r="F656" s="137"/>
      <c r="G656" s="137"/>
      <c r="H656" s="137"/>
      <c r="I656" s="137"/>
      <c r="J656" s="137"/>
      <c r="K656" s="137"/>
      <c r="L656" s="137"/>
      <c r="M656" s="137"/>
      <c r="N656" s="137"/>
      <c r="O656" s="137"/>
      <c r="P656" s="1"/>
    </row>
    <row r="657" spans="1:16" ht="58.5" thickBot="1">
      <c r="A657" s="1"/>
      <c r="B657" s="6" t="s">
        <v>668</v>
      </c>
      <c r="C657" s="7" t="s">
        <v>8</v>
      </c>
      <c r="D657" s="8" t="s">
        <v>669</v>
      </c>
      <c r="E657" s="8" t="s">
        <v>670</v>
      </c>
      <c r="F657" s="8" t="s">
        <v>58</v>
      </c>
      <c r="G657" s="8" t="s">
        <v>13</v>
      </c>
      <c r="H657" s="8" t="s">
        <v>14</v>
      </c>
      <c r="I657" s="7" t="s">
        <v>8</v>
      </c>
      <c r="J657" s="9">
        <v>1393373383</v>
      </c>
      <c r="K657" s="9">
        <v>0</v>
      </c>
      <c r="L657" s="9">
        <v>0</v>
      </c>
      <c r="M657" s="9">
        <v>0</v>
      </c>
      <c r="N657" s="7" t="s">
        <v>8</v>
      </c>
      <c r="O657" s="10">
        <v>0</v>
      </c>
      <c r="P657" s="1"/>
    </row>
    <row r="658" spans="1:16" ht="50.25" thickBot="1">
      <c r="A658" s="1"/>
      <c r="B658" s="138" t="s">
        <v>8</v>
      </c>
      <c r="C658" s="139"/>
      <c r="D658" s="139"/>
      <c r="E658" s="139"/>
      <c r="F658" s="139"/>
      <c r="G658" s="139"/>
      <c r="H658" s="139"/>
      <c r="I658" s="11" t="s">
        <v>401</v>
      </c>
      <c r="J658" s="12" t="s">
        <v>8</v>
      </c>
      <c r="K658" s="13">
        <v>0</v>
      </c>
      <c r="L658" s="13">
        <v>0</v>
      </c>
      <c r="M658" s="13">
        <v>0</v>
      </c>
      <c r="N658" s="14">
        <v>0</v>
      </c>
      <c r="O658" s="12" t="s">
        <v>8</v>
      </c>
      <c r="P658" s="1"/>
    </row>
    <row r="659" spans="1:16" ht="25.5" thickBot="1">
      <c r="A659" s="1"/>
      <c r="B659" s="138" t="s">
        <v>8</v>
      </c>
      <c r="C659" s="139"/>
      <c r="D659" s="139"/>
      <c r="E659" s="139"/>
      <c r="F659" s="139"/>
      <c r="G659" s="139"/>
      <c r="H659" s="139"/>
      <c r="I659" s="11" t="s">
        <v>123</v>
      </c>
      <c r="J659" s="12" t="s">
        <v>8</v>
      </c>
      <c r="K659" s="13">
        <v>0</v>
      </c>
      <c r="L659" s="13">
        <v>0</v>
      </c>
      <c r="M659" s="13">
        <v>0</v>
      </c>
      <c r="N659" s="14">
        <v>0</v>
      </c>
      <c r="O659" s="12" t="s">
        <v>8</v>
      </c>
      <c r="P659" s="1"/>
    </row>
    <row r="660" spans="1:16" ht="0.95" customHeight="1">
      <c r="A660" s="1"/>
      <c r="B660" s="137"/>
      <c r="C660" s="137"/>
      <c r="D660" s="137"/>
      <c r="E660" s="137"/>
      <c r="F660" s="137"/>
      <c r="G660" s="137"/>
      <c r="H660" s="137"/>
      <c r="I660" s="137"/>
      <c r="J660" s="137"/>
      <c r="K660" s="137"/>
      <c r="L660" s="137"/>
      <c r="M660" s="137"/>
      <c r="N660" s="137"/>
      <c r="O660" s="137"/>
      <c r="P660" s="1"/>
    </row>
    <row r="661" spans="1:16" ht="91.5" thickBot="1">
      <c r="A661" s="1"/>
      <c r="B661" s="6" t="s">
        <v>671</v>
      </c>
      <c r="C661" s="7" t="s">
        <v>8</v>
      </c>
      <c r="D661" s="8" t="s">
        <v>672</v>
      </c>
      <c r="E661" s="8" t="s">
        <v>673</v>
      </c>
      <c r="F661" s="8" t="s">
        <v>58</v>
      </c>
      <c r="G661" s="8" t="s">
        <v>13</v>
      </c>
      <c r="H661" s="8" t="s">
        <v>14</v>
      </c>
      <c r="I661" s="7" t="s">
        <v>8</v>
      </c>
      <c r="J661" s="9">
        <v>540773934</v>
      </c>
      <c r="K661" s="9">
        <v>0</v>
      </c>
      <c r="L661" s="9">
        <v>0</v>
      </c>
      <c r="M661" s="9">
        <v>0</v>
      </c>
      <c r="N661" s="7" t="s">
        <v>8</v>
      </c>
      <c r="O661" s="10">
        <v>0</v>
      </c>
      <c r="P661" s="1"/>
    </row>
    <row r="662" spans="1:16" ht="50.25" thickBot="1">
      <c r="A662" s="1"/>
      <c r="B662" s="138" t="s">
        <v>8</v>
      </c>
      <c r="C662" s="139"/>
      <c r="D662" s="139"/>
      <c r="E662" s="139"/>
      <c r="F662" s="139"/>
      <c r="G662" s="139"/>
      <c r="H662" s="139"/>
      <c r="I662" s="11" t="s">
        <v>401</v>
      </c>
      <c r="J662" s="12" t="s">
        <v>8</v>
      </c>
      <c r="K662" s="13">
        <v>0</v>
      </c>
      <c r="L662" s="13">
        <v>0</v>
      </c>
      <c r="M662" s="13">
        <v>0</v>
      </c>
      <c r="N662" s="14">
        <v>0</v>
      </c>
      <c r="O662" s="12" t="s">
        <v>8</v>
      </c>
      <c r="P662" s="1"/>
    </row>
    <row r="663" spans="1:16" ht="25.5" thickBot="1">
      <c r="A663" s="1"/>
      <c r="B663" s="138" t="s">
        <v>8</v>
      </c>
      <c r="C663" s="139"/>
      <c r="D663" s="139"/>
      <c r="E663" s="139"/>
      <c r="F663" s="139"/>
      <c r="G663" s="139"/>
      <c r="H663" s="139"/>
      <c r="I663" s="11" t="s">
        <v>123</v>
      </c>
      <c r="J663" s="12" t="s">
        <v>8</v>
      </c>
      <c r="K663" s="13">
        <v>0</v>
      </c>
      <c r="L663" s="13">
        <v>0</v>
      </c>
      <c r="M663" s="13">
        <v>0</v>
      </c>
      <c r="N663" s="14">
        <v>0</v>
      </c>
      <c r="O663" s="12" t="s">
        <v>8</v>
      </c>
      <c r="P663" s="1"/>
    </row>
    <row r="664" spans="1:16" ht="0.95" customHeight="1">
      <c r="A664" s="1"/>
      <c r="B664" s="137"/>
      <c r="C664" s="137"/>
      <c r="D664" s="137"/>
      <c r="E664" s="137"/>
      <c r="F664" s="137"/>
      <c r="G664" s="137"/>
      <c r="H664" s="137"/>
      <c r="I664" s="137"/>
      <c r="J664" s="137"/>
      <c r="K664" s="137"/>
      <c r="L664" s="137"/>
      <c r="M664" s="137"/>
      <c r="N664" s="137"/>
      <c r="O664" s="137"/>
      <c r="P664" s="1"/>
    </row>
    <row r="665" spans="1:16" ht="75" thickBot="1">
      <c r="A665" s="1"/>
      <c r="B665" s="6" t="s">
        <v>674</v>
      </c>
      <c r="C665" s="7" t="s">
        <v>8</v>
      </c>
      <c r="D665" s="8" t="s">
        <v>675</v>
      </c>
      <c r="E665" s="8" t="s">
        <v>676</v>
      </c>
      <c r="F665" s="8" t="s">
        <v>58</v>
      </c>
      <c r="G665" s="8" t="s">
        <v>13</v>
      </c>
      <c r="H665" s="8" t="s">
        <v>14</v>
      </c>
      <c r="I665" s="7" t="s">
        <v>8</v>
      </c>
      <c r="J665" s="9">
        <v>28817947</v>
      </c>
      <c r="K665" s="9">
        <v>0</v>
      </c>
      <c r="L665" s="9">
        <v>0</v>
      </c>
      <c r="M665" s="9">
        <v>0</v>
      </c>
      <c r="N665" s="7" t="s">
        <v>8</v>
      </c>
      <c r="O665" s="10">
        <v>0</v>
      </c>
      <c r="P665" s="1"/>
    </row>
    <row r="666" spans="1:16" ht="50.25" thickBot="1">
      <c r="A666" s="1"/>
      <c r="B666" s="138" t="s">
        <v>8</v>
      </c>
      <c r="C666" s="139"/>
      <c r="D666" s="139"/>
      <c r="E666" s="139"/>
      <c r="F666" s="139"/>
      <c r="G666" s="139"/>
      <c r="H666" s="139"/>
      <c r="I666" s="11" t="s">
        <v>401</v>
      </c>
      <c r="J666" s="12" t="s">
        <v>8</v>
      </c>
      <c r="K666" s="13">
        <v>0</v>
      </c>
      <c r="L666" s="13">
        <v>0</v>
      </c>
      <c r="M666" s="13">
        <v>0</v>
      </c>
      <c r="N666" s="14">
        <v>0</v>
      </c>
      <c r="O666" s="12" t="s">
        <v>8</v>
      </c>
      <c r="P666" s="1"/>
    </row>
    <row r="667" spans="1:16" ht="25.5" thickBot="1">
      <c r="A667" s="1"/>
      <c r="B667" s="138" t="s">
        <v>8</v>
      </c>
      <c r="C667" s="139"/>
      <c r="D667" s="139"/>
      <c r="E667" s="139"/>
      <c r="F667" s="139"/>
      <c r="G667" s="139"/>
      <c r="H667" s="139"/>
      <c r="I667" s="11" t="s">
        <v>123</v>
      </c>
      <c r="J667" s="12" t="s">
        <v>8</v>
      </c>
      <c r="K667" s="13">
        <v>0</v>
      </c>
      <c r="L667" s="13">
        <v>0</v>
      </c>
      <c r="M667" s="13">
        <v>0</v>
      </c>
      <c r="N667" s="14">
        <v>0</v>
      </c>
      <c r="O667" s="12" t="s">
        <v>8</v>
      </c>
      <c r="P667" s="1"/>
    </row>
    <row r="668" spans="1:16" ht="0.95" customHeight="1">
      <c r="A668" s="1"/>
      <c r="B668" s="137"/>
      <c r="C668" s="137"/>
      <c r="D668" s="137"/>
      <c r="E668" s="137"/>
      <c r="F668" s="137"/>
      <c r="G668" s="137"/>
      <c r="H668" s="137"/>
      <c r="I668" s="137"/>
      <c r="J668" s="137"/>
      <c r="K668" s="137"/>
      <c r="L668" s="137"/>
      <c r="M668" s="137"/>
      <c r="N668" s="137"/>
      <c r="O668" s="137"/>
      <c r="P668" s="1"/>
    </row>
    <row r="669" spans="1:16" ht="66.75" thickBot="1">
      <c r="A669" s="1"/>
      <c r="B669" s="6" t="s">
        <v>677</v>
      </c>
      <c r="C669" s="7" t="s">
        <v>8</v>
      </c>
      <c r="D669" s="8" t="s">
        <v>678</v>
      </c>
      <c r="E669" s="8" t="s">
        <v>679</v>
      </c>
      <c r="F669" s="8" t="s">
        <v>680</v>
      </c>
      <c r="G669" s="8" t="s">
        <v>13</v>
      </c>
      <c r="H669" s="8" t="s">
        <v>14</v>
      </c>
      <c r="I669" s="7" t="s">
        <v>8</v>
      </c>
      <c r="J669" s="9">
        <v>1135728608</v>
      </c>
      <c r="K669" s="9">
        <v>0</v>
      </c>
      <c r="L669" s="9">
        <v>8197246</v>
      </c>
      <c r="M669" s="9">
        <v>8197246</v>
      </c>
      <c r="N669" s="7" t="s">
        <v>8</v>
      </c>
      <c r="O669" s="10">
        <v>8</v>
      </c>
      <c r="P669" s="1"/>
    </row>
    <row r="670" spans="1:16" ht="50.25" thickBot="1">
      <c r="A670" s="1"/>
      <c r="B670" s="138" t="s">
        <v>8</v>
      </c>
      <c r="C670" s="139"/>
      <c r="D670" s="139"/>
      <c r="E670" s="139"/>
      <c r="F670" s="139"/>
      <c r="G670" s="139"/>
      <c r="H670" s="139"/>
      <c r="I670" s="11" t="s">
        <v>401</v>
      </c>
      <c r="J670" s="12" t="s">
        <v>8</v>
      </c>
      <c r="K670" s="13">
        <v>0</v>
      </c>
      <c r="L670" s="13">
        <v>1860090</v>
      </c>
      <c r="M670" s="13">
        <v>1860090</v>
      </c>
      <c r="N670" s="14">
        <v>100</v>
      </c>
      <c r="O670" s="12" t="s">
        <v>8</v>
      </c>
      <c r="P670" s="1"/>
    </row>
    <row r="671" spans="1:16" ht="33.75" thickBot="1">
      <c r="A671" s="1"/>
      <c r="B671" s="138" t="s">
        <v>8</v>
      </c>
      <c r="C671" s="139"/>
      <c r="D671" s="139"/>
      <c r="E671" s="139"/>
      <c r="F671" s="139"/>
      <c r="G671" s="139"/>
      <c r="H671" s="139"/>
      <c r="I671" s="11" t="s">
        <v>448</v>
      </c>
      <c r="J671" s="12" t="s">
        <v>8</v>
      </c>
      <c r="K671" s="13">
        <v>0</v>
      </c>
      <c r="L671" s="13">
        <v>201330</v>
      </c>
      <c r="M671" s="13">
        <v>201330</v>
      </c>
      <c r="N671" s="14">
        <v>100</v>
      </c>
      <c r="O671" s="12" t="s">
        <v>8</v>
      </c>
      <c r="P671" s="1"/>
    </row>
    <row r="672" spans="1:16" ht="42" thickBot="1">
      <c r="A672" s="1"/>
      <c r="B672" s="138" t="s">
        <v>8</v>
      </c>
      <c r="C672" s="139"/>
      <c r="D672" s="139"/>
      <c r="E672" s="139"/>
      <c r="F672" s="139"/>
      <c r="G672" s="139"/>
      <c r="H672" s="139"/>
      <c r="I672" s="11" t="s">
        <v>418</v>
      </c>
      <c r="J672" s="12" t="s">
        <v>8</v>
      </c>
      <c r="K672" s="13">
        <v>0</v>
      </c>
      <c r="L672" s="13">
        <v>48426</v>
      </c>
      <c r="M672" s="13">
        <v>48426</v>
      </c>
      <c r="N672" s="14">
        <v>100</v>
      </c>
      <c r="O672" s="12" t="s">
        <v>8</v>
      </c>
      <c r="P672" s="1"/>
    </row>
    <row r="673" spans="1:16" ht="33.75" thickBot="1">
      <c r="A673" s="1"/>
      <c r="B673" s="138" t="s">
        <v>8</v>
      </c>
      <c r="C673" s="139"/>
      <c r="D673" s="139"/>
      <c r="E673" s="139"/>
      <c r="F673" s="139"/>
      <c r="G673" s="139"/>
      <c r="H673" s="139"/>
      <c r="I673" s="11" t="s">
        <v>515</v>
      </c>
      <c r="J673" s="12" t="s">
        <v>8</v>
      </c>
      <c r="K673" s="13">
        <v>0</v>
      </c>
      <c r="L673" s="13">
        <v>6087400</v>
      </c>
      <c r="M673" s="13">
        <v>6087400</v>
      </c>
      <c r="N673" s="14">
        <v>100</v>
      </c>
      <c r="O673" s="12" t="s">
        <v>8</v>
      </c>
      <c r="P673" s="1"/>
    </row>
    <row r="674" spans="1:16" ht="25.5" thickBot="1">
      <c r="A674" s="1"/>
      <c r="B674" s="138" t="s">
        <v>8</v>
      </c>
      <c r="C674" s="139"/>
      <c r="D674" s="139"/>
      <c r="E674" s="139"/>
      <c r="F674" s="139"/>
      <c r="G674" s="139"/>
      <c r="H674" s="139"/>
      <c r="I674" s="11" t="s">
        <v>123</v>
      </c>
      <c r="J674" s="12" t="s">
        <v>8</v>
      </c>
      <c r="K674" s="13">
        <v>0</v>
      </c>
      <c r="L674" s="13">
        <v>0</v>
      </c>
      <c r="M674" s="13">
        <v>0</v>
      </c>
      <c r="N674" s="14">
        <v>0</v>
      </c>
      <c r="O674" s="12" t="s">
        <v>8</v>
      </c>
      <c r="P674" s="1"/>
    </row>
    <row r="675" spans="1:16" ht="0.95" customHeight="1">
      <c r="A675" s="1"/>
      <c r="B675" s="137"/>
      <c r="C675" s="137"/>
      <c r="D675" s="137"/>
      <c r="E675" s="137"/>
      <c r="F675" s="137"/>
      <c r="G675" s="137"/>
      <c r="H675" s="137"/>
      <c r="I675" s="137"/>
      <c r="J675" s="137"/>
      <c r="K675" s="137"/>
      <c r="L675" s="137"/>
      <c r="M675" s="137"/>
      <c r="N675" s="137"/>
      <c r="O675" s="137"/>
      <c r="P675" s="1"/>
    </row>
    <row r="676" spans="1:16" ht="50.25" thickBot="1">
      <c r="A676" s="1"/>
      <c r="B676" s="6" t="s">
        <v>681</v>
      </c>
      <c r="C676" s="7" t="s">
        <v>8</v>
      </c>
      <c r="D676" s="8" t="s">
        <v>682</v>
      </c>
      <c r="E676" s="8" t="s">
        <v>683</v>
      </c>
      <c r="F676" s="8" t="s">
        <v>58</v>
      </c>
      <c r="G676" s="8" t="s">
        <v>13</v>
      </c>
      <c r="H676" s="8" t="s">
        <v>14</v>
      </c>
      <c r="I676" s="7" t="s">
        <v>8</v>
      </c>
      <c r="J676" s="9">
        <v>1998800000</v>
      </c>
      <c r="K676" s="9">
        <v>0</v>
      </c>
      <c r="L676" s="9">
        <v>0</v>
      </c>
      <c r="M676" s="9">
        <v>0</v>
      </c>
      <c r="N676" s="7" t="s">
        <v>8</v>
      </c>
      <c r="O676" s="10">
        <v>0</v>
      </c>
      <c r="P676" s="1"/>
    </row>
    <row r="677" spans="1:16" ht="50.25" thickBot="1">
      <c r="A677" s="1"/>
      <c r="B677" s="138" t="s">
        <v>8</v>
      </c>
      <c r="C677" s="139"/>
      <c r="D677" s="139"/>
      <c r="E677" s="139"/>
      <c r="F677" s="139"/>
      <c r="G677" s="139"/>
      <c r="H677" s="139"/>
      <c r="I677" s="11" t="s">
        <v>401</v>
      </c>
      <c r="J677" s="12" t="s">
        <v>8</v>
      </c>
      <c r="K677" s="13">
        <v>0</v>
      </c>
      <c r="L677" s="13">
        <v>0</v>
      </c>
      <c r="M677" s="13">
        <v>0</v>
      </c>
      <c r="N677" s="14">
        <v>0</v>
      </c>
      <c r="O677" s="12" t="s">
        <v>8</v>
      </c>
      <c r="P677" s="1"/>
    </row>
    <row r="678" spans="1:16" ht="0.95" customHeight="1">
      <c r="A678" s="1"/>
      <c r="B678" s="137"/>
      <c r="C678" s="137"/>
      <c r="D678" s="137"/>
      <c r="E678" s="137"/>
      <c r="F678" s="137"/>
      <c r="G678" s="137"/>
      <c r="H678" s="137"/>
      <c r="I678" s="137"/>
      <c r="J678" s="137"/>
      <c r="K678" s="137"/>
      <c r="L678" s="137"/>
      <c r="M678" s="137"/>
      <c r="N678" s="137"/>
      <c r="O678" s="137"/>
      <c r="P678" s="1"/>
    </row>
    <row r="679" spans="1:16" ht="58.5" thickBot="1">
      <c r="A679" s="1"/>
      <c r="B679" s="6" t="s">
        <v>684</v>
      </c>
      <c r="C679" s="7" t="s">
        <v>8</v>
      </c>
      <c r="D679" s="8" t="s">
        <v>685</v>
      </c>
      <c r="E679" s="8" t="s">
        <v>686</v>
      </c>
      <c r="F679" s="8" t="s">
        <v>58</v>
      </c>
      <c r="G679" s="8" t="s">
        <v>13</v>
      </c>
      <c r="H679" s="8" t="s">
        <v>14</v>
      </c>
      <c r="I679" s="7" t="s">
        <v>8</v>
      </c>
      <c r="J679" s="9">
        <v>9442426</v>
      </c>
      <c r="K679" s="9">
        <v>0</v>
      </c>
      <c r="L679" s="9">
        <v>0</v>
      </c>
      <c r="M679" s="9">
        <v>0</v>
      </c>
      <c r="N679" s="7" t="s">
        <v>8</v>
      </c>
      <c r="O679" s="10">
        <v>0</v>
      </c>
      <c r="P679" s="1"/>
    </row>
    <row r="680" spans="1:16" ht="50.25" thickBot="1">
      <c r="A680" s="1"/>
      <c r="B680" s="138" t="s">
        <v>8</v>
      </c>
      <c r="C680" s="139"/>
      <c r="D680" s="139"/>
      <c r="E680" s="139"/>
      <c r="F680" s="139"/>
      <c r="G680" s="139"/>
      <c r="H680" s="139"/>
      <c r="I680" s="11" t="s">
        <v>401</v>
      </c>
      <c r="J680" s="12" t="s">
        <v>8</v>
      </c>
      <c r="K680" s="13">
        <v>0</v>
      </c>
      <c r="L680" s="13">
        <v>0</v>
      </c>
      <c r="M680" s="13">
        <v>0</v>
      </c>
      <c r="N680" s="14">
        <v>0</v>
      </c>
      <c r="O680" s="12" t="s">
        <v>8</v>
      </c>
      <c r="P680" s="1"/>
    </row>
    <row r="681" spans="1:16" ht="25.5" thickBot="1">
      <c r="A681" s="1"/>
      <c r="B681" s="138" t="s">
        <v>8</v>
      </c>
      <c r="C681" s="139"/>
      <c r="D681" s="139"/>
      <c r="E681" s="139"/>
      <c r="F681" s="139"/>
      <c r="G681" s="139"/>
      <c r="H681" s="139"/>
      <c r="I681" s="11" t="s">
        <v>123</v>
      </c>
      <c r="J681" s="12" t="s">
        <v>8</v>
      </c>
      <c r="K681" s="13">
        <v>0</v>
      </c>
      <c r="L681" s="13">
        <v>0</v>
      </c>
      <c r="M681" s="13">
        <v>0</v>
      </c>
      <c r="N681" s="14">
        <v>0</v>
      </c>
      <c r="O681" s="12" t="s">
        <v>8</v>
      </c>
      <c r="P681" s="1"/>
    </row>
    <row r="682" spans="1:16" ht="0.95" customHeight="1">
      <c r="A682" s="1"/>
      <c r="B682" s="137"/>
      <c r="C682" s="137"/>
      <c r="D682" s="137"/>
      <c r="E682" s="137"/>
      <c r="F682" s="137"/>
      <c r="G682" s="137"/>
      <c r="H682" s="137"/>
      <c r="I682" s="137"/>
      <c r="J682" s="137"/>
      <c r="K682" s="137"/>
      <c r="L682" s="137"/>
      <c r="M682" s="137"/>
      <c r="N682" s="137"/>
      <c r="O682" s="137"/>
      <c r="P682" s="1"/>
    </row>
    <row r="683" spans="1:16" ht="66.75" thickBot="1">
      <c r="A683" s="1"/>
      <c r="B683" s="6" t="s">
        <v>687</v>
      </c>
      <c r="C683" s="7" t="s">
        <v>8</v>
      </c>
      <c r="D683" s="8" t="s">
        <v>688</v>
      </c>
      <c r="E683" s="8" t="s">
        <v>689</v>
      </c>
      <c r="F683" s="8" t="s">
        <v>58</v>
      </c>
      <c r="G683" s="8" t="s">
        <v>13</v>
      </c>
      <c r="H683" s="8" t="s">
        <v>14</v>
      </c>
      <c r="I683" s="7" t="s">
        <v>8</v>
      </c>
      <c r="J683" s="9">
        <v>16125006</v>
      </c>
      <c r="K683" s="9">
        <v>0</v>
      </c>
      <c r="L683" s="9">
        <v>0</v>
      </c>
      <c r="M683" s="9">
        <v>0</v>
      </c>
      <c r="N683" s="7" t="s">
        <v>8</v>
      </c>
      <c r="O683" s="10">
        <v>0</v>
      </c>
      <c r="P683" s="1"/>
    </row>
    <row r="684" spans="1:16" ht="50.25" thickBot="1">
      <c r="A684" s="1"/>
      <c r="B684" s="138" t="s">
        <v>8</v>
      </c>
      <c r="C684" s="139"/>
      <c r="D684" s="139"/>
      <c r="E684" s="139"/>
      <c r="F684" s="139"/>
      <c r="G684" s="139"/>
      <c r="H684" s="139"/>
      <c r="I684" s="11" t="s">
        <v>401</v>
      </c>
      <c r="J684" s="12" t="s">
        <v>8</v>
      </c>
      <c r="K684" s="13">
        <v>0</v>
      </c>
      <c r="L684" s="13">
        <v>0</v>
      </c>
      <c r="M684" s="13">
        <v>0</v>
      </c>
      <c r="N684" s="14">
        <v>0</v>
      </c>
      <c r="O684" s="12" t="s">
        <v>8</v>
      </c>
      <c r="P684" s="1"/>
    </row>
    <row r="685" spans="1:16" ht="25.5" thickBot="1">
      <c r="A685" s="1"/>
      <c r="B685" s="138" t="s">
        <v>8</v>
      </c>
      <c r="C685" s="139"/>
      <c r="D685" s="139"/>
      <c r="E685" s="139"/>
      <c r="F685" s="139"/>
      <c r="G685" s="139"/>
      <c r="H685" s="139"/>
      <c r="I685" s="11" t="s">
        <v>123</v>
      </c>
      <c r="J685" s="12" t="s">
        <v>8</v>
      </c>
      <c r="K685" s="13">
        <v>0</v>
      </c>
      <c r="L685" s="13">
        <v>0</v>
      </c>
      <c r="M685" s="13">
        <v>0</v>
      </c>
      <c r="N685" s="14">
        <v>0</v>
      </c>
      <c r="O685" s="12" t="s">
        <v>8</v>
      </c>
      <c r="P685" s="1"/>
    </row>
    <row r="686" spans="1:16" ht="0.95" customHeight="1">
      <c r="A686" s="1"/>
      <c r="B686" s="137"/>
      <c r="C686" s="137"/>
      <c r="D686" s="137"/>
      <c r="E686" s="137"/>
      <c r="F686" s="137"/>
      <c r="G686" s="137"/>
      <c r="H686" s="137"/>
      <c r="I686" s="137"/>
      <c r="J686" s="137"/>
      <c r="K686" s="137"/>
      <c r="L686" s="137"/>
      <c r="M686" s="137"/>
      <c r="N686" s="137"/>
      <c r="O686" s="137"/>
      <c r="P686" s="1"/>
    </row>
    <row r="687" spans="1:16" ht="42" thickBot="1">
      <c r="A687" s="1"/>
      <c r="B687" s="6" t="s">
        <v>690</v>
      </c>
      <c r="C687" s="7" t="s">
        <v>8</v>
      </c>
      <c r="D687" s="8" t="s">
        <v>691</v>
      </c>
      <c r="E687" s="8" t="s">
        <v>692</v>
      </c>
      <c r="F687" s="8" t="s">
        <v>12</v>
      </c>
      <c r="G687" s="8" t="s">
        <v>13</v>
      </c>
      <c r="H687" s="8" t="s">
        <v>14</v>
      </c>
      <c r="I687" s="7" t="s">
        <v>8</v>
      </c>
      <c r="J687" s="9">
        <v>913642031</v>
      </c>
      <c r="K687" s="9">
        <v>0</v>
      </c>
      <c r="L687" s="9">
        <v>0</v>
      </c>
      <c r="M687" s="9">
        <v>0</v>
      </c>
      <c r="N687" s="7" t="s">
        <v>8</v>
      </c>
      <c r="O687" s="10">
        <v>0</v>
      </c>
      <c r="P687" s="1"/>
    </row>
    <row r="688" spans="1:16" ht="50.25" thickBot="1">
      <c r="A688" s="1"/>
      <c r="B688" s="138" t="s">
        <v>8</v>
      </c>
      <c r="C688" s="139"/>
      <c r="D688" s="139"/>
      <c r="E688" s="139"/>
      <c r="F688" s="139"/>
      <c r="G688" s="139"/>
      <c r="H688" s="139"/>
      <c r="I688" s="11" t="s">
        <v>401</v>
      </c>
      <c r="J688" s="12" t="s">
        <v>8</v>
      </c>
      <c r="K688" s="13">
        <v>0</v>
      </c>
      <c r="L688" s="13">
        <v>0</v>
      </c>
      <c r="M688" s="13">
        <v>0</v>
      </c>
      <c r="N688" s="14">
        <v>0</v>
      </c>
      <c r="O688" s="12" t="s">
        <v>8</v>
      </c>
      <c r="P688" s="1"/>
    </row>
    <row r="689" spans="1:16" ht="42" thickBot="1">
      <c r="A689" s="1"/>
      <c r="B689" s="138" t="s">
        <v>8</v>
      </c>
      <c r="C689" s="139"/>
      <c r="D689" s="139"/>
      <c r="E689" s="139"/>
      <c r="F689" s="139"/>
      <c r="G689" s="139"/>
      <c r="H689" s="139"/>
      <c r="I689" s="11" t="s">
        <v>418</v>
      </c>
      <c r="J689" s="12" t="s">
        <v>8</v>
      </c>
      <c r="K689" s="13">
        <v>0</v>
      </c>
      <c r="L689" s="13">
        <v>0</v>
      </c>
      <c r="M689" s="13">
        <v>0</v>
      </c>
      <c r="N689" s="14">
        <v>0</v>
      </c>
      <c r="O689" s="12" t="s">
        <v>8</v>
      </c>
      <c r="P689" s="1"/>
    </row>
    <row r="690" spans="1:16" ht="0.95" customHeight="1">
      <c r="A690" s="1"/>
      <c r="B690" s="137"/>
      <c r="C690" s="137"/>
      <c r="D690" s="137"/>
      <c r="E690" s="137"/>
      <c r="F690" s="137"/>
      <c r="G690" s="137"/>
      <c r="H690" s="137"/>
      <c r="I690" s="137"/>
      <c r="J690" s="137"/>
      <c r="K690" s="137"/>
      <c r="L690" s="137"/>
      <c r="M690" s="137"/>
      <c r="N690" s="137"/>
      <c r="O690" s="137"/>
      <c r="P690" s="1"/>
    </row>
    <row r="691" spans="1:16" ht="20.100000000000001" customHeight="1">
      <c r="A691" s="1"/>
      <c r="B691" s="145" t="s">
        <v>255</v>
      </c>
      <c r="C691" s="146"/>
      <c r="D691" s="146"/>
      <c r="E691" s="146"/>
      <c r="F691" s="2" t="s">
        <v>4</v>
      </c>
      <c r="G691" s="147" t="s">
        <v>693</v>
      </c>
      <c r="H691" s="148"/>
      <c r="I691" s="148"/>
      <c r="J691" s="148"/>
      <c r="K691" s="148"/>
      <c r="L691" s="148"/>
      <c r="M691" s="148"/>
      <c r="N691" s="148"/>
      <c r="O691" s="148"/>
      <c r="P691" s="1"/>
    </row>
    <row r="692" spans="1:16" ht="20.100000000000001" customHeight="1">
      <c r="A692" s="1"/>
      <c r="B692" s="143" t="s">
        <v>6</v>
      </c>
      <c r="C692" s="144"/>
      <c r="D692" s="144"/>
      <c r="E692" s="144"/>
      <c r="F692" s="144"/>
      <c r="G692" s="144"/>
      <c r="H692" s="144"/>
      <c r="I692" s="144"/>
      <c r="J692" s="3">
        <v>55689871365</v>
      </c>
      <c r="K692" s="3">
        <v>2803200793</v>
      </c>
      <c r="L692" s="3">
        <v>3079385385</v>
      </c>
      <c r="M692" s="3">
        <v>3075262226</v>
      </c>
      <c r="N692" s="4" t="s">
        <v>694</v>
      </c>
      <c r="O692" s="5" t="s">
        <v>8</v>
      </c>
      <c r="P692" s="1"/>
    </row>
    <row r="693" spans="1:16" ht="75" thickBot="1">
      <c r="A693" s="1"/>
      <c r="B693" s="6" t="s">
        <v>695</v>
      </c>
      <c r="C693" s="7" t="s">
        <v>8</v>
      </c>
      <c r="D693" s="8" t="s">
        <v>696</v>
      </c>
      <c r="E693" s="8" t="s">
        <v>697</v>
      </c>
      <c r="F693" s="8" t="s">
        <v>698</v>
      </c>
      <c r="G693" s="8" t="s">
        <v>13</v>
      </c>
      <c r="H693" s="8" t="s">
        <v>14</v>
      </c>
      <c r="I693" s="7" t="s">
        <v>8</v>
      </c>
      <c r="J693" s="9">
        <v>3521301948</v>
      </c>
      <c r="K693" s="9">
        <v>317476359</v>
      </c>
      <c r="L693" s="9">
        <v>286486831</v>
      </c>
      <c r="M693" s="9">
        <v>286486831</v>
      </c>
      <c r="N693" s="7" t="s">
        <v>8</v>
      </c>
      <c r="O693" s="10">
        <v>100</v>
      </c>
      <c r="P693" s="1"/>
    </row>
    <row r="694" spans="1:16" ht="33.75" thickBot="1">
      <c r="A694" s="1"/>
      <c r="B694" s="138" t="s">
        <v>8</v>
      </c>
      <c r="C694" s="139"/>
      <c r="D694" s="139"/>
      <c r="E694" s="139"/>
      <c r="F694" s="139"/>
      <c r="G694" s="139"/>
      <c r="H694" s="139"/>
      <c r="I694" s="11" t="s">
        <v>699</v>
      </c>
      <c r="J694" s="12" t="s">
        <v>8</v>
      </c>
      <c r="K694" s="13">
        <v>317476359</v>
      </c>
      <c r="L694" s="13">
        <v>286486831</v>
      </c>
      <c r="M694" s="13">
        <v>286486831</v>
      </c>
      <c r="N694" s="14">
        <v>100</v>
      </c>
      <c r="O694" s="12" t="s">
        <v>8</v>
      </c>
      <c r="P694" s="1"/>
    </row>
    <row r="695" spans="1:16" ht="0.95" customHeight="1">
      <c r="A695" s="1"/>
      <c r="B695" s="137"/>
      <c r="C695" s="137"/>
      <c r="D695" s="137"/>
      <c r="E695" s="137"/>
      <c r="F695" s="137"/>
      <c r="G695" s="137"/>
      <c r="H695" s="137"/>
      <c r="I695" s="137"/>
      <c r="J695" s="137"/>
      <c r="K695" s="137"/>
      <c r="L695" s="137"/>
      <c r="M695" s="137"/>
      <c r="N695" s="137"/>
      <c r="O695" s="137"/>
      <c r="P695" s="1"/>
    </row>
    <row r="696" spans="1:16" ht="50.25" thickBot="1">
      <c r="A696" s="1"/>
      <c r="B696" s="6" t="s">
        <v>700</v>
      </c>
      <c r="C696" s="7" t="s">
        <v>8</v>
      </c>
      <c r="D696" s="8" t="s">
        <v>701</v>
      </c>
      <c r="E696" s="8" t="s">
        <v>702</v>
      </c>
      <c r="F696" s="8" t="s">
        <v>64</v>
      </c>
      <c r="G696" s="8" t="s">
        <v>13</v>
      </c>
      <c r="H696" s="8" t="s">
        <v>14</v>
      </c>
      <c r="I696" s="7" t="s">
        <v>8</v>
      </c>
      <c r="J696" s="9">
        <v>7788926456</v>
      </c>
      <c r="K696" s="9">
        <v>300000000</v>
      </c>
      <c r="L696" s="9">
        <v>269912590</v>
      </c>
      <c r="M696" s="9">
        <v>269912590</v>
      </c>
      <c r="N696" s="7" t="s">
        <v>8</v>
      </c>
      <c r="O696" s="10">
        <v>100</v>
      </c>
      <c r="P696" s="1"/>
    </row>
    <row r="697" spans="1:16" ht="33.75" thickBot="1">
      <c r="A697" s="1"/>
      <c r="B697" s="138" t="s">
        <v>8</v>
      </c>
      <c r="C697" s="139"/>
      <c r="D697" s="139"/>
      <c r="E697" s="139"/>
      <c r="F697" s="139"/>
      <c r="G697" s="139"/>
      <c r="H697" s="139"/>
      <c r="I697" s="11" t="s">
        <v>699</v>
      </c>
      <c r="J697" s="12" t="s">
        <v>8</v>
      </c>
      <c r="K697" s="13">
        <v>300000000</v>
      </c>
      <c r="L697" s="13">
        <v>269912590</v>
      </c>
      <c r="M697" s="13">
        <v>269912590</v>
      </c>
      <c r="N697" s="14">
        <v>100</v>
      </c>
      <c r="O697" s="12" t="s">
        <v>8</v>
      </c>
      <c r="P697" s="1"/>
    </row>
    <row r="698" spans="1:16" ht="0.95" customHeight="1">
      <c r="A698" s="1"/>
      <c r="B698" s="137"/>
      <c r="C698" s="137"/>
      <c r="D698" s="137"/>
      <c r="E698" s="137"/>
      <c r="F698" s="137"/>
      <c r="G698" s="137"/>
      <c r="H698" s="137"/>
      <c r="I698" s="137"/>
      <c r="J698" s="137"/>
      <c r="K698" s="137"/>
      <c r="L698" s="137"/>
      <c r="M698" s="137"/>
      <c r="N698" s="137"/>
      <c r="O698" s="137"/>
      <c r="P698" s="1"/>
    </row>
    <row r="699" spans="1:16" ht="66.75" thickBot="1">
      <c r="A699" s="1"/>
      <c r="B699" s="6" t="s">
        <v>703</v>
      </c>
      <c r="C699" s="7" t="s">
        <v>8</v>
      </c>
      <c r="D699" s="8" t="s">
        <v>704</v>
      </c>
      <c r="E699" s="8" t="s">
        <v>705</v>
      </c>
      <c r="F699" s="8" t="s">
        <v>64</v>
      </c>
      <c r="G699" s="8" t="s">
        <v>13</v>
      </c>
      <c r="H699" s="8" t="s">
        <v>14</v>
      </c>
      <c r="I699" s="7" t="s">
        <v>8</v>
      </c>
      <c r="J699" s="9">
        <v>9472932746</v>
      </c>
      <c r="K699" s="9">
        <v>359519399</v>
      </c>
      <c r="L699" s="9">
        <v>314955387</v>
      </c>
      <c r="M699" s="9">
        <v>314955387</v>
      </c>
      <c r="N699" s="7" t="s">
        <v>8</v>
      </c>
      <c r="O699" s="10">
        <v>100</v>
      </c>
      <c r="P699" s="1"/>
    </row>
    <row r="700" spans="1:16" ht="33.75" thickBot="1">
      <c r="A700" s="1"/>
      <c r="B700" s="138" t="s">
        <v>8</v>
      </c>
      <c r="C700" s="139"/>
      <c r="D700" s="139"/>
      <c r="E700" s="139"/>
      <c r="F700" s="139"/>
      <c r="G700" s="139"/>
      <c r="H700" s="139"/>
      <c r="I700" s="11" t="s">
        <v>699</v>
      </c>
      <c r="J700" s="12" t="s">
        <v>8</v>
      </c>
      <c r="K700" s="13">
        <v>359519399</v>
      </c>
      <c r="L700" s="13">
        <v>314955387</v>
      </c>
      <c r="M700" s="13">
        <v>314955387</v>
      </c>
      <c r="N700" s="14">
        <v>100</v>
      </c>
      <c r="O700" s="12" t="s">
        <v>8</v>
      </c>
      <c r="P700" s="1"/>
    </row>
    <row r="701" spans="1:16" ht="0.95" customHeight="1">
      <c r="A701" s="1"/>
      <c r="B701" s="137"/>
      <c r="C701" s="137"/>
      <c r="D701" s="137"/>
      <c r="E701" s="137"/>
      <c r="F701" s="137"/>
      <c r="G701" s="137"/>
      <c r="H701" s="137"/>
      <c r="I701" s="137"/>
      <c r="J701" s="137"/>
      <c r="K701" s="137"/>
      <c r="L701" s="137"/>
      <c r="M701" s="137"/>
      <c r="N701" s="137"/>
      <c r="O701" s="137"/>
      <c r="P701" s="1"/>
    </row>
    <row r="702" spans="1:16" ht="58.5" thickBot="1">
      <c r="A702" s="1"/>
      <c r="B702" s="6" t="s">
        <v>706</v>
      </c>
      <c r="C702" s="7" t="s">
        <v>8</v>
      </c>
      <c r="D702" s="8" t="s">
        <v>707</v>
      </c>
      <c r="E702" s="8" t="s">
        <v>708</v>
      </c>
      <c r="F702" s="8" t="s">
        <v>12</v>
      </c>
      <c r="G702" s="8" t="s">
        <v>13</v>
      </c>
      <c r="H702" s="8" t="s">
        <v>14</v>
      </c>
      <c r="I702" s="7" t="s">
        <v>8</v>
      </c>
      <c r="J702" s="9">
        <v>5213502866</v>
      </c>
      <c r="K702" s="9">
        <v>416940268</v>
      </c>
      <c r="L702" s="9">
        <v>441766219</v>
      </c>
      <c r="M702" s="9">
        <v>441766219</v>
      </c>
      <c r="N702" s="7" t="s">
        <v>8</v>
      </c>
      <c r="O702" s="10">
        <v>100</v>
      </c>
      <c r="P702" s="1"/>
    </row>
    <row r="703" spans="1:16" ht="33.75" thickBot="1">
      <c r="A703" s="1"/>
      <c r="B703" s="138" t="s">
        <v>8</v>
      </c>
      <c r="C703" s="139"/>
      <c r="D703" s="139"/>
      <c r="E703" s="139"/>
      <c r="F703" s="139"/>
      <c r="G703" s="139"/>
      <c r="H703" s="139"/>
      <c r="I703" s="11" t="s">
        <v>699</v>
      </c>
      <c r="J703" s="12" t="s">
        <v>8</v>
      </c>
      <c r="K703" s="13">
        <v>416940268</v>
      </c>
      <c r="L703" s="13">
        <v>441766219</v>
      </c>
      <c r="M703" s="13">
        <v>441766219</v>
      </c>
      <c r="N703" s="14">
        <v>100</v>
      </c>
      <c r="O703" s="12" t="s">
        <v>8</v>
      </c>
      <c r="P703" s="1"/>
    </row>
    <row r="704" spans="1:16" ht="0.95" customHeight="1">
      <c r="A704" s="1"/>
      <c r="B704" s="137"/>
      <c r="C704" s="137"/>
      <c r="D704" s="137"/>
      <c r="E704" s="137"/>
      <c r="F704" s="137"/>
      <c r="G704" s="137"/>
      <c r="H704" s="137"/>
      <c r="I704" s="137"/>
      <c r="J704" s="137"/>
      <c r="K704" s="137"/>
      <c r="L704" s="137"/>
      <c r="M704" s="137"/>
      <c r="N704" s="137"/>
      <c r="O704" s="137"/>
      <c r="P704" s="1"/>
    </row>
    <row r="705" spans="1:16" ht="50.25" thickBot="1">
      <c r="A705" s="1"/>
      <c r="B705" s="6" t="s">
        <v>709</v>
      </c>
      <c r="C705" s="7" t="s">
        <v>8</v>
      </c>
      <c r="D705" s="8" t="s">
        <v>710</v>
      </c>
      <c r="E705" s="8" t="s">
        <v>711</v>
      </c>
      <c r="F705" s="8" t="s">
        <v>58</v>
      </c>
      <c r="G705" s="8" t="s">
        <v>13</v>
      </c>
      <c r="H705" s="8" t="s">
        <v>14</v>
      </c>
      <c r="I705" s="7" t="s">
        <v>8</v>
      </c>
      <c r="J705" s="9">
        <v>7547480084</v>
      </c>
      <c r="K705" s="9">
        <v>427479081</v>
      </c>
      <c r="L705" s="9">
        <v>500070045</v>
      </c>
      <c r="M705" s="9">
        <v>500070045</v>
      </c>
      <c r="N705" s="7" t="s">
        <v>8</v>
      </c>
      <c r="O705" s="10">
        <v>100</v>
      </c>
      <c r="P705" s="1"/>
    </row>
    <row r="706" spans="1:16" ht="33.75" thickBot="1">
      <c r="A706" s="1"/>
      <c r="B706" s="138" t="s">
        <v>8</v>
      </c>
      <c r="C706" s="139"/>
      <c r="D706" s="139"/>
      <c r="E706" s="139"/>
      <c r="F706" s="139"/>
      <c r="G706" s="139"/>
      <c r="H706" s="139"/>
      <c r="I706" s="11" t="s">
        <v>699</v>
      </c>
      <c r="J706" s="12" t="s">
        <v>8</v>
      </c>
      <c r="K706" s="13">
        <v>427479081</v>
      </c>
      <c r="L706" s="13">
        <v>500070045</v>
      </c>
      <c r="M706" s="13">
        <v>500070045</v>
      </c>
      <c r="N706" s="14">
        <v>100</v>
      </c>
      <c r="O706" s="12" t="s">
        <v>8</v>
      </c>
      <c r="P706" s="1"/>
    </row>
    <row r="707" spans="1:16" ht="0.95" customHeight="1">
      <c r="A707" s="1"/>
      <c r="B707" s="137"/>
      <c r="C707" s="137"/>
      <c r="D707" s="137"/>
      <c r="E707" s="137"/>
      <c r="F707" s="137"/>
      <c r="G707" s="137"/>
      <c r="H707" s="137"/>
      <c r="I707" s="137"/>
      <c r="J707" s="137"/>
      <c r="K707" s="137"/>
      <c r="L707" s="137"/>
      <c r="M707" s="137"/>
      <c r="N707" s="137"/>
      <c r="O707" s="137"/>
      <c r="P707" s="1"/>
    </row>
    <row r="708" spans="1:16" ht="50.25" thickBot="1">
      <c r="A708" s="1"/>
      <c r="B708" s="6" t="s">
        <v>712</v>
      </c>
      <c r="C708" s="7" t="s">
        <v>8</v>
      </c>
      <c r="D708" s="8" t="s">
        <v>713</v>
      </c>
      <c r="E708" s="8" t="s">
        <v>714</v>
      </c>
      <c r="F708" s="8" t="s">
        <v>64</v>
      </c>
      <c r="G708" s="8" t="s">
        <v>13</v>
      </c>
      <c r="H708" s="8" t="s">
        <v>14</v>
      </c>
      <c r="I708" s="7" t="s">
        <v>8</v>
      </c>
      <c r="J708" s="9">
        <v>1974629343</v>
      </c>
      <c r="K708" s="9">
        <v>115637795</v>
      </c>
      <c r="L708" s="9">
        <v>153069413</v>
      </c>
      <c r="M708" s="9">
        <v>152190989</v>
      </c>
      <c r="N708" s="7" t="s">
        <v>8</v>
      </c>
      <c r="O708" s="10">
        <v>100</v>
      </c>
      <c r="P708" s="1"/>
    </row>
    <row r="709" spans="1:16" ht="33.75" thickBot="1">
      <c r="A709" s="1"/>
      <c r="B709" s="138" t="s">
        <v>8</v>
      </c>
      <c r="C709" s="139"/>
      <c r="D709" s="139"/>
      <c r="E709" s="139"/>
      <c r="F709" s="139"/>
      <c r="G709" s="139"/>
      <c r="H709" s="139"/>
      <c r="I709" s="11" t="s">
        <v>699</v>
      </c>
      <c r="J709" s="12" t="s">
        <v>8</v>
      </c>
      <c r="K709" s="13">
        <v>115637795</v>
      </c>
      <c r="L709" s="13">
        <v>153069413</v>
      </c>
      <c r="M709" s="13">
        <v>152190989</v>
      </c>
      <c r="N709" s="14">
        <v>99.42</v>
      </c>
      <c r="O709" s="12" t="s">
        <v>8</v>
      </c>
      <c r="P709" s="1"/>
    </row>
    <row r="710" spans="1:16" ht="0.95" customHeight="1">
      <c r="A710" s="1"/>
      <c r="B710" s="137"/>
      <c r="C710" s="137"/>
      <c r="D710" s="137"/>
      <c r="E710" s="137"/>
      <c r="F710" s="137"/>
      <c r="G710" s="137"/>
      <c r="H710" s="137"/>
      <c r="I710" s="137"/>
      <c r="J710" s="137"/>
      <c r="K710" s="137"/>
      <c r="L710" s="137"/>
      <c r="M710" s="137"/>
      <c r="N710" s="137"/>
      <c r="O710" s="137"/>
      <c r="P710" s="1"/>
    </row>
    <row r="711" spans="1:16" ht="50.25" thickBot="1">
      <c r="A711" s="1"/>
      <c r="B711" s="6" t="s">
        <v>715</v>
      </c>
      <c r="C711" s="7" t="s">
        <v>8</v>
      </c>
      <c r="D711" s="8" t="s">
        <v>716</v>
      </c>
      <c r="E711" s="8" t="s">
        <v>717</v>
      </c>
      <c r="F711" s="8" t="s">
        <v>72</v>
      </c>
      <c r="G711" s="8" t="s">
        <v>13</v>
      </c>
      <c r="H711" s="8" t="s">
        <v>14</v>
      </c>
      <c r="I711" s="7" t="s">
        <v>8</v>
      </c>
      <c r="J711" s="9">
        <v>3063261737</v>
      </c>
      <c r="K711" s="9">
        <v>172650130</v>
      </c>
      <c r="L711" s="9">
        <v>207321014</v>
      </c>
      <c r="M711" s="9">
        <v>206122341</v>
      </c>
      <c r="N711" s="7" t="s">
        <v>8</v>
      </c>
      <c r="O711" s="10">
        <v>100</v>
      </c>
      <c r="P711" s="1"/>
    </row>
    <row r="712" spans="1:16" ht="33.75" thickBot="1">
      <c r="A712" s="1"/>
      <c r="B712" s="138" t="s">
        <v>8</v>
      </c>
      <c r="C712" s="139"/>
      <c r="D712" s="139"/>
      <c r="E712" s="139"/>
      <c r="F712" s="139"/>
      <c r="G712" s="139"/>
      <c r="H712" s="139"/>
      <c r="I712" s="11" t="s">
        <v>699</v>
      </c>
      <c r="J712" s="12" t="s">
        <v>8</v>
      </c>
      <c r="K712" s="13">
        <v>172650130</v>
      </c>
      <c r="L712" s="13">
        <v>207321014</v>
      </c>
      <c r="M712" s="13">
        <v>206122341</v>
      </c>
      <c r="N712" s="14">
        <v>99.42</v>
      </c>
      <c r="O712" s="12" t="s">
        <v>8</v>
      </c>
      <c r="P712" s="1"/>
    </row>
    <row r="713" spans="1:16" ht="0.95" customHeight="1">
      <c r="A713" s="1"/>
      <c r="B713" s="137"/>
      <c r="C713" s="137"/>
      <c r="D713" s="137"/>
      <c r="E713" s="137"/>
      <c r="F713" s="137"/>
      <c r="G713" s="137"/>
      <c r="H713" s="137"/>
      <c r="I713" s="137"/>
      <c r="J713" s="137"/>
      <c r="K713" s="137"/>
      <c r="L713" s="137"/>
      <c r="M713" s="137"/>
      <c r="N713" s="137"/>
      <c r="O713" s="137"/>
      <c r="P713" s="1"/>
    </row>
    <row r="714" spans="1:16" ht="58.5" thickBot="1">
      <c r="A714" s="1"/>
      <c r="B714" s="6" t="s">
        <v>718</v>
      </c>
      <c r="C714" s="7" t="s">
        <v>8</v>
      </c>
      <c r="D714" s="8" t="s">
        <v>719</v>
      </c>
      <c r="E714" s="8" t="s">
        <v>720</v>
      </c>
      <c r="F714" s="8" t="s">
        <v>58</v>
      </c>
      <c r="G714" s="8" t="s">
        <v>13</v>
      </c>
      <c r="H714" s="8" t="s">
        <v>14</v>
      </c>
      <c r="I714" s="7" t="s">
        <v>8</v>
      </c>
      <c r="J714" s="9">
        <v>1958174104</v>
      </c>
      <c r="K714" s="9">
        <v>109454473</v>
      </c>
      <c r="L714" s="9">
        <v>133092541</v>
      </c>
      <c r="M714" s="9">
        <v>132405788</v>
      </c>
      <c r="N714" s="7" t="s">
        <v>8</v>
      </c>
      <c r="O714" s="10">
        <v>100</v>
      </c>
      <c r="P714" s="1"/>
    </row>
    <row r="715" spans="1:16" ht="33.75" thickBot="1">
      <c r="A715" s="1"/>
      <c r="B715" s="138" t="s">
        <v>8</v>
      </c>
      <c r="C715" s="139"/>
      <c r="D715" s="139"/>
      <c r="E715" s="139"/>
      <c r="F715" s="139"/>
      <c r="G715" s="139"/>
      <c r="H715" s="139"/>
      <c r="I715" s="11" t="s">
        <v>699</v>
      </c>
      <c r="J715" s="12" t="s">
        <v>8</v>
      </c>
      <c r="K715" s="13">
        <v>109454473</v>
      </c>
      <c r="L715" s="13">
        <v>133092541</v>
      </c>
      <c r="M715" s="13">
        <v>132405788</v>
      </c>
      <c r="N715" s="14">
        <v>99.48</v>
      </c>
      <c r="O715" s="12" t="s">
        <v>8</v>
      </c>
      <c r="P715" s="1"/>
    </row>
    <row r="716" spans="1:16" ht="0.95" customHeight="1">
      <c r="A716" s="1"/>
      <c r="B716" s="137"/>
      <c r="C716" s="137"/>
      <c r="D716" s="137"/>
      <c r="E716" s="137"/>
      <c r="F716" s="137"/>
      <c r="G716" s="137"/>
      <c r="H716" s="137"/>
      <c r="I716" s="137"/>
      <c r="J716" s="137"/>
      <c r="K716" s="137"/>
      <c r="L716" s="137"/>
      <c r="M716" s="137"/>
      <c r="N716" s="137"/>
      <c r="O716" s="137"/>
      <c r="P716" s="1"/>
    </row>
    <row r="717" spans="1:16" ht="42" thickBot="1">
      <c r="A717" s="1"/>
      <c r="B717" s="6" t="s">
        <v>721</v>
      </c>
      <c r="C717" s="7" t="s">
        <v>8</v>
      </c>
      <c r="D717" s="8" t="s">
        <v>722</v>
      </c>
      <c r="E717" s="8" t="s">
        <v>723</v>
      </c>
      <c r="F717" s="8" t="s">
        <v>12</v>
      </c>
      <c r="G717" s="8" t="s">
        <v>13</v>
      </c>
      <c r="H717" s="8" t="s">
        <v>14</v>
      </c>
      <c r="I717" s="7" t="s">
        <v>8</v>
      </c>
      <c r="J717" s="9">
        <v>3430270107</v>
      </c>
      <c r="K717" s="9">
        <v>191041391</v>
      </c>
      <c r="L717" s="9">
        <v>251419969</v>
      </c>
      <c r="M717" s="9">
        <v>250060660</v>
      </c>
      <c r="N717" s="7" t="s">
        <v>8</v>
      </c>
      <c r="O717" s="10">
        <v>100</v>
      </c>
      <c r="P717" s="1"/>
    </row>
    <row r="718" spans="1:16" ht="33.75" thickBot="1">
      <c r="A718" s="1"/>
      <c r="B718" s="138" t="s">
        <v>8</v>
      </c>
      <c r="C718" s="139"/>
      <c r="D718" s="139"/>
      <c r="E718" s="139"/>
      <c r="F718" s="139"/>
      <c r="G718" s="139"/>
      <c r="H718" s="139"/>
      <c r="I718" s="11" t="s">
        <v>699</v>
      </c>
      <c r="J718" s="12" t="s">
        <v>8</v>
      </c>
      <c r="K718" s="13">
        <v>191041391</v>
      </c>
      <c r="L718" s="13">
        <v>251419969</v>
      </c>
      <c r="M718" s="13">
        <v>250060660</v>
      </c>
      <c r="N718" s="14">
        <v>99.45</v>
      </c>
      <c r="O718" s="12" t="s">
        <v>8</v>
      </c>
      <c r="P718" s="1"/>
    </row>
    <row r="719" spans="1:16" ht="0.95" customHeight="1">
      <c r="A719" s="1"/>
      <c r="B719" s="137"/>
      <c r="C719" s="137"/>
      <c r="D719" s="137"/>
      <c r="E719" s="137"/>
      <c r="F719" s="137"/>
      <c r="G719" s="137"/>
      <c r="H719" s="137"/>
      <c r="I719" s="137"/>
      <c r="J719" s="137"/>
      <c r="K719" s="137"/>
      <c r="L719" s="137"/>
      <c r="M719" s="137"/>
      <c r="N719" s="137"/>
      <c r="O719" s="137"/>
      <c r="P719" s="1"/>
    </row>
    <row r="720" spans="1:16" ht="58.5" thickBot="1">
      <c r="A720" s="1"/>
      <c r="B720" s="6" t="s">
        <v>724</v>
      </c>
      <c r="C720" s="7" t="s">
        <v>8</v>
      </c>
      <c r="D720" s="8" t="s">
        <v>725</v>
      </c>
      <c r="E720" s="8" t="s">
        <v>726</v>
      </c>
      <c r="F720" s="8" t="s">
        <v>58</v>
      </c>
      <c r="G720" s="8" t="s">
        <v>13</v>
      </c>
      <c r="H720" s="8" t="s">
        <v>14</v>
      </c>
      <c r="I720" s="7" t="s">
        <v>8</v>
      </c>
      <c r="J720" s="9">
        <v>4859369494</v>
      </c>
      <c r="K720" s="9">
        <v>281920790</v>
      </c>
      <c r="L720" s="9">
        <v>356312919</v>
      </c>
      <c r="M720" s="9">
        <v>356312919</v>
      </c>
      <c r="N720" s="7" t="s">
        <v>8</v>
      </c>
      <c r="O720" s="10">
        <v>100</v>
      </c>
      <c r="P720" s="1"/>
    </row>
    <row r="721" spans="1:16" ht="33.75" thickBot="1">
      <c r="A721" s="1"/>
      <c r="B721" s="138" t="s">
        <v>8</v>
      </c>
      <c r="C721" s="139"/>
      <c r="D721" s="139"/>
      <c r="E721" s="139"/>
      <c r="F721" s="139"/>
      <c r="G721" s="139"/>
      <c r="H721" s="139"/>
      <c r="I721" s="11" t="s">
        <v>699</v>
      </c>
      <c r="J721" s="12" t="s">
        <v>8</v>
      </c>
      <c r="K721" s="13">
        <v>281920790</v>
      </c>
      <c r="L721" s="13">
        <v>356312919</v>
      </c>
      <c r="M721" s="13">
        <v>356312919</v>
      </c>
      <c r="N721" s="14">
        <v>100</v>
      </c>
      <c r="O721" s="12" t="s">
        <v>8</v>
      </c>
      <c r="P721" s="1"/>
    </row>
    <row r="722" spans="1:16" ht="0.95" customHeight="1">
      <c r="A722" s="1"/>
      <c r="B722" s="137"/>
      <c r="C722" s="137"/>
      <c r="D722" s="137"/>
      <c r="E722" s="137"/>
      <c r="F722" s="137"/>
      <c r="G722" s="137"/>
      <c r="H722" s="137"/>
      <c r="I722" s="137"/>
      <c r="J722" s="137"/>
      <c r="K722" s="137"/>
      <c r="L722" s="137"/>
      <c r="M722" s="137"/>
      <c r="N722" s="137"/>
      <c r="O722" s="137"/>
      <c r="P722" s="1"/>
    </row>
    <row r="723" spans="1:16" ht="25.5" thickBot="1">
      <c r="A723" s="1"/>
      <c r="B723" s="6" t="s">
        <v>727</v>
      </c>
      <c r="C723" s="7" t="s">
        <v>8</v>
      </c>
      <c r="D723" s="8" t="s">
        <v>728</v>
      </c>
      <c r="E723" s="8" t="s">
        <v>729</v>
      </c>
      <c r="F723" s="8" t="s">
        <v>353</v>
      </c>
      <c r="G723" s="8" t="s">
        <v>13</v>
      </c>
      <c r="H723" s="8" t="s">
        <v>14</v>
      </c>
      <c r="I723" s="7" t="s">
        <v>8</v>
      </c>
      <c r="J723" s="9">
        <v>3430245712</v>
      </c>
      <c r="K723" s="9">
        <v>0</v>
      </c>
      <c r="L723" s="9">
        <v>52634862</v>
      </c>
      <c r="M723" s="9">
        <v>52634862</v>
      </c>
      <c r="N723" s="7" t="s">
        <v>8</v>
      </c>
      <c r="O723" s="10">
        <v>98</v>
      </c>
      <c r="P723" s="1"/>
    </row>
    <row r="724" spans="1:16" ht="33.75" thickBot="1">
      <c r="A724" s="1"/>
      <c r="B724" s="138" t="s">
        <v>8</v>
      </c>
      <c r="C724" s="139"/>
      <c r="D724" s="139"/>
      <c r="E724" s="139"/>
      <c r="F724" s="139"/>
      <c r="G724" s="139"/>
      <c r="H724" s="139"/>
      <c r="I724" s="11" t="s">
        <v>699</v>
      </c>
      <c r="J724" s="12" t="s">
        <v>8</v>
      </c>
      <c r="K724" s="13">
        <v>0</v>
      </c>
      <c r="L724" s="13">
        <v>52634862</v>
      </c>
      <c r="M724" s="13">
        <v>52634862</v>
      </c>
      <c r="N724" s="14">
        <v>100</v>
      </c>
      <c r="O724" s="12" t="s">
        <v>8</v>
      </c>
      <c r="P724" s="1"/>
    </row>
    <row r="725" spans="1:16" ht="0.95" customHeight="1">
      <c r="A725" s="1"/>
      <c r="B725" s="137"/>
      <c r="C725" s="137"/>
      <c r="D725" s="137"/>
      <c r="E725" s="137"/>
      <c r="F725" s="137"/>
      <c r="G725" s="137"/>
      <c r="H725" s="137"/>
      <c r="I725" s="137"/>
      <c r="J725" s="137"/>
      <c r="K725" s="137"/>
      <c r="L725" s="137"/>
      <c r="M725" s="137"/>
      <c r="N725" s="137"/>
      <c r="O725" s="137"/>
      <c r="P725" s="1"/>
    </row>
    <row r="726" spans="1:16" ht="50.25" thickBot="1">
      <c r="A726" s="1"/>
      <c r="B726" s="6" t="s">
        <v>730</v>
      </c>
      <c r="C726" s="7" t="s">
        <v>8</v>
      </c>
      <c r="D726" s="8" t="s">
        <v>731</v>
      </c>
      <c r="E726" s="8" t="s">
        <v>732</v>
      </c>
      <c r="F726" s="8" t="s">
        <v>12</v>
      </c>
      <c r="G726" s="8" t="s">
        <v>13</v>
      </c>
      <c r="H726" s="8" t="s">
        <v>14</v>
      </c>
      <c r="I726" s="7" t="s">
        <v>8</v>
      </c>
      <c r="J726" s="9">
        <v>1578492084</v>
      </c>
      <c r="K726" s="9">
        <v>100496795</v>
      </c>
      <c r="L726" s="9">
        <v>83881266</v>
      </c>
      <c r="M726" s="9">
        <v>83881266</v>
      </c>
      <c r="N726" s="7" t="s">
        <v>8</v>
      </c>
      <c r="O726" s="10">
        <v>100</v>
      </c>
      <c r="P726" s="1"/>
    </row>
    <row r="727" spans="1:16" ht="33.75" thickBot="1">
      <c r="A727" s="1"/>
      <c r="B727" s="138" t="s">
        <v>8</v>
      </c>
      <c r="C727" s="139"/>
      <c r="D727" s="139"/>
      <c r="E727" s="139"/>
      <c r="F727" s="139"/>
      <c r="G727" s="139"/>
      <c r="H727" s="139"/>
      <c r="I727" s="11" t="s">
        <v>699</v>
      </c>
      <c r="J727" s="12" t="s">
        <v>8</v>
      </c>
      <c r="K727" s="13">
        <v>100496795</v>
      </c>
      <c r="L727" s="13">
        <v>83881266</v>
      </c>
      <c r="M727" s="13">
        <v>83881266</v>
      </c>
      <c r="N727" s="14">
        <v>100</v>
      </c>
      <c r="O727" s="12" t="s">
        <v>8</v>
      </c>
      <c r="P727" s="1"/>
    </row>
    <row r="728" spans="1:16" ht="0.95" customHeight="1">
      <c r="A728" s="1"/>
      <c r="B728" s="137"/>
      <c r="C728" s="137"/>
      <c r="D728" s="137"/>
      <c r="E728" s="137"/>
      <c r="F728" s="137"/>
      <c r="G728" s="137"/>
      <c r="H728" s="137"/>
      <c r="I728" s="137"/>
      <c r="J728" s="137"/>
      <c r="K728" s="137"/>
      <c r="L728" s="137"/>
      <c r="M728" s="137"/>
      <c r="N728" s="137"/>
      <c r="O728" s="137"/>
      <c r="P728" s="1"/>
    </row>
    <row r="729" spans="1:16" ht="33.75" thickBot="1">
      <c r="A729" s="1"/>
      <c r="B729" s="6" t="s">
        <v>733</v>
      </c>
      <c r="C729" s="7" t="s">
        <v>8</v>
      </c>
      <c r="D729" s="8" t="s">
        <v>734</v>
      </c>
      <c r="E729" s="8" t="s">
        <v>735</v>
      </c>
      <c r="F729" s="8" t="s">
        <v>353</v>
      </c>
      <c r="G729" s="8" t="s">
        <v>13</v>
      </c>
      <c r="H729" s="8" t="s">
        <v>14</v>
      </c>
      <c r="I729" s="7" t="s">
        <v>8</v>
      </c>
      <c r="J729" s="9">
        <v>197969025</v>
      </c>
      <c r="K729" s="9">
        <v>10584312</v>
      </c>
      <c r="L729" s="9">
        <v>28462329</v>
      </c>
      <c r="M729" s="9">
        <v>28462329</v>
      </c>
      <c r="N729" s="7" t="s">
        <v>8</v>
      </c>
      <c r="O729" s="10">
        <v>93</v>
      </c>
      <c r="P729" s="1"/>
    </row>
    <row r="730" spans="1:16" ht="33.75" thickBot="1">
      <c r="A730" s="1"/>
      <c r="B730" s="138" t="s">
        <v>8</v>
      </c>
      <c r="C730" s="139"/>
      <c r="D730" s="139"/>
      <c r="E730" s="139"/>
      <c r="F730" s="139"/>
      <c r="G730" s="139"/>
      <c r="H730" s="139"/>
      <c r="I730" s="11" t="s">
        <v>699</v>
      </c>
      <c r="J730" s="12" t="s">
        <v>8</v>
      </c>
      <c r="K730" s="13">
        <v>10584312</v>
      </c>
      <c r="L730" s="13">
        <v>28462329</v>
      </c>
      <c r="M730" s="13">
        <v>28462329</v>
      </c>
      <c r="N730" s="14">
        <v>100</v>
      </c>
      <c r="O730" s="12" t="s">
        <v>8</v>
      </c>
      <c r="P730" s="1"/>
    </row>
    <row r="731" spans="1:16" ht="0.95" customHeight="1">
      <c r="A731" s="1"/>
      <c r="B731" s="137"/>
      <c r="C731" s="137"/>
      <c r="D731" s="137"/>
      <c r="E731" s="137"/>
      <c r="F731" s="137"/>
      <c r="G731" s="137"/>
      <c r="H731" s="137"/>
      <c r="I731" s="137"/>
      <c r="J731" s="137"/>
      <c r="K731" s="137"/>
      <c r="L731" s="137"/>
      <c r="M731" s="137"/>
      <c r="N731" s="137"/>
      <c r="O731" s="137"/>
      <c r="P731" s="1"/>
    </row>
    <row r="732" spans="1:16" ht="50.25" thickBot="1">
      <c r="A732" s="1"/>
      <c r="B732" s="6" t="s">
        <v>736</v>
      </c>
      <c r="C732" s="7" t="s">
        <v>8</v>
      </c>
      <c r="D732" s="8" t="s">
        <v>737</v>
      </c>
      <c r="E732" s="8" t="s">
        <v>738</v>
      </c>
      <c r="F732" s="8" t="s">
        <v>58</v>
      </c>
      <c r="G732" s="8" t="s">
        <v>13</v>
      </c>
      <c r="H732" s="8" t="s">
        <v>14</v>
      </c>
      <c r="I732" s="7" t="s">
        <v>8</v>
      </c>
      <c r="J732" s="9">
        <v>507657861</v>
      </c>
      <c r="K732" s="9">
        <v>0</v>
      </c>
      <c r="L732" s="9">
        <v>0</v>
      </c>
      <c r="M732" s="9">
        <v>0</v>
      </c>
      <c r="N732" s="7" t="s">
        <v>8</v>
      </c>
      <c r="O732" s="10">
        <v>0</v>
      </c>
      <c r="P732" s="1"/>
    </row>
    <row r="733" spans="1:16" ht="33.75" thickBot="1">
      <c r="A733" s="1"/>
      <c r="B733" s="138" t="s">
        <v>8</v>
      </c>
      <c r="C733" s="139"/>
      <c r="D733" s="139"/>
      <c r="E733" s="139"/>
      <c r="F733" s="139"/>
      <c r="G733" s="139"/>
      <c r="H733" s="139"/>
      <c r="I733" s="11" t="s">
        <v>699</v>
      </c>
      <c r="J733" s="12" t="s">
        <v>8</v>
      </c>
      <c r="K733" s="13">
        <v>0</v>
      </c>
      <c r="L733" s="13">
        <v>0</v>
      </c>
      <c r="M733" s="13">
        <v>0</v>
      </c>
      <c r="N733" s="14">
        <v>0</v>
      </c>
      <c r="O733" s="12" t="s">
        <v>8</v>
      </c>
      <c r="P733" s="1"/>
    </row>
    <row r="734" spans="1:16" ht="0.95" customHeight="1">
      <c r="A734" s="1"/>
      <c r="B734" s="137"/>
      <c r="C734" s="137"/>
      <c r="D734" s="137"/>
      <c r="E734" s="137"/>
      <c r="F734" s="137"/>
      <c r="G734" s="137"/>
      <c r="H734" s="137"/>
      <c r="I734" s="137"/>
      <c r="J734" s="137"/>
      <c r="K734" s="137"/>
      <c r="L734" s="137"/>
      <c r="M734" s="137"/>
      <c r="N734" s="137"/>
      <c r="O734" s="137"/>
      <c r="P734" s="1"/>
    </row>
    <row r="735" spans="1:16" ht="58.5" thickBot="1">
      <c r="A735" s="1"/>
      <c r="B735" s="6" t="s">
        <v>739</v>
      </c>
      <c r="C735" s="7" t="s">
        <v>8</v>
      </c>
      <c r="D735" s="8" t="s">
        <v>740</v>
      </c>
      <c r="E735" s="8" t="s">
        <v>741</v>
      </c>
      <c r="F735" s="8" t="s">
        <v>72</v>
      </c>
      <c r="G735" s="8" t="s">
        <v>13</v>
      </c>
      <c r="H735" s="8" t="s">
        <v>14</v>
      </c>
      <c r="I735" s="7" t="s">
        <v>8</v>
      </c>
      <c r="J735" s="9">
        <v>238597124</v>
      </c>
      <c r="K735" s="9">
        <v>0</v>
      </c>
      <c r="L735" s="9">
        <v>0</v>
      </c>
      <c r="M735" s="9">
        <v>0</v>
      </c>
      <c r="N735" s="7" t="s">
        <v>8</v>
      </c>
      <c r="O735" s="10">
        <v>0</v>
      </c>
      <c r="P735" s="1"/>
    </row>
    <row r="736" spans="1:16" ht="33.75" thickBot="1">
      <c r="A736" s="1"/>
      <c r="B736" s="138" t="s">
        <v>8</v>
      </c>
      <c r="C736" s="139"/>
      <c r="D736" s="139"/>
      <c r="E736" s="139"/>
      <c r="F736" s="139"/>
      <c r="G736" s="139"/>
      <c r="H736" s="139"/>
      <c r="I736" s="11" t="s">
        <v>699</v>
      </c>
      <c r="J736" s="12" t="s">
        <v>8</v>
      </c>
      <c r="K736" s="13">
        <v>0</v>
      </c>
      <c r="L736" s="13">
        <v>0</v>
      </c>
      <c r="M736" s="13">
        <v>0</v>
      </c>
      <c r="N736" s="14">
        <v>0</v>
      </c>
      <c r="O736" s="12" t="s">
        <v>8</v>
      </c>
      <c r="P736" s="1"/>
    </row>
    <row r="737" spans="1:16" ht="0.95" customHeight="1">
      <c r="A737" s="1"/>
      <c r="B737" s="137"/>
      <c r="C737" s="137"/>
      <c r="D737" s="137"/>
      <c r="E737" s="137"/>
      <c r="F737" s="137"/>
      <c r="G737" s="137"/>
      <c r="H737" s="137"/>
      <c r="I737" s="137"/>
      <c r="J737" s="137"/>
      <c r="K737" s="137"/>
      <c r="L737" s="137"/>
      <c r="M737" s="137"/>
      <c r="N737" s="137"/>
      <c r="O737" s="137"/>
      <c r="P737" s="1"/>
    </row>
    <row r="738" spans="1:16" ht="25.5" thickBot="1">
      <c r="A738" s="1"/>
      <c r="B738" s="6" t="s">
        <v>742</v>
      </c>
      <c r="C738" s="7" t="s">
        <v>8</v>
      </c>
      <c r="D738" s="8" t="s">
        <v>743</v>
      </c>
      <c r="E738" s="8" t="s">
        <v>744</v>
      </c>
      <c r="F738" s="8" t="s">
        <v>281</v>
      </c>
      <c r="G738" s="8" t="s">
        <v>13</v>
      </c>
      <c r="H738" s="8" t="s">
        <v>14</v>
      </c>
      <c r="I738" s="7" t="s">
        <v>8</v>
      </c>
      <c r="J738" s="9">
        <v>906715861</v>
      </c>
      <c r="K738" s="9">
        <v>0</v>
      </c>
      <c r="L738" s="9">
        <v>0</v>
      </c>
      <c r="M738" s="9">
        <v>0</v>
      </c>
      <c r="N738" s="7" t="s">
        <v>8</v>
      </c>
      <c r="O738" s="10">
        <v>0</v>
      </c>
      <c r="P738" s="1"/>
    </row>
    <row r="739" spans="1:16" ht="33.75" thickBot="1">
      <c r="A739" s="1"/>
      <c r="B739" s="138" t="s">
        <v>8</v>
      </c>
      <c r="C739" s="139"/>
      <c r="D739" s="139"/>
      <c r="E739" s="139"/>
      <c r="F739" s="139"/>
      <c r="G739" s="139"/>
      <c r="H739" s="139"/>
      <c r="I739" s="11" t="s">
        <v>699</v>
      </c>
      <c r="J739" s="12" t="s">
        <v>8</v>
      </c>
      <c r="K739" s="13">
        <v>0</v>
      </c>
      <c r="L739" s="13">
        <v>0</v>
      </c>
      <c r="M739" s="13">
        <v>0</v>
      </c>
      <c r="N739" s="14">
        <v>0</v>
      </c>
      <c r="O739" s="12" t="s">
        <v>8</v>
      </c>
      <c r="P739" s="1"/>
    </row>
    <row r="740" spans="1:16" ht="0.95" customHeight="1">
      <c r="A740" s="1"/>
      <c r="B740" s="137"/>
      <c r="C740" s="137"/>
      <c r="D740" s="137"/>
      <c r="E740" s="137"/>
      <c r="F740" s="137"/>
      <c r="G740" s="137"/>
      <c r="H740" s="137"/>
      <c r="I740" s="137"/>
      <c r="J740" s="137"/>
      <c r="K740" s="137"/>
      <c r="L740" s="137"/>
      <c r="M740" s="137"/>
      <c r="N740" s="137"/>
      <c r="O740" s="137"/>
      <c r="P740" s="1"/>
    </row>
    <row r="741" spans="1:16" ht="75" thickBot="1">
      <c r="A741" s="1"/>
      <c r="B741" s="6" t="s">
        <v>745</v>
      </c>
      <c r="C741" s="7" t="s">
        <v>8</v>
      </c>
      <c r="D741" s="8" t="s">
        <v>746</v>
      </c>
      <c r="E741" s="8" t="s">
        <v>747</v>
      </c>
      <c r="F741" s="8" t="s">
        <v>447</v>
      </c>
      <c r="G741" s="8" t="s">
        <v>13</v>
      </c>
      <c r="H741" s="8" t="s">
        <v>14</v>
      </c>
      <c r="I741" s="7" t="s">
        <v>8</v>
      </c>
      <c r="J741" s="9">
        <v>344813</v>
      </c>
      <c r="K741" s="9">
        <v>0</v>
      </c>
      <c r="L741" s="9">
        <v>0</v>
      </c>
      <c r="M741" s="9">
        <v>0</v>
      </c>
      <c r="N741" s="7" t="s">
        <v>8</v>
      </c>
      <c r="O741" s="10">
        <v>0</v>
      </c>
      <c r="P741" s="1"/>
    </row>
    <row r="742" spans="1:16" ht="33.75" thickBot="1">
      <c r="A742" s="1"/>
      <c r="B742" s="138" t="s">
        <v>8</v>
      </c>
      <c r="C742" s="139"/>
      <c r="D742" s="139"/>
      <c r="E742" s="139"/>
      <c r="F742" s="139"/>
      <c r="G742" s="139"/>
      <c r="H742" s="139"/>
      <c r="I742" s="11" t="s">
        <v>699</v>
      </c>
      <c r="J742" s="12" t="s">
        <v>8</v>
      </c>
      <c r="K742" s="13">
        <v>0</v>
      </c>
      <c r="L742" s="13">
        <v>0</v>
      </c>
      <c r="M742" s="13">
        <v>0</v>
      </c>
      <c r="N742" s="14">
        <v>0</v>
      </c>
      <c r="O742" s="12" t="s">
        <v>8</v>
      </c>
      <c r="P742" s="1"/>
    </row>
    <row r="743" spans="1:16" ht="33.75" thickBot="1">
      <c r="A743" s="1"/>
      <c r="B743" s="138" t="s">
        <v>8</v>
      </c>
      <c r="C743" s="139"/>
      <c r="D743" s="139"/>
      <c r="E743" s="139"/>
      <c r="F743" s="139"/>
      <c r="G743" s="139"/>
      <c r="H743" s="139"/>
      <c r="I743" s="11" t="s">
        <v>448</v>
      </c>
      <c r="J743" s="12" t="s">
        <v>8</v>
      </c>
      <c r="K743" s="13">
        <v>0</v>
      </c>
      <c r="L743" s="13">
        <v>0</v>
      </c>
      <c r="M743" s="13">
        <v>0</v>
      </c>
      <c r="N743" s="14">
        <v>0</v>
      </c>
      <c r="O743" s="12" t="s">
        <v>8</v>
      </c>
      <c r="P743" s="1"/>
    </row>
    <row r="744" spans="1:16" ht="0.95" customHeight="1">
      <c r="A744" s="1"/>
      <c r="B744" s="137"/>
      <c r="C744" s="137"/>
      <c r="D744" s="137"/>
      <c r="E744" s="137"/>
      <c r="F744" s="137"/>
      <c r="G744" s="137"/>
      <c r="H744" s="137"/>
      <c r="I744" s="137"/>
      <c r="J744" s="137"/>
      <c r="K744" s="137"/>
      <c r="L744" s="137"/>
      <c r="M744" s="137"/>
      <c r="N744" s="137"/>
      <c r="O744" s="137"/>
      <c r="P744" s="1"/>
    </row>
    <row r="745" spans="1:16" ht="20.100000000000001" customHeight="1">
      <c r="A745" s="1"/>
      <c r="B745" s="145" t="s">
        <v>255</v>
      </c>
      <c r="C745" s="146"/>
      <c r="D745" s="146"/>
      <c r="E745" s="146"/>
      <c r="F745" s="2" t="s">
        <v>4</v>
      </c>
      <c r="G745" s="147" t="s">
        <v>748</v>
      </c>
      <c r="H745" s="148"/>
      <c r="I745" s="148"/>
      <c r="J745" s="148"/>
      <c r="K745" s="148"/>
      <c r="L745" s="148"/>
      <c r="M745" s="148"/>
      <c r="N745" s="148"/>
      <c r="O745" s="148"/>
      <c r="P745" s="1"/>
    </row>
    <row r="746" spans="1:16" ht="20.100000000000001" customHeight="1">
      <c r="A746" s="1"/>
      <c r="B746" s="143" t="s">
        <v>6</v>
      </c>
      <c r="C746" s="144"/>
      <c r="D746" s="144"/>
      <c r="E746" s="144"/>
      <c r="F746" s="144"/>
      <c r="G746" s="144"/>
      <c r="H746" s="144"/>
      <c r="I746" s="144"/>
      <c r="J746" s="3">
        <v>15835194</v>
      </c>
      <c r="K746" s="3">
        <v>0</v>
      </c>
      <c r="L746" s="3">
        <v>0</v>
      </c>
      <c r="M746" s="3">
        <v>0</v>
      </c>
      <c r="N746" s="4" t="s">
        <v>20</v>
      </c>
      <c r="O746" s="5" t="s">
        <v>8</v>
      </c>
      <c r="P746" s="1"/>
    </row>
    <row r="747" spans="1:16" ht="50.25" thickBot="1">
      <c r="A747" s="1"/>
      <c r="B747" s="6" t="s">
        <v>749</v>
      </c>
      <c r="C747" s="7" t="s">
        <v>8</v>
      </c>
      <c r="D747" s="8" t="s">
        <v>750</v>
      </c>
      <c r="E747" s="8" t="s">
        <v>751</v>
      </c>
      <c r="F747" s="8" t="s">
        <v>58</v>
      </c>
      <c r="G747" s="8" t="s">
        <v>13</v>
      </c>
      <c r="H747" s="8" t="s">
        <v>14</v>
      </c>
      <c r="I747" s="7" t="s">
        <v>8</v>
      </c>
      <c r="J747" s="9">
        <v>15835194</v>
      </c>
      <c r="K747" s="9">
        <v>0</v>
      </c>
      <c r="L747" s="9">
        <v>0</v>
      </c>
      <c r="M747" s="9">
        <v>0</v>
      </c>
      <c r="N747" s="7" t="s">
        <v>8</v>
      </c>
      <c r="O747" s="10">
        <v>0</v>
      </c>
      <c r="P747" s="1"/>
    </row>
    <row r="748" spans="1:16" ht="50.25" thickBot="1">
      <c r="A748" s="1"/>
      <c r="B748" s="138" t="s">
        <v>8</v>
      </c>
      <c r="C748" s="139"/>
      <c r="D748" s="139"/>
      <c r="E748" s="139"/>
      <c r="F748" s="139"/>
      <c r="G748" s="139"/>
      <c r="H748" s="139"/>
      <c r="I748" s="11" t="s">
        <v>401</v>
      </c>
      <c r="J748" s="12" t="s">
        <v>8</v>
      </c>
      <c r="K748" s="13">
        <v>0</v>
      </c>
      <c r="L748" s="13">
        <v>0</v>
      </c>
      <c r="M748" s="13">
        <v>0</v>
      </c>
      <c r="N748" s="14">
        <v>0</v>
      </c>
      <c r="O748" s="12" t="s">
        <v>8</v>
      </c>
      <c r="P748" s="1"/>
    </row>
    <row r="749" spans="1:16" ht="25.5" thickBot="1">
      <c r="A749" s="1"/>
      <c r="B749" s="138" t="s">
        <v>8</v>
      </c>
      <c r="C749" s="139"/>
      <c r="D749" s="139"/>
      <c r="E749" s="139"/>
      <c r="F749" s="139"/>
      <c r="G749" s="139"/>
      <c r="H749" s="139"/>
      <c r="I749" s="11" t="s">
        <v>507</v>
      </c>
      <c r="J749" s="12" t="s">
        <v>8</v>
      </c>
      <c r="K749" s="13">
        <v>0</v>
      </c>
      <c r="L749" s="13">
        <v>0</v>
      </c>
      <c r="M749" s="13">
        <v>0</v>
      </c>
      <c r="N749" s="14">
        <v>0</v>
      </c>
      <c r="O749" s="12" t="s">
        <v>8</v>
      </c>
      <c r="P749" s="1"/>
    </row>
    <row r="750" spans="1:16" ht="0.95" customHeight="1">
      <c r="A750" s="1"/>
      <c r="B750" s="137"/>
      <c r="C750" s="137"/>
      <c r="D750" s="137"/>
      <c r="E750" s="137"/>
      <c r="F750" s="137"/>
      <c r="G750" s="137"/>
      <c r="H750" s="137"/>
      <c r="I750" s="137"/>
      <c r="J750" s="137"/>
      <c r="K750" s="137"/>
      <c r="L750" s="137"/>
      <c r="M750" s="137"/>
      <c r="N750" s="137"/>
      <c r="O750" s="137"/>
      <c r="P750" s="1"/>
    </row>
    <row r="751" spans="1:16" ht="20.100000000000001" customHeight="1">
      <c r="A751" s="1"/>
      <c r="B751" s="145" t="s">
        <v>255</v>
      </c>
      <c r="C751" s="146"/>
      <c r="D751" s="146"/>
      <c r="E751" s="146"/>
      <c r="F751" s="2" t="s">
        <v>4</v>
      </c>
      <c r="G751" s="147" t="s">
        <v>752</v>
      </c>
      <c r="H751" s="148"/>
      <c r="I751" s="148"/>
      <c r="J751" s="148"/>
      <c r="K751" s="148"/>
      <c r="L751" s="148"/>
      <c r="M751" s="148"/>
      <c r="N751" s="148"/>
      <c r="O751" s="148"/>
      <c r="P751" s="1"/>
    </row>
    <row r="752" spans="1:16" ht="20.100000000000001" customHeight="1">
      <c r="A752" s="1"/>
      <c r="B752" s="143" t="s">
        <v>6</v>
      </c>
      <c r="C752" s="144"/>
      <c r="D752" s="144"/>
      <c r="E752" s="144"/>
      <c r="F752" s="144"/>
      <c r="G752" s="144"/>
      <c r="H752" s="144"/>
      <c r="I752" s="144"/>
      <c r="J752" s="3">
        <v>269592670</v>
      </c>
      <c r="K752" s="3">
        <v>0</v>
      </c>
      <c r="L752" s="3">
        <v>18239108</v>
      </c>
      <c r="M752" s="3">
        <v>17384365</v>
      </c>
      <c r="N752" s="4" t="s">
        <v>753</v>
      </c>
      <c r="O752" s="5" t="s">
        <v>8</v>
      </c>
      <c r="P752" s="1"/>
    </row>
    <row r="753" spans="1:16" ht="50.25" thickBot="1">
      <c r="A753" s="1"/>
      <c r="B753" s="6" t="s">
        <v>754</v>
      </c>
      <c r="C753" s="7" t="s">
        <v>8</v>
      </c>
      <c r="D753" s="8" t="s">
        <v>755</v>
      </c>
      <c r="E753" s="8" t="s">
        <v>756</v>
      </c>
      <c r="F753" s="8" t="s">
        <v>58</v>
      </c>
      <c r="G753" s="8" t="s">
        <v>13</v>
      </c>
      <c r="H753" s="8" t="s">
        <v>14</v>
      </c>
      <c r="I753" s="7" t="s">
        <v>8</v>
      </c>
      <c r="J753" s="9">
        <v>102524613</v>
      </c>
      <c r="K753" s="9">
        <v>0</v>
      </c>
      <c r="L753" s="9">
        <v>3608551</v>
      </c>
      <c r="M753" s="9">
        <v>3608551</v>
      </c>
      <c r="N753" s="7" t="s">
        <v>8</v>
      </c>
      <c r="O753" s="10">
        <v>22</v>
      </c>
      <c r="P753" s="1"/>
    </row>
    <row r="754" spans="1:16" ht="25.5" thickBot="1">
      <c r="A754" s="1"/>
      <c r="B754" s="138" t="s">
        <v>8</v>
      </c>
      <c r="C754" s="139"/>
      <c r="D754" s="139"/>
      <c r="E754" s="139"/>
      <c r="F754" s="139"/>
      <c r="G754" s="139"/>
      <c r="H754" s="139"/>
      <c r="I754" s="11" t="s">
        <v>123</v>
      </c>
      <c r="J754" s="12" t="s">
        <v>8</v>
      </c>
      <c r="K754" s="13">
        <v>0</v>
      </c>
      <c r="L754" s="13">
        <v>3608551</v>
      </c>
      <c r="M754" s="13">
        <v>3608551</v>
      </c>
      <c r="N754" s="14">
        <v>100</v>
      </c>
      <c r="O754" s="12" t="s">
        <v>8</v>
      </c>
      <c r="P754" s="1"/>
    </row>
    <row r="755" spans="1:16" ht="0.95" customHeight="1">
      <c r="A755" s="1"/>
      <c r="B755" s="137"/>
      <c r="C755" s="137"/>
      <c r="D755" s="137"/>
      <c r="E755" s="137"/>
      <c r="F755" s="137"/>
      <c r="G755" s="137"/>
      <c r="H755" s="137"/>
      <c r="I755" s="137"/>
      <c r="J755" s="137"/>
      <c r="K755" s="137"/>
      <c r="L755" s="137"/>
      <c r="M755" s="137"/>
      <c r="N755" s="137"/>
      <c r="O755" s="137"/>
      <c r="P755" s="1"/>
    </row>
    <row r="756" spans="1:16" ht="58.5" thickBot="1">
      <c r="A756" s="1"/>
      <c r="B756" s="6" t="s">
        <v>757</v>
      </c>
      <c r="C756" s="7" t="s">
        <v>8</v>
      </c>
      <c r="D756" s="8" t="s">
        <v>758</v>
      </c>
      <c r="E756" s="8" t="s">
        <v>759</v>
      </c>
      <c r="F756" s="8" t="s">
        <v>58</v>
      </c>
      <c r="G756" s="8" t="s">
        <v>13</v>
      </c>
      <c r="H756" s="8" t="s">
        <v>14</v>
      </c>
      <c r="I756" s="7" t="s">
        <v>8</v>
      </c>
      <c r="J756" s="9">
        <v>68654482</v>
      </c>
      <c r="K756" s="9">
        <v>0</v>
      </c>
      <c r="L756" s="9">
        <v>140644</v>
      </c>
      <c r="M756" s="9">
        <v>140644</v>
      </c>
      <c r="N756" s="7" t="s">
        <v>8</v>
      </c>
      <c r="O756" s="10">
        <v>71.05</v>
      </c>
      <c r="P756" s="1"/>
    </row>
    <row r="757" spans="1:16" ht="25.5" thickBot="1">
      <c r="A757" s="1"/>
      <c r="B757" s="138" t="s">
        <v>8</v>
      </c>
      <c r="C757" s="139"/>
      <c r="D757" s="139"/>
      <c r="E757" s="139"/>
      <c r="F757" s="139"/>
      <c r="G757" s="139"/>
      <c r="H757" s="139"/>
      <c r="I757" s="11" t="s">
        <v>123</v>
      </c>
      <c r="J757" s="12" t="s">
        <v>8</v>
      </c>
      <c r="K757" s="13">
        <v>0</v>
      </c>
      <c r="L757" s="13">
        <v>140644</v>
      </c>
      <c r="M757" s="13">
        <v>140644</v>
      </c>
      <c r="N757" s="14">
        <v>100</v>
      </c>
      <c r="O757" s="12" t="s">
        <v>8</v>
      </c>
      <c r="P757" s="1"/>
    </row>
    <row r="758" spans="1:16" ht="0.95" customHeight="1">
      <c r="A758" s="1"/>
      <c r="B758" s="137"/>
      <c r="C758" s="137"/>
      <c r="D758" s="137"/>
      <c r="E758" s="137"/>
      <c r="F758" s="137"/>
      <c r="G758" s="137"/>
      <c r="H758" s="137"/>
      <c r="I758" s="137"/>
      <c r="J758" s="137"/>
      <c r="K758" s="137"/>
      <c r="L758" s="137"/>
      <c r="M758" s="137"/>
      <c r="N758" s="137"/>
      <c r="O758" s="137"/>
      <c r="P758" s="1"/>
    </row>
    <row r="759" spans="1:16" ht="58.5" thickBot="1">
      <c r="A759" s="1"/>
      <c r="B759" s="6" t="s">
        <v>760</v>
      </c>
      <c r="C759" s="7" t="s">
        <v>8</v>
      </c>
      <c r="D759" s="8" t="s">
        <v>761</v>
      </c>
      <c r="E759" s="8" t="s">
        <v>762</v>
      </c>
      <c r="F759" s="8" t="s">
        <v>12</v>
      </c>
      <c r="G759" s="8" t="s">
        <v>13</v>
      </c>
      <c r="H759" s="8" t="s">
        <v>14</v>
      </c>
      <c r="I759" s="7" t="s">
        <v>8</v>
      </c>
      <c r="J759" s="9">
        <v>98413575</v>
      </c>
      <c r="K759" s="9">
        <v>0</v>
      </c>
      <c r="L759" s="9">
        <v>14489913</v>
      </c>
      <c r="M759" s="9">
        <v>13635170</v>
      </c>
      <c r="N759" s="7" t="s">
        <v>8</v>
      </c>
      <c r="O759" s="10">
        <v>9</v>
      </c>
      <c r="P759" s="1"/>
    </row>
    <row r="760" spans="1:16" ht="50.25" thickBot="1">
      <c r="A760" s="1"/>
      <c r="B760" s="138" t="s">
        <v>8</v>
      </c>
      <c r="C760" s="139"/>
      <c r="D760" s="139"/>
      <c r="E760" s="139"/>
      <c r="F760" s="139"/>
      <c r="G760" s="139"/>
      <c r="H760" s="139"/>
      <c r="I760" s="11" t="s">
        <v>401</v>
      </c>
      <c r="J760" s="12" t="s">
        <v>8</v>
      </c>
      <c r="K760" s="13">
        <v>0</v>
      </c>
      <c r="L760" s="13">
        <v>0</v>
      </c>
      <c r="M760" s="13">
        <v>0</v>
      </c>
      <c r="N760" s="14">
        <v>0</v>
      </c>
      <c r="O760" s="12" t="s">
        <v>8</v>
      </c>
      <c r="P760" s="1"/>
    </row>
    <row r="761" spans="1:16" ht="33.75" thickBot="1">
      <c r="A761" s="1"/>
      <c r="B761" s="138" t="s">
        <v>8</v>
      </c>
      <c r="C761" s="139"/>
      <c r="D761" s="139"/>
      <c r="E761" s="139"/>
      <c r="F761" s="139"/>
      <c r="G761" s="139"/>
      <c r="H761" s="139"/>
      <c r="I761" s="11" t="s">
        <v>448</v>
      </c>
      <c r="J761" s="12" t="s">
        <v>8</v>
      </c>
      <c r="K761" s="13">
        <v>0</v>
      </c>
      <c r="L761" s="13">
        <v>693277</v>
      </c>
      <c r="M761" s="13">
        <v>693277</v>
      </c>
      <c r="N761" s="14">
        <v>100</v>
      </c>
      <c r="O761" s="12" t="s">
        <v>8</v>
      </c>
      <c r="P761" s="1"/>
    </row>
    <row r="762" spans="1:16" ht="25.5" thickBot="1">
      <c r="A762" s="1"/>
      <c r="B762" s="138" t="s">
        <v>8</v>
      </c>
      <c r="C762" s="139"/>
      <c r="D762" s="139"/>
      <c r="E762" s="139"/>
      <c r="F762" s="139"/>
      <c r="G762" s="139"/>
      <c r="H762" s="139"/>
      <c r="I762" s="11" t="s">
        <v>521</v>
      </c>
      <c r="J762" s="12" t="s">
        <v>8</v>
      </c>
      <c r="K762" s="13">
        <v>0</v>
      </c>
      <c r="L762" s="13">
        <v>0</v>
      </c>
      <c r="M762" s="13">
        <v>0</v>
      </c>
      <c r="N762" s="14">
        <v>0</v>
      </c>
      <c r="O762" s="12" t="s">
        <v>8</v>
      </c>
      <c r="P762" s="1"/>
    </row>
    <row r="763" spans="1:16" ht="42" thickBot="1">
      <c r="A763" s="1"/>
      <c r="B763" s="138" t="s">
        <v>8</v>
      </c>
      <c r="C763" s="139"/>
      <c r="D763" s="139"/>
      <c r="E763" s="139"/>
      <c r="F763" s="139"/>
      <c r="G763" s="139"/>
      <c r="H763" s="139"/>
      <c r="I763" s="11" t="s">
        <v>418</v>
      </c>
      <c r="J763" s="12" t="s">
        <v>8</v>
      </c>
      <c r="K763" s="13">
        <v>0</v>
      </c>
      <c r="L763" s="13">
        <v>0</v>
      </c>
      <c r="M763" s="13">
        <v>0</v>
      </c>
      <c r="N763" s="14">
        <v>0</v>
      </c>
      <c r="O763" s="12" t="s">
        <v>8</v>
      </c>
      <c r="P763" s="1"/>
    </row>
    <row r="764" spans="1:16" ht="33.75" thickBot="1">
      <c r="A764" s="1"/>
      <c r="B764" s="138" t="s">
        <v>8</v>
      </c>
      <c r="C764" s="139"/>
      <c r="D764" s="139"/>
      <c r="E764" s="139"/>
      <c r="F764" s="139"/>
      <c r="G764" s="139"/>
      <c r="H764" s="139"/>
      <c r="I764" s="11" t="s">
        <v>515</v>
      </c>
      <c r="J764" s="12" t="s">
        <v>8</v>
      </c>
      <c r="K764" s="13">
        <v>0</v>
      </c>
      <c r="L764" s="13">
        <v>1972130</v>
      </c>
      <c r="M764" s="13">
        <v>1117387</v>
      </c>
      <c r="N764" s="14">
        <v>56.65</v>
      </c>
      <c r="O764" s="12" t="s">
        <v>8</v>
      </c>
      <c r="P764" s="1"/>
    </row>
    <row r="765" spans="1:16" ht="25.5" thickBot="1">
      <c r="A765" s="1"/>
      <c r="B765" s="138" t="s">
        <v>8</v>
      </c>
      <c r="C765" s="139"/>
      <c r="D765" s="139"/>
      <c r="E765" s="139"/>
      <c r="F765" s="139"/>
      <c r="G765" s="139"/>
      <c r="H765" s="139"/>
      <c r="I765" s="11" t="s">
        <v>123</v>
      </c>
      <c r="J765" s="12" t="s">
        <v>8</v>
      </c>
      <c r="K765" s="13">
        <v>0</v>
      </c>
      <c r="L765" s="13">
        <v>11824506</v>
      </c>
      <c r="M765" s="13">
        <v>11824506</v>
      </c>
      <c r="N765" s="14">
        <v>100</v>
      </c>
      <c r="O765" s="12" t="s">
        <v>8</v>
      </c>
      <c r="P765" s="1"/>
    </row>
    <row r="766" spans="1:16" ht="0.95" customHeight="1">
      <c r="A766" s="1"/>
      <c r="B766" s="137"/>
      <c r="C766" s="137"/>
      <c r="D766" s="137"/>
      <c r="E766" s="137"/>
      <c r="F766" s="137"/>
      <c r="G766" s="137"/>
      <c r="H766" s="137"/>
      <c r="I766" s="137"/>
      <c r="J766" s="137"/>
      <c r="K766" s="137"/>
      <c r="L766" s="137"/>
      <c r="M766" s="137"/>
      <c r="N766" s="137"/>
      <c r="O766" s="137"/>
      <c r="P766" s="1"/>
    </row>
    <row r="767" spans="1:16" ht="20.100000000000001" customHeight="1">
      <c r="A767" s="1"/>
      <c r="B767" s="145" t="s">
        <v>255</v>
      </c>
      <c r="C767" s="146"/>
      <c r="D767" s="146"/>
      <c r="E767" s="146"/>
      <c r="F767" s="2" t="s">
        <v>4</v>
      </c>
      <c r="G767" s="147" t="s">
        <v>763</v>
      </c>
      <c r="H767" s="148"/>
      <c r="I767" s="148"/>
      <c r="J767" s="148"/>
      <c r="K767" s="148"/>
      <c r="L767" s="148"/>
      <c r="M767" s="148"/>
      <c r="N767" s="148"/>
      <c r="O767" s="148"/>
      <c r="P767" s="1"/>
    </row>
    <row r="768" spans="1:16" ht="20.100000000000001" customHeight="1">
      <c r="A768" s="1"/>
      <c r="B768" s="143" t="s">
        <v>6</v>
      </c>
      <c r="C768" s="144"/>
      <c r="D768" s="144"/>
      <c r="E768" s="144"/>
      <c r="F768" s="144"/>
      <c r="G768" s="144"/>
      <c r="H768" s="144"/>
      <c r="I768" s="144"/>
      <c r="J768" s="3">
        <v>23887727</v>
      </c>
      <c r="K768" s="3">
        <v>0</v>
      </c>
      <c r="L768" s="3">
        <v>3669724</v>
      </c>
      <c r="M768" s="3">
        <v>3504829</v>
      </c>
      <c r="N768" s="4" t="s">
        <v>764</v>
      </c>
      <c r="O768" s="5" t="s">
        <v>8</v>
      </c>
      <c r="P768" s="1"/>
    </row>
    <row r="769" spans="1:16" ht="42" thickBot="1">
      <c r="A769" s="1"/>
      <c r="B769" s="6" t="s">
        <v>765</v>
      </c>
      <c r="C769" s="7" t="s">
        <v>8</v>
      </c>
      <c r="D769" s="8" t="s">
        <v>766</v>
      </c>
      <c r="E769" s="8" t="s">
        <v>767</v>
      </c>
      <c r="F769" s="8" t="s">
        <v>12</v>
      </c>
      <c r="G769" s="8" t="s">
        <v>13</v>
      </c>
      <c r="H769" s="8" t="s">
        <v>14</v>
      </c>
      <c r="I769" s="7" t="s">
        <v>8</v>
      </c>
      <c r="J769" s="9">
        <v>23887727</v>
      </c>
      <c r="K769" s="9">
        <v>0</v>
      </c>
      <c r="L769" s="9">
        <v>3669724</v>
      </c>
      <c r="M769" s="9">
        <v>3504829</v>
      </c>
      <c r="N769" s="7" t="s">
        <v>8</v>
      </c>
      <c r="O769" s="10">
        <v>90</v>
      </c>
      <c r="P769" s="1"/>
    </row>
    <row r="770" spans="1:16" ht="50.25" thickBot="1">
      <c r="A770" s="1"/>
      <c r="B770" s="138" t="s">
        <v>8</v>
      </c>
      <c r="C770" s="139"/>
      <c r="D770" s="139"/>
      <c r="E770" s="139"/>
      <c r="F770" s="139"/>
      <c r="G770" s="139"/>
      <c r="H770" s="139"/>
      <c r="I770" s="11" t="s">
        <v>401</v>
      </c>
      <c r="J770" s="12" t="s">
        <v>8</v>
      </c>
      <c r="K770" s="13">
        <v>0</v>
      </c>
      <c r="L770" s="13">
        <v>325826</v>
      </c>
      <c r="M770" s="13">
        <v>259915</v>
      </c>
      <c r="N770" s="14">
        <v>79.77</v>
      </c>
      <c r="O770" s="12" t="s">
        <v>8</v>
      </c>
      <c r="P770" s="1"/>
    </row>
    <row r="771" spans="1:16" ht="33.75" thickBot="1">
      <c r="A771" s="1"/>
      <c r="B771" s="138" t="s">
        <v>8</v>
      </c>
      <c r="C771" s="139"/>
      <c r="D771" s="139"/>
      <c r="E771" s="139"/>
      <c r="F771" s="139"/>
      <c r="G771" s="139"/>
      <c r="H771" s="139"/>
      <c r="I771" s="11" t="s">
        <v>448</v>
      </c>
      <c r="J771" s="12" t="s">
        <v>8</v>
      </c>
      <c r="K771" s="13">
        <v>0</v>
      </c>
      <c r="L771" s="13">
        <v>1194522</v>
      </c>
      <c r="M771" s="13">
        <v>1194522</v>
      </c>
      <c r="N771" s="14">
        <v>100</v>
      </c>
      <c r="O771" s="12" t="s">
        <v>8</v>
      </c>
      <c r="P771" s="1"/>
    </row>
    <row r="772" spans="1:16" ht="33.75" thickBot="1">
      <c r="A772" s="1"/>
      <c r="B772" s="138" t="s">
        <v>8</v>
      </c>
      <c r="C772" s="139"/>
      <c r="D772" s="139"/>
      <c r="E772" s="139"/>
      <c r="F772" s="139"/>
      <c r="G772" s="139"/>
      <c r="H772" s="139"/>
      <c r="I772" s="11" t="s">
        <v>515</v>
      </c>
      <c r="J772" s="12" t="s">
        <v>8</v>
      </c>
      <c r="K772" s="13">
        <v>0</v>
      </c>
      <c r="L772" s="13">
        <v>2149376</v>
      </c>
      <c r="M772" s="13">
        <v>2050392</v>
      </c>
      <c r="N772" s="14">
        <v>95.39</v>
      </c>
      <c r="O772" s="12" t="s">
        <v>8</v>
      </c>
      <c r="P772" s="1"/>
    </row>
    <row r="773" spans="1:16" ht="25.5" thickBot="1">
      <c r="A773" s="1"/>
      <c r="B773" s="138" t="s">
        <v>8</v>
      </c>
      <c r="C773" s="139"/>
      <c r="D773" s="139"/>
      <c r="E773" s="139"/>
      <c r="F773" s="139"/>
      <c r="G773" s="139"/>
      <c r="H773" s="139"/>
      <c r="I773" s="11" t="s">
        <v>123</v>
      </c>
      <c r="J773" s="12" t="s">
        <v>8</v>
      </c>
      <c r="K773" s="13">
        <v>0</v>
      </c>
      <c r="L773" s="13">
        <v>0</v>
      </c>
      <c r="M773" s="13">
        <v>0</v>
      </c>
      <c r="N773" s="14">
        <v>0</v>
      </c>
      <c r="O773" s="12" t="s">
        <v>8</v>
      </c>
      <c r="P773" s="1"/>
    </row>
    <row r="774" spans="1:16" ht="0.95" customHeight="1">
      <c r="A774" s="1"/>
      <c r="B774" s="137"/>
      <c r="C774" s="137"/>
      <c r="D774" s="137"/>
      <c r="E774" s="137"/>
      <c r="F774" s="137"/>
      <c r="G774" s="137"/>
      <c r="H774" s="137"/>
      <c r="I774" s="137"/>
      <c r="J774" s="137"/>
      <c r="K774" s="137"/>
      <c r="L774" s="137"/>
      <c r="M774" s="137"/>
      <c r="N774" s="137"/>
      <c r="O774" s="137"/>
      <c r="P774" s="1"/>
    </row>
    <row r="775" spans="1:16" ht="20.100000000000001" customHeight="1">
      <c r="A775" s="1"/>
      <c r="B775" s="145" t="s">
        <v>768</v>
      </c>
      <c r="C775" s="146"/>
      <c r="D775" s="146"/>
      <c r="E775" s="146"/>
      <c r="F775" s="2" t="s">
        <v>4</v>
      </c>
      <c r="G775" s="147" t="s">
        <v>769</v>
      </c>
      <c r="H775" s="148"/>
      <c r="I775" s="148"/>
      <c r="J775" s="148"/>
      <c r="K775" s="148"/>
      <c r="L775" s="148"/>
      <c r="M775" s="148"/>
      <c r="N775" s="148"/>
      <c r="O775" s="148"/>
      <c r="P775" s="1"/>
    </row>
    <row r="776" spans="1:16" ht="20.100000000000001" customHeight="1">
      <c r="A776" s="1"/>
      <c r="B776" s="143" t="s">
        <v>6</v>
      </c>
      <c r="C776" s="144"/>
      <c r="D776" s="144"/>
      <c r="E776" s="144"/>
      <c r="F776" s="144"/>
      <c r="G776" s="144"/>
      <c r="H776" s="144"/>
      <c r="I776" s="144"/>
      <c r="J776" s="3">
        <v>2725797412</v>
      </c>
      <c r="K776" s="3">
        <v>0</v>
      </c>
      <c r="L776" s="3">
        <v>0</v>
      </c>
      <c r="M776" s="3">
        <v>0</v>
      </c>
      <c r="N776" s="4" t="s">
        <v>20</v>
      </c>
      <c r="O776" s="5" t="s">
        <v>8</v>
      </c>
      <c r="P776" s="1"/>
    </row>
    <row r="777" spans="1:16" ht="58.5" thickBot="1">
      <c r="A777" s="1"/>
      <c r="B777" s="6" t="s">
        <v>770</v>
      </c>
      <c r="C777" s="7" t="s">
        <v>8</v>
      </c>
      <c r="D777" s="8" t="s">
        <v>771</v>
      </c>
      <c r="E777" s="8" t="s">
        <v>772</v>
      </c>
      <c r="F777" s="8" t="s">
        <v>64</v>
      </c>
      <c r="G777" s="8" t="s">
        <v>31</v>
      </c>
      <c r="H777" s="8" t="s">
        <v>14</v>
      </c>
      <c r="I777" s="7" t="s">
        <v>8</v>
      </c>
      <c r="J777" s="9">
        <v>2725797412</v>
      </c>
      <c r="K777" s="9">
        <v>0</v>
      </c>
      <c r="L777" s="9">
        <v>0</v>
      </c>
      <c r="M777" s="9">
        <v>0</v>
      </c>
      <c r="N777" s="7" t="s">
        <v>8</v>
      </c>
      <c r="O777" s="10">
        <v>2.44</v>
      </c>
      <c r="P777" s="1"/>
    </row>
    <row r="778" spans="1:16" ht="33.75" thickBot="1">
      <c r="A778" s="1"/>
      <c r="B778" s="138" t="s">
        <v>8</v>
      </c>
      <c r="C778" s="139"/>
      <c r="D778" s="139"/>
      <c r="E778" s="139"/>
      <c r="F778" s="139"/>
      <c r="G778" s="139"/>
      <c r="H778" s="139"/>
      <c r="I778" s="11" t="s">
        <v>163</v>
      </c>
      <c r="J778" s="12" t="s">
        <v>8</v>
      </c>
      <c r="K778" s="13">
        <v>0</v>
      </c>
      <c r="L778" s="13">
        <v>0</v>
      </c>
      <c r="M778" s="13">
        <v>0</v>
      </c>
      <c r="N778" s="14">
        <v>0</v>
      </c>
      <c r="O778" s="12" t="s">
        <v>8</v>
      </c>
      <c r="P778" s="1"/>
    </row>
    <row r="779" spans="1:16" ht="0.95" customHeight="1">
      <c r="A779" s="1"/>
      <c r="B779" s="137"/>
      <c r="C779" s="137"/>
      <c r="D779" s="137"/>
      <c r="E779" s="137"/>
      <c r="F779" s="137"/>
      <c r="G779" s="137"/>
      <c r="H779" s="137"/>
      <c r="I779" s="137"/>
      <c r="J779" s="137"/>
      <c r="K779" s="137"/>
      <c r="L779" s="137"/>
      <c r="M779" s="137"/>
      <c r="N779" s="137"/>
      <c r="O779" s="137"/>
      <c r="P779" s="1"/>
    </row>
    <row r="780" spans="1:16" ht="20.100000000000001" customHeight="1">
      <c r="A780" s="1"/>
      <c r="B780" s="145" t="s">
        <v>768</v>
      </c>
      <c r="C780" s="146"/>
      <c r="D780" s="146"/>
      <c r="E780" s="146"/>
      <c r="F780" s="2" t="s">
        <v>4</v>
      </c>
      <c r="G780" s="147" t="s">
        <v>773</v>
      </c>
      <c r="H780" s="148"/>
      <c r="I780" s="148"/>
      <c r="J780" s="148"/>
      <c r="K780" s="148"/>
      <c r="L780" s="148"/>
      <c r="M780" s="148"/>
      <c r="N780" s="148"/>
      <c r="O780" s="148"/>
      <c r="P780" s="1"/>
    </row>
    <row r="781" spans="1:16" ht="20.100000000000001" customHeight="1">
      <c r="A781" s="1"/>
      <c r="B781" s="143" t="s">
        <v>6</v>
      </c>
      <c r="C781" s="144"/>
      <c r="D781" s="144"/>
      <c r="E781" s="144"/>
      <c r="F781" s="144"/>
      <c r="G781" s="144"/>
      <c r="H781" s="144"/>
      <c r="I781" s="144"/>
      <c r="J781" s="3">
        <v>1991002</v>
      </c>
      <c r="K781" s="3">
        <v>0</v>
      </c>
      <c r="L781" s="3">
        <v>1991002</v>
      </c>
      <c r="M781" s="3">
        <v>1991002</v>
      </c>
      <c r="N781" s="4" t="s">
        <v>7</v>
      </c>
      <c r="O781" s="5" t="s">
        <v>8</v>
      </c>
      <c r="P781" s="1"/>
    </row>
    <row r="782" spans="1:16" ht="50.25" thickBot="1">
      <c r="A782" s="1"/>
      <c r="B782" s="6" t="s">
        <v>774</v>
      </c>
      <c r="C782" s="7" t="s">
        <v>8</v>
      </c>
      <c r="D782" s="8" t="s">
        <v>775</v>
      </c>
      <c r="E782" s="8" t="s">
        <v>776</v>
      </c>
      <c r="F782" s="8" t="s">
        <v>64</v>
      </c>
      <c r="G782" s="8" t="s">
        <v>777</v>
      </c>
      <c r="H782" s="8" t="s">
        <v>14</v>
      </c>
      <c r="I782" s="7" t="s">
        <v>8</v>
      </c>
      <c r="J782" s="9">
        <v>1991002</v>
      </c>
      <c r="K782" s="9">
        <v>0</v>
      </c>
      <c r="L782" s="9">
        <v>1991002</v>
      </c>
      <c r="M782" s="9">
        <v>1991002</v>
      </c>
      <c r="N782" s="7" t="s">
        <v>8</v>
      </c>
      <c r="O782" s="10">
        <v>80.349999999999994</v>
      </c>
      <c r="P782" s="1"/>
    </row>
    <row r="783" spans="1:16" ht="25.5" thickBot="1">
      <c r="A783" s="1"/>
      <c r="B783" s="138" t="s">
        <v>8</v>
      </c>
      <c r="C783" s="139"/>
      <c r="D783" s="139"/>
      <c r="E783" s="139"/>
      <c r="F783" s="139"/>
      <c r="G783" s="139"/>
      <c r="H783" s="139"/>
      <c r="I783" s="11" t="s">
        <v>60</v>
      </c>
      <c r="J783" s="12" t="s">
        <v>8</v>
      </c>
      <c r="K783" s="13">
        <v>0</v>
      </c>
      <c r="L783" s="13">
        <v>1991002</v>
      </c>
      <c r="M783" s="13">
        <v>1991002</v>
      </c>
      <c r="N783" s="14">
        <v>100</v>
      </c>
      <c r="O783" s="12" t="s">
        <v>8</v>
      </c>
      <c r="P783" s="1"/>
    </row>
    <row r="784" spans="1:16" ht="0.95" customHeight="1">
      <c r="A784" s="1"/>
      <c r="B784" s="137"/>
      <c r="C784" s="137"/>
      <c r="D784" s="137"/>
      <c r="E784" s="137"/>
      <c r="F784" s="137"/>
      <c r="G784" s="137"/>
      <c r="H784" s="137"/>
      <c r="I784" s="137"/>
      <c r="J784" s="137"/>
      <c r="K784" s="137"/>
      <c r="L784" s="137"/>
      <c r="M784" s="137"/>
      <c r="N784" s="137"/>
      <c r="O784" s="137"/>
      <c r="P784" s="1"/>
    </row>
    <row r="785" spans="1:16" ht="20.100000000000001" customHeight="1">
      <c r="A785" s="1"/>
      <c r="B785" s="145" t="s">
        <v>768</v>
      </c>
      <c r="C785" s="146"/>
      <c r="D785" s="146"/>
      <c r="E785" s="146"/>
      <c r="F785" s="2" t="s">
        <v>4</v>
      </c>
      <c r="G785" s="147" t="s">
        <v>778</v>
      </c>
      <c r="H785" s="148"/>
      <c r="I785" s="148"/>
      <c r="J785" s="148"/>
      <c r="K785" s="148"/>
      <c r="L785" s="148"/>
      <c r="M785" s="148"/>
      <c r="N785" s="148"/>
      <c r="O785" s="148"/>
      <c r="P785" s="1"/>
    </row>
    <row r="786" spans="1:16" ht="20.100000000000001" customHeight="1">
      <c r="A786" s="1"/>
      <c r="B786" s="143" t="s">
        <v>6</v>
      </c>
      <c r="C786" s="144"/>
      <c r="D786" s="144"/>
      <c r="E786" s="144"/>
      <c r="F786" s="144"/>
      <c r="G786" s="144"/>
      <c r="H786" s="144"/>
      <c r="I786" s="144"/>
      <c r="J786" s="3">
        <v>218628845</v>
      </c>
      <c r="K786" s="3">
        <v>9838826</v>
      </c>
      <c r="L786" s="3">
        <v>1908223</v>
      </c>
      <c r="M786" s="3">
        <v>1856939</v>
      </c>
      <c r="N786" s="4" t="s">
        <v>779</v>
      </c>
      <c r="O786" s="5" t="s">
        <v>8</v>
      </c>
      <c r="P786" s="1"/>
    </row>
    <row r="787" spans="1:16" ht="50.25" thickBot="1">
      <c r="A787" s="1"/>
      <c r="B787" s="6" t="s">
        <v>780</v>
      </c>
      <c r="C787" s="7" t="s">
        <v>8</v>
      </c>
      <c r="D787" s="8" t="s">
        <v>781</v>
      </c>
      <c r="E787" s="8" t="s">
        <v>782</v>
      </c>
      <c r="F787" s="8" t="s">
        <v>40</v>
      </c>
      <c r="G787" s="8" t="s">
        <v>208</v>
      </c>
      <c r="H787" s="8" t="s">
        <v>14</v>
      </c>
      <c r="I787" s="7" t="s">
        <v>8</v>
      </c>
      <c r="J787" s="9">
        <v>17435905</v>
      </c>
      <c r="K787" s="9">
        <v>0</v>
      </c>
      <c r="L787" s="9">
        <v>0</v>
      </c>
      <c r="M787" s="9">
        <v>0</v>
      </c>
      <c r="N787" s="7" t="s">
        <v>8</v>
      </c>
      <c r="O787" s="10">
        <v>0</v>
      </c>
      <c r="P787" s="1"/>
    </row>
    <row r="788" spans="1:16" ht="33.75" thickBot="1">
      <c r="A788" s="1"/>
      <c r="B788" s="138" t="s">
        <v>8</v>
      </c>
      <c r="C788" s="139"/>
      <c r="D788" s="139"/>
      <c r="E788" s="139"/>
      <c r="F788" s="139"/>
      <c r="G788" s="139"/>
      <c r="H788" s="139"/>
      <c r="I788" s="11" t="s">
        <v>163</v>
      </c>
      <c r="J788" s="12" t="s">
        <v>8</v>
      </c>
      <c r="K788" s="13">
        <v>0</v>
      </c>
      <c r="L788" s="13">
        <v>0</v>
      </c>
      <c r="M788" s="13">
        <v>0</v>
      </c>
      <c r="N788" s="14">
        <v>0</v>
      </c>
      <c r="O788" s="12" t="s">
        <v>8</v>
      </c>
      <c r="P788" s="1"/>
    </row>
    <row r="789" spans="1:16" ht="0.95" customHeight="1">
      <c r="A789" s="1"/>
      <c r="B789" s="137"/>
      <c r="C789" s="137"/>
      <c r="D789" s="137"/>
      <c r="E789" s="137"/>
      <c r="F789" s="137"/>
      <c r="G789" s="137"/>
      <c r="H789" s="137"/>
      <c r="I789" s="137"/>
      <c r="J789" s="137"/>
      <c r="K789" s="137"/>
      <c r="L789" s="137"/>
      <c r="M789" s="137"/>
      <c r="N789" s="137"/>
      <c r="O789" s="137"/>
      <c r="P789" s="1"/>
    </row>
    <row r="790" spans="1:16" ht="42" thickBot="1">
      <c r="A790" s="1"/>
      <c r="B790" s="6" t="s">
        <v>783</v>
      </c>
      <c r="C790" s="7" t="s">
        <v>8</v>
      </c>
      <c r="D790" s="8" t="s">
        <v>784</v>
      </c>
      <c r="E790" s="8" t="s">
        <v>785</v>
      </c>
      <c r="F790" s="8" t="s">
        <v>40</v>
      </c>
      <c r="G790" s="8" t="s">
        <v>208</v>
      </c>
      <c r="H790" s="8" t="s">
        <v>14</v>
      </c>
      <c r="I790" s="7" t="s">
        <v>8</v>
      </c>
      <c r="J790" s="9">
        <v>27325222</v>
      </c>
      <c r="K790" s="9">
        <v>9838826</v>
      </c>
      <c r="L790" s="9">
        <v>1908223</v>
      </c>
      <c r="M790" s="9">
        <v>1856939</v>
      </c>
      <c r="N790" s="7" t="s">
        <v>8</v>
      </c>
      <c r="O790" s="10">
        <v>6</v>
      </c>
      <c r="P790" s="1"/>
    </row>
    <row r="791" spans="1:16" ht="33.75" thickBot="1">
      <c r="A791" s="1"/>
      <c r="B791" s="138" t="s">
        <v>8</v>
      </c>
      <c r="C791" s="139"/>
      <c r="D791" s="139"/>
      <c r="E791" s="139"/>
      <c r="F791" s="139"/>
      <c r="G791" s="139"/>
      <c r="H791" s="139"/>
      <c r="I791" s="11" t="s">
        <v>163</v>
      </c>
      <c r="J791" s="12" t="s">
        <v>8</v>
      </c>
      <c r="K791" s="13">
        <v>9838826</v>
      </c>
      <c r="L791" s="13">
        <v>1908223</v>
      </c>
      <c r="M791" s="13">
        <v>1856939</v>
      </c>
      <c r="N791" s="14">
        <v>97.31</v>
      </c>
      <c r="O791" s="12" t="s">
        <v>8</v>
      </c>
      <c r="P791" s="1"/>
    </row>
    <row r="792" spans="1:16" ht="0.95" customHeight="1">
      <c r="A792" s="1"/>
      <c r="B792" s="137"/>
      <c r="C792" s="137"/>
      <c r="D792" s="137"/>
      <c r="E792" s="137"/>
      <c r="F792" s="137"/>
      <c r="G792" s="137"/>
      <c r="H792" s="137"/>
      <c r="I792" s="137"/>
      <c r="J792" s="137"/>
      <c r="K792" s="137"/>
      <c r="L792" s="137"/>
      <c r="M792" s="137"/>
      <c r="N792" s="137"/>
      <c r="O792" s="137"/>
      <c r="P792" s="1"/>
    </row>
    <row r="793" spans="1:16" ht="116.25" thickBot="1">
      <c r="A793" s="1"/>
      <c r="B793" s="6" t="s">
        <v>786</v>
      </c>
      <c r="C793" s="7" t="s">
        <v>8</v>
      </c>
      <c r="D793" s="8" t="s">
        <v>787</v>
      </c>
      <c r="E793" s="8" t="s">
        <v>788</v>
      </c>
      <c r="F793" s="8" t="s">
        <v>30</v>
      </c>
      <c r="G793" s="8" t="s">
        <v>132</v>
      </c>
      <c r="H793" s="8" t="s">
        <v>14</v>
      </c>
      <c r="I793" s="7" t="s">
        <v>8</v>
      </c>
      <c r="J793" s="9">
        <v>25783281</v>
      </c>
      <c r="K793" s="9">
        <v>0</v>
      </c>
      <c r="L793" s="9">
        <v>0</v>
      </c>
      <c r="M793" s="9">
        <v>0</v>
      </c>
      <c r="N793" s="7" t="s">
        <v>8</v>
      </c>
      <c r="O793" s="10">
        <v>0</v>
      </c>
      <c r="P793" s="1"/>
    </row>
    <row r="794" spans="1:16" ht="25.5" thickBot="1">
      <c r="A794" s="1"/>
      <c r="B794" s="138" t="s">
        <v>8</v>
      </c>
      <c r="C794" s="139"/>
      <c r="D794" s="139"/>
      <c r="E794" s="139"/>
      <c r="F794" s="139"/>
      <c r="G794" s="139"/>
      <c r="H794" s="139"/>
      <c r="I794" s="11" t="s">
        <v>133</v>
      </c>
      <c r="J794" s="12" t="s">
        <v>8</v>
      </c>
      <c r="K794" s="13">
        <v>0</v>
      </c>
      <c r="L794" s="13">
        <v>0</v>
      </c>
      <c r="M794" s="13">
        <v>0</v>
      </c>
      <c r="N794" s="14">
        <v>0</v>
      </c>
      <c r="O794" s="12" t="s">
        <v>8</v>
      </c>
      <c r="P794" s="1"/>
    </row>
    <row r="795" spans="1:16" ht="0.95" customHeight="1">
      <c r="A795" s="1"/>
      <c r="B795" s="137"/>
      <c r="C795" s="137"/>
      <c r="D795" s="137"/>
      <c r="E795" s="137"/>
      <c r="F795" s="137"/>
      <c r="G795" s="137"/>
      <c r="H795" s="137"/>
      <c r="I795" s="137"/>
      <c r="J795" s="137"/>
      <c r="K795" s="137"/>
      <c r="L795" s="137"/>
      <c r="M795" s="137"/>
      <c r="N795" s="137"/>
      <c r="O795" s="137"/>
      <c r="P795" s="1"/>
    </row>
    <row r="796" spans="1:16" ht="42" thickBot="1">
      <c r="A796" s="1"/>
      <c r="B796" s="6" t="s">
        <v>789</v>
      </c>
      <c r="C796" s="7" t="s">
        <v>8</v>
      </c>
      <c r="D796" s="8" t="s">
        <v>790</v>
      </c>
      <c r="E796" s="8" t="s">
        <v>791</v>
      </c>
      <c r="F796" s="8" t="s">
        <v>30</v>
      </c>
      <c r="G796" s="8" t="s">
        <v>31</v>
      </c>
      <c r="H796" s="8" t="s">
        <v>14</v>
      </c>
      <c r="I796" s="7" t="s">
        <v>8</v>
      </c>
      <c r="J796" s="9">
        <v>43862380</v>
      </c>
      <c r="K796" s="9">
        <v>0</v>
      </c>
      <c r="L796" s="9">
        <v>0</v>
      </c>
      <c r="M796" s="9">
        <v>0</v>
      </c>
      <c r="N796" s="7" t="s">
        <v>8</v>
      </c>
      <c r="O796" s="10">
        <v>0</v>
      </c>
      <c r="P796" s="1"/>
    </row>
    <row r="797" spans="1:16" ht="33.75" thickBot="1">
      <c r="A797" s="1"/>
      <c r="B797" s="138" t="s">
        <v>8</v>
      </c>
      <c r="C797" s="139"/>
      <c r="D797" s="139"/>
      <c r="E797" s="139"/>
      <c r="F797" s="139"/>
      <c r="G797" s="139"/>
      <c r="H797" s="139"/>
      <c r="I797" s="11" t="s">
        <v>163</v>
      </c>
      <c r="J797" s="12" t="s">
        <v>8</v>
      </c>
      <c r="K797" s="13">
        <v>0</v>
      </c>
      <c r="L797" s="13">
        <v>0</v>
      </c>
      <c r="M797" s="13">
        <v>0</v>
      </c>
      <c r="N797" s="14">
        <v>0</v>
      </c>
      <c r="O797" s="12" t="s">
        <v>8</v>
      </c>
      <c r="P797" s="1"/>
    </row>
    <row r="798" spans="1:16" ht="0.95" customHeight="1">
      <c r="A798" s="1"/>
      <c r="B798" s="137"/>
      <c r="C798" s="137"/>
      <c r="D798" s="137"/>
      <c r="E798" s="137"/>
      <c r="F798" s="137"/>
      <c r="G798" s="137"/>
      <c r="H798" s="137"/>
      <c r="I798" s="137"/>
      <c r="J798" s="137"/>
      <c r="K798" s="137"/>
      <c r="L798" s="137"/>
      <c r="M798" s="137"/>
      <c r="N798" s="137"/>
      <c r="O798" s="137"/>
      <c r="P798" s="1"/>
    </row>
    <row r="799" spans="1:16" ht="50.25" thickBot="1">
      <c r="A799" s="1"/>
      <c r="B799" s="6" t="s">
        <v>792</v>
      </c>
      <c r="C799" s="7" t="s">
        <v>8</v>
      </c>
      <c r="D799" s="8" t="s">
        <v>793</v>
      </c>
      <c r="E799" s="8" t="s">
        <v>794</v>
      </c>
      <c r="F799" s="8" t="s">
        <v>54</v>
      </c>
      <c r="G799" s="8" t="s">
        <v>31</v>
      </c>
      <c r="H799" s="8" t="s">
        <v>14</v>
      </c>
      <c r="I799" s="7" t="s">
        <v>8</v>
      </c>
      <c r="J799" s="9">
        <v>45929634</v>
      </c>
      <c r="K799" s="9">
        <v>0</v>
      </c>
      <c r="L799" s="9">
        <v>0</v>
      </c>
      <c r="M799" s="9">
        <v>0</v>
      </c>
      <c r="N799" s="7" t="s">
        <v>8</v>
      </c>
      <c r="O799" s="10">
        <v>0</v>
      </c>
      <c r="P799" s="1"/>
    </row>
    <row r="800" spans="1:16" ht="33.75" thickBot="1">
      <c r="A800" s="1"/>
      <c r="B800" s="138" t="s">
        <v>8</v>
      </c>
      <c r="C800" s="139"/>
      <c r="D800" s="139"/>
      <c r="E800" s="139"/>
      <c r="F800" s="139"/>
      <c r="G800" s="139"/>
      <c r="H800" s="139"/>
      <c r="I800" s="11" t="s">
        <v>163</v>
      </c>
      <c r="J800" s="12" t="s">
        <v>8</v>
      </c>
      <c r="K800" s="13">
        <v>0</v>
      </c>
      <c r="L800" s="13">
        <v>0</v>
      </c>
      <c r="M800" s="13">
        <v>0</v>
      </c>
      <c r="N800" s="14">
        <v>0</v>
      </c>
      <c r="O800" s="12" t="s">
        <v>8</v>
      </c>
      <c r="P800" s="1"/>
    </row>
    <row r="801" spans="1:16" ht="0.95" customHeight="1">
      <c r="A801" s="1"/>
      <c r="B801" s="137"/>
      <c r="C801" s="137"/>
      <c r="D801" s="137"/>
      <c r="E801" s="137"/>
      <c r="F801" s="137"/>
      <c r="G801" s="137"/>
      <c r="H801" s="137"/>
      <c r="I801" s="137"/>
      <c r="J801" s="137"/>
      <c r="K801" s="137"/>
      <c r="L801" s="137"/>
      <c r="M801" s="137"/>
      <c r="N801" s="137"/>
      <c r="O801" s="137"/>
      <c r="P801" s="1"/>
    </row>
    <row r="802" spans="1:16" ht="50.25" thickBot="1">
      <c r="A802" s="1"/>
      <c r="B802" s="6" t="s">
        <v>795</v>
      </c>
      <c r="C802" s="7" t="s">
        <v>8</v>
      </c>
      <c r="D802" s="8" t="s">
        <v>796</v>
      </c>
      <c r="E802" s="8" t="s">
        <v>797</v>
      </c>
      <c r="F802" s="8" t="s">
        <v>798</v>
      </c>
      <c r="G802" s="8" t="s">
        <v>31</v>
      </c>
      <c r="H802" s="8" t="s">
        <v>14</v>
      </c>
      <c r="I802" s="7" t="s">
        <v>8</v>
      </c>
      <c r="J802" s="9">
        <v>24825664</v>
      </c>
      <c r="K802" s="9">
        <v>0</v>
      </c>
      <c r="L802" s="9">
        <v>0</v>
      </c>
      <c r="M802" s="9">
        <v>0</v>
      </c>
      <c r="N802" s="7" t="s">
        <v>8</v>
      </c>
      <c r="O802" s="10">
        <v>0</v>
      </c>
      <c r="P802" s="1"/>
    </row>
    <row r="803" spans="1:16" ht="33.75" thickBot="1">
      <c r="A803" s="1"/>
      <c r="B803" s="138" t="s">
        <v>8</v>
      </c>
      <c r="C803" s="139"/>
      <c r="D803" s="139"/>
      <c r="E803" s="139"/>
      <c r="F803" s="139"/>
      <c r="G803" s="139"/>
      <c r="H803" s="139"/>
      <c r="I803" s="11" t="s">
        <v>163</v>
      </c>
      <c r="J803" s="12" t="s">
        <v>8</v>
      </c>
      <c r="K803" s="13">
        <v>0</v>
      </c>
      <c r="L803" s="13">
        <v>0</v>
      </c>
      <c r="M803" s="13">
        <v>0</v>
      </c>
      <c r="N803" s="14">
        <v>0</v>
      </c>
      <c r="O803" s="12" t="s">
        <v>8</v>
      </c>
      <c r="P803" s="1"/>
    </row>
    <row r="804" spans="1:16" ht="0.95" customHeight="1">
      <c r="A804" s="1"/>
      <c r="B804" s="137"/>
      <c r="C804" s="137"/>
      <c r="D804" s="137"/>
      <c r="E804" s="137"/>
      <c r="F804" s="137"/>
      <c r="G804" s="137"/>
      <c r="H804" s="137"/>
      <c r="I804" s="137"/>
      <c r="J804" s="137"/>
      <c r="K804" s="137"/>
      <c r="L804" s="137"/>
      <c r="M804" s="137"/>
      <c r="N804" s="137"/>
      <c r="O804" s="137"/>
      <c r="P804" s="1"/>
    </row>
    <row r="805" spans="1:16" ht="50.25" thickBot="1">
      <c r="A805" s="1"/>
      <c r="B805" s="6" t="s">
        <v>799</v>
      </c>
      <c r="C805" s="7" t="s">
        <v>8</v>
      </c>
      <c r="D805" s="8" t="s">
        <v>800</v>
      </c>
      <c r="E805" s="8" t="s">
        <v>801</v>
      </c>
      <c r="F805" s="8" t="s">
        <v>64</v>
      </c>
      <c r="G805" s="8" t="s">
        <v>31</v>
      </c>
      <c r="H805" s="8" t="s">
        <v>14</v>
      </c>
      <c r="I805" s="7" t="s">
        <v>8</v>
      </c>
      <c r="J805" s="9">
        <v>17912685</v>
      </c>
      <c r="K805" s="9">
        <v>0</v>
      </c>
      <c r="L805" s="9">
        <v>0</v>
      </c>
      <c r="M805" s="9">
        <v>0</v>
      </c>
      <c r="N805" s="7" t="s">
        <v>8</v>
      </c>
      <c r="O805" s="10">
        <v>0</v>
      </c>
      <c r="P805" s="1"/>
    </row>
    <row r="806" spans="1:16" ht="33.75" thickBot="1">
      <c r="A806" s="1"/>
      <c r="B806" s="138" t="s">
        <v>8</v>
      </c>
      <c r="C806" s="139"/>
      <c r="D806" s="139"/>
      <c r="E806" s="139"/>
      <c r="F806" s="139"/>
      <c r="G806" s="139"/>
      <c r="H806" s="139"/>
      <c r="I806" s="11" t="s">
        <v>163</v>
      </c>
      <c r="J806" s="12" t="s">
        <v>8</v>
      </c>
      <c r="K806" s="13">
        <v>0</v>
      </c>
      <c r="L806" s="13">
        <v>0</v>
      </c>
      <c r="M806" s="13">
        <v>0</v>
      </c>
      <c r="N806" s="14">
        <v>0</v>
      </c>
      <c r="O806" s="12" t="s">
        <v>8</v>
      </c>
      <c r="P806" s="1"/>
    </row>
    <row r="807" spans="1:16" ht="0.95" customHeight="1">
      <c r="A807" s="1"/>
      <c r="B807" s="137"/>
      <c r="C807" s="137"/>
      <c r="D807" s="137"/>
      <c r="E807" s="137"/>
      <c r="F807" s="137"/>
      <c r="G807" s="137"/>
      <c r="H807" s="137"/>
      <c r="I807" s="137"/>
      <c r="J807" s="137"/>
      <c r="K807" s="137"/>
      <c r="L807" s="137"/>
      <c r="M807" s="137"/>
      <c r="N807" s="137"/>
      <c r="O807" s="137"/>
      <c r="P807" s="1"/>
    </row>
    <row r="808" spans="1:16" ht="33.75" thickBot="1">
      <c r="A808" s="1"/>
      <c r="B808" s="6" t="s">
        <v>802</v>
      </c>
      <c r="C808" s="7" t="s">
        <v>8</v>
      </c>
      <c r="D808" s="8" t="s">
        <v>803</v>
      </c>
      <c r="E808" s="8" t="s">
        <v>804</v>
      </c>
      <c r="F808" s="8" t="s">
        <v>30</v>
      </c>
      <c r="G808" s="8" t="s">
        <v>13</v>
      </c>
      <c r="H808" s="8" t="s">
        <v>14</v>
      </c>
      <c r="I808" s="7" t="s">
        <v>8</v>
      </c>
      <c r="J808" s="9">
        <v>10874410</v>
      </c>
      <c r="K808" s="9">
        <v>0</v>
      </c>
      <c r="L808" s="9">
        <v>0</v>
      </c>
      <c r="M808" s="9">
        <v>0</v>
      </c>
      <c r="N808" s="7" t="s">
        <v>8</v>
      </c>
      <c r="O808" s="10">
        <v>0</v>
      </c>
      <c r="P808" s="1"/>
    </row>
    <row r="809" spans="1:16" ht="50.25" thickBot="1">
      <c r="A809" s="1"/>
      <c r="B809" s="138" t="s">
        <v>8</v>
      </c>
      <c r="C809" s="139"/>
      <c r="D809" s="139"/>
      <c r="E809" s="139"/>
      <c r="F809" s="139"/>
      <c r="G809" s="139"/>
      <c r="H809" s="139"/>
      <c r="I809" s="11" t="s">
        <v>805</v>
      </c>
      <c r="J809" s="12" t="s">
        <v>8</v>
      </c>
      <c r="K809" s="13">
        <v>0</v>
      </c>
      <c r="L809" s="13">
        <v>0</v>
      </c>
      <c r="M809" s="13">
        <v>0</v>
      </c>
      <c r="N809" s="14">
        <v>0</v>
      </c>
      <c r="O809" s="12" t="s">
        <v>8</v>
      </c>
      <c r="P809" s="1"/>
    </row>
    <row r="810" spans="1:16" ht="0.95" customHeight="1">
      <c r="A810" s="1"/>
      <c r="B810" s="137"/>
      <c r="C810" s="137"/>
      <c r="D810" s="137"/>
      <c r="E810" s="137"/>
      <c r="F810" s="137"/>
      <c r="G810" s="137"/>
      <c r="H810" s="137"/>
      <c r="I810" s="137"/>
      <c r="J810" s="137"/>
      <c r="K810" s="137"/>
      <c r="L810" s="137"/>
      <c r="M810" s="137"/>
      <c r="N810" s="137"/>
      <c r="O810" s="137"/>
      <c r="P810" s="1"/>
    </row>
    <row r="811" spans="1:16" ht="50.25" thickBot="1">
      <c r="A811" s="1"/>
      <c r="B811" s="6" t="s">
        <v>806</v>
      </c>
      <c r="C811" s="7" t="s">
        <v>8</v>
      </c>
      <c r="D811" s="8" t="s">
        <v>807</v>
      </c>
      <c r="E811" s="8" t="s">
        <v>808</v>
      </c>
      <c r="F811" s="8" t="s">
        <v>30</v>
      </c>
      <c r="G811" s="8" t="s">
        <v>13</v>
      </c>
      <c r="H811" s="8" t="s">
        <v>14</v>
      </c>
      <c r="I811" s="7" t="s">
        <v>8</v>
      </c>
      <c r="J811" s="9">
        <v>4679664</v>
      </c>
      <c r="K811" s="9">
        <v>0</v>
      </c>
      <c r="L811" s="9">
        <v>0</v>
      </c>
      <c r="M811" s="9">
        <v>0</v>
      </c>
      <c r="N811" s="7" t="s">
        <v>8</v>
      </c>
      <c r="O811" s="10">
        <v>0</v>
      </c>
      <c r="P811" s="1"/>
    </row>
    <row r="812" spans="1:16" ht="50.25" thickBot="1">
      <c r="A812" s="1"/>
      <c r="B812" s="138" t="s">
        <v>8</v>
      </c>
      <c r="C812" s="139"/>
      <c r="D812" s="139"/>
      <c r="E812" s="139"/>
      <c r="F812" s="139"/>
      <c r="G812" s="139"/>
      <c r="H812" s="139"/>
      <c r="I812" s="11" t="s">
        <v>805</v>
      </c>
      <c r="J812" s="12" t="s">
        <v>8</v>
      </c>
      <c r="K812" s="13">
        <v>0</v>
      </c>
      <c r="L812" s="13">
        <v>0</v>
      </c>
      <c r="M812" s="13">
        <v>0</v>
      </c>
      <c r="N812" s="14">
        <v>0</v>
      </c>
      <c r="O812" s="12" t="s">
        <v>8</v>
      </c>
      <c r="P812" s="1"/>
    </row>
    <row r="813" spans="1:16" ht="0.95" customHeight="1">
      <c r="A813" s="1"/>
      <c r="B813" s="137"/>
      <c r="C813" s="137"/>
      <c r="D813" s="137"/>
      <c r="E813" s="137"/>
      <c r="F813" s="137"/>
      <c r="G813" s="137"/>
      <c r="H813" s="137"/>
      <c r="I813" s="137"/>
      <c r="J813" s="137"/>
      <c r="K813" s="137"/>
      <c r="L813" s="137"/>
      <c r="M813" s="137"/>
      <c r="N813" s="137"/>
      <c r="O813" s="137"/>
      <c r="P813" s="1"/>
    </row>
    <row r="814" spans="1:16" ht="20.100000000000001" customHeight="1">
      <c r="A814" s="1"/>
      <c r="B814" s="145" t="s">
        <v>768</v>
      </c>
      <c r="C814" s="146"/>
      <c r="D814" s="146"/>
      <c r="E814" s="146"/>
      <c r="F814" s="2" t="s">
        <v>4</v>
      </c>
      <c r="G814" s="147" t="s">
        <v>809</v>
      </c>
      <c r="H814" s="148"/>
      <c r="I814" s="148"/>
      <c r="J814" s="148"/>
      <c r="K814" s="148"/>
      <c r="L814" s="148"/>
      <c r="M814" s="148"/>
      <c r="N814" s="148"/>
      <c r="O814" s="148"/>
      <c r="P814" s="1"/>
    </row>
    <row r="815" spans="1:16" ht="20.100000000000001" customHeight="1">
      <c r="A815" s="1"/>
      <c r="B815" s="143" t="s">
        <v>6</v>
      </c>
      <c r="C815" s="144"/>
      <c r="D815" s="144"/>
      <c r="E815" s="144"/>
      <c r="F815" s="144"/>
      <c r="G815" s="144"/>
      <c r="H815" s="144"/>
      <c r="I815" s="144"/>
      <c r="J815" s="3">
        <v>10736409</v>
      </c>
      <c r="K815" s="3">
        <v>0</v>
      </c>
      <c r="L815" s="3">
        <v>1235572</v>
      </c>
      <c r="M815" s="3">
        <v>1220424</v>
      </c>
      <c r="N815" s="4" t="s">
        <v>810</v>
      </c>
      <c r="O815" s="5" t="s">
        <v>8</v>
      </c>
      <c r="P815" s="1"/>
    </row>
    <row r="816" spans="1:16" ht="33.75" thickBot="1">
      <c r="A816" s="1"/>
      <c r="B816" s="6" t="s">
        <v>811</v>
      </c>
      <c r="C816" s="7" t="s">
        <v>8</v>
      </c>
      <c r="D816" s="8" t="s">
        <v>812</v>
      </c>
      <c r="E816" s="8" t="s">
        <v>813</v>
      </c>
      <c r="F816" s="8" t="s">
        <v>814</v>
      </c>
      <c r="G816" s="8" t="s">
        <v>317</v>
      </c>
      <c r="H816" s="8" t="s">
        <v>14</v>
      </c>
      <c r="I816" s="7" t="s">
        <v>8</v>
      </c>
      <c r="J816" s="9">
        <v>1433264</v>
      </c>
      <c r="K816" s="9">
        <v>0</v>
      </c>
      <c r="L816" s="9">
        <v>1235572</v>
      </c>
      <c r="M816" s="9">
        <v>1220424</v>
      </c>
      <c r="N816" s="7" t="s">
        <v>8</v>
      </c>
      <c r="O816" s="10">
        <v>100</v>
      </c>
      <c r="P816" s="1"/>
    </row>
    <row r="817" spans="1:16" ht="25.5" thickBot="1">
      <c r="A817" s="1"/>
      <c r="B817" s="138" t="s">
        <v>8</v>
      </c>
      <c r="C817" s="139"/>
      <c r="D817" s="139"/>
      <c r="E817" s="139"/>
      <c r="F817" s="139"/>
      <c r="G817" s="139"/>
      <c r="H817" s="139"/>
      <c r="I817" s="11" t="s">
        <v>604</v>
      </c>
      <c r="J817" s="12" t="s">
        <v>8</v>
      </c>
      <c r="K817" s="13">
        <v>0</v>
      </c>
      <c r="L817" s="13">
        <v>1235572</v>
      </c>
      <c r="M817" s="13">
        <v>1220424</v>
      </c>
      <c r="N817" s="14">
        <v>98.77</v>
      </c>
      <c r="O817" s="12" t="s">
        <v>8</v>
      </c>
      <c r="P817" s="1"/>
    </row>
    <row r="818" spans="1:16" ht="0.95" customHeight="1">
      <c r="A818" s="1"/>
      <c r="B818" s="137"/>
      <c r="C818" s="137"/>
      <c r="D818" s="137"/>
      <c r="E818" s="137"/>
      <c r="F818" s="137"/>
      <c r="G818" s="137"/>
      <c r="H818" s="137"/>
      <c r="I818" s="137"/>
      <c r="J818" s="137"/>
      <c r="K818" s="137"/>
      <c r="L818" s="137"/>
      <c r="M818" s="137"/>
      <c r="N818" s="137"/>
      <c r="O818" s="137"/>
      <c r="P818" s="1"/>
    </row>
    <row r="819" spans="1:16" ht="33.75" thickBot="1">
      <c r="A819" s="1"/>
      <c r="B819" s="6" t="s">
        <v>815</v>
      </c>
      <c r="C819" s="7" t="s">
        <v>8</v>
      </c>
      <c r="D819" s="8" t="s">
        <v>816</v>
      </c>
      <c r="E819" s="8" t="s">
        <v>817</v>
      </c>
      <c r="F819" s="8" t="s">
        <v>203</v>
      </c>
      <c r="G819" s="8" t="s">
        <v>31</v>
      </c>
      <c r="H819" s="8" t="s">
        <v>14</v>
      </c>
      <c r="I819" s="7" t="s">
        <v>8</v>
      </c>
      <c r="J819" s="9">
        <v>1856000</v>
      </c>
      <c r="K819" s="9">
        <v>0</v>
      </c>
      <c r="L819" s="9">
        <v>0</v>
      </c>
      <c r="M819" s="9">
        <v>0</v>
      </c>
      <c r="N819" s="7" t="s">
        <v>8</v>
      </c>
      <c r="O819" s="10">
        <v>0</v>
      </c>
      <c r="P819" s="1"/>
    </row>
    <row r="820" spans="1:16" ht="33.75" thickBot="1">
      <c r="A820" s="1"/>
      <c r="B820" s="138" t="s">
        <v>8</v>
      </c>
      <c r="C820" s="139"/>
      <c r="D820" s="139"/>
      <c r="E820" s="139"/>
      <c r="F820" s="139"/>
      <c r="G820" s="139"/>
      <c r="H820" s="139"/>
      <c r="I820" s="11" t="s">
        <v>163</v>
      </c>
      <c r="J820" s="12" t="s">
        <v>8</v>
      </c>
      <c r="K820" s="13">
        <v>0</v>
      </c>
      <c r="L820" s="13">
        <v>0</v>
      </c>
      <c r="M820" s="13">
        <v>0</v>
      </c>
      <c r="N820" s="14">
        <v>0</v>
      </c>
      <c r="O820" s="12" t="s">
        <v>8</v>
      </c>
      <c r="P820" s="1"/>
    </row>
    <row r="821" spans="1:16" ht="0.95" customHeight="1">
      <c r="A821" s="1"/>
      <c r="B821" s="137"/>
      <c r="C821" s="137"/>
      <c r="D821" s="137"/>
      <c r="E821" s="137"/>
      <c r="F821" s="137"/>
      <c r="G821" s="137"/>
      <c r="H821" s="137"/>
      <c r="I821" s="137"/>
      <c r="J821" s="137"/>
      <c r="K821" s="137"/>
      <c r="L821" s="137"/>
      <c r="M821" s="137"/>
      <c r="N821" s="137"/>
      <c r="O821" s="137"/>
      <c r="P821" s="1"/>
    </row>
    <row r="822" spans="1:16" ht="33.75" thickBot="1">
      <c r="A822" s="1"/>
      <c r="B822" s="6" t="s">
        <v>818</v>
      </c>
      <c r="C822" s="7" t="s">
        <v>8</v>
      </c>
      <c r="D822" s="8" t="s">
        <v>819</v>
      </c>
      <c r="E822" s="8" t="s">
        <v>820</v>
      </c>
      <c r="F822" s="8" t="s">
        <v>814</v>
      </c>
      <c r="G822" s="8" t="s">
        <v>317</v>
      </c>
      <c r="H822" s="8" t="s">
        <v>14</v>
      </c>
      <c r="I822" s="7" t="s">
        <v>8</v>
      </c>
      <c r="J822" s="9">
        <v>2923000</v>
      </c>
      <c r="K822" s="9">
        <v>0</v>
      </c>
      <c r="L822" s="9">
        <v>0</v>
      </c>
      <c r="M822" s="9">
        <v>0</v>
      </c>
      <c r="N822" s="7" t="s">
        <v>8</v>
      </c>
      <c r="O822" s="10">
        <v>0</v>
      </c>
      <c r="P822" s="1"/>
    </row>
    <row r="823" spans="1:16" ht="25.5" thickBot="1">
      <c r="A823" s="1"/>
      <c r="B823" s="138" t="s">
        <v>8</v>
      </c>
      <c r="C823" s="139"/>
      <c r="D823" s="139"/>
      <c r="E823" s="139"/>
      <c r="F823" s="139"/>
      <c r="G823" s="139"/>
      <c r="H823" s="139"/>
      <c r="I823" s="11" t="s">
        <v>604</v>
      </c>
      <c r="J823" s="12" t="s">
        <v>8</v>
      </c>
      <c r="K823" s="13">
        <v>0</v>
      </c>
      <c r="L823" s="13">
        <v>0</v>
      </c>
      <c r="M823" s="13">
        <v>0</v>
      </c>
      <c r="N823" s="14">
        <v>0</v>
      </c>
      <c r="O823" s="12" t="s">
        <v>8</v>
      </c>
      <c r="P823" s="1"/>
    </row>
    <row r="824" spans="1:16" ht="0.95" customHeight="1">
      <c r="A824" s="1"/>
      <c r="B824" s="137"/>
      <c r="C824" s="137"/>
      <c r="D824" s="137"/>
      <c r="E824" s="137"/>
      <c r="F824" s="137"/>
      <c r="G824" s="137"/>
      <c r="H824" s="137"/>
      <c r="I824" s="137"/>
      <c r="J824" s="137"/>
      <c r="K824" s="137"/>
      <c r="L824" s="137"/>
      <c r="M824" s="137"/>
      <c r="N824" s="137"/>
      <c r="O824" s="137"/>
      <c r="P824" s="1"/>
    </row>
    <row r="825" spans="1:16" ht="33.75" thickBot="1">
      <c r="A825" s="1"/>
      <c r="B825" s="6" t="s">
        <v>821</v>
      </c>
      <c r="C825" s="7" t="s">
        <v>8</v>
      </c>
      <c r="D825" s="8" t="s">
        <v>822</v>
      </c>
      <c r="E825" s="8" t="s">
        <v>823</v>
      </c>
      <c r="F825" s="8" t="s">
        <v>64</v>
      </c>
      <c r="G825" s="8" t="s">
        <v>317</v>
      </c>
      <c r="H825" s="8" t="s">
        <v>14</v>
      </c>
      <c r="I825" s="7" t="s">
        <v>8</v>
      </c>
      <c r="J825" s="9">
        <v>4524145</v>
      </c>
      <c r="K825" s="9">
        <v>0</v>
      </c>
      <c r="L825" s="9">
        <v>0</v>
      </c>
      <c r="M825" s="9">
        <v>0</v>
      </c>
      <c r="N825" s="7" t="s">
        <v>8</v>
      </c>
      <c r="O825" s="10">
        <v>0</v>
      </c>
      <c r="P825" s="1"/>
    </row>
    <row r="826" spans="1:16" ht="25.5" thickBot="1">
      <c r="A826" s="1"/>
      <c r="B826" s="138" t="s">
        <v>8</v>
      </c>
      <c r="C826" s="139"/>
      <c r="D826" s="139"/>
      <c r="E826" s="139"/>
      <c r="F826" s="139"/>
      <c r="G826" s="139"/>
      <c r="H826" s="139"/>
      <c r="I826" s="11" t="s">
        <v>604</v>
      </c>
      <c r="J826" s="12" t="s">
        <v>8</v>
      </c>
      <c r="K826" s="13">
        <v>0</v>
      </c>
      <c r="L826" s="13">
        <v>0</v>
      </c>
      <c r="M826" s="13">
        <v>0</v>
      </c>
      <c r="N826" s="14">
        <v>0</v>
      </c>
      <c r="O826" s="12" t="s">
        <v>8</v>
      </c>
      <c r="P826" s="1"/>
    </row>
    <row r="827" spans="1:16" ht="0.95" customHeight="1">
      <c r="A827" s="1"/>
      <c r="B827" s="137"/>
      <c r="C827" s="137"/>
      <c r="D827" s="137"/>
      <c r="E827" s="137"/>
      <c r="F827" s="137"/>
      <c r="G827" s="137"/>
      <c r="H827" s="137"/>
      <c r="I827" s="137"/>
      <c r="J827" s="137"/>
      <c r="K827" s="137"/>
      <c r="L827" s="137"/>
      <c r="M827" s="137"/>
      <c r="N827" s="137"/>
      <c r="O827" s="137"/>
      <c r="P827" s="1"/>
    </row>
    <row r="828" spans="1:16" ht="20.100000000000001" customHeight="1">
      <c r="A828" s="1"/>
      <c r="B828" s="145" t="s">
        <v>824</v>
      </c>
      <c r="C828" s="146"/>
      <c r="D828" s="146"/>
      <c r="E828" s="146"/>
      <c r="F828" s="2" t="s">
        <v>4</v>
      </c>
      <c r="G828" s="147" t="s">
        <v>825</v>
      </c>
      <c r="H828" s="148"/>
      <c r="I828" s="148"/>
      <c r="J828" s="148"/>
      <c r="K828" s="148"/>
      <c r="L828" s="148"/>
      <c r="M828" s="148"/>
      <c r="N828" s="148"/>
      <c r="O828" s="148"/>
      <c r="P828" s="1"/>
    </row>
    <row r="829" spans="1:16" ht="20.100000000000001" customHeight="1">
      <c r="A829" s="1"/>
      <c r="B829" s="143" t="s">
        <v>6</v>
      </c>
      <c r="C829" s="144"/>
      <c r="D829" s="144"/>
      <c r="E829" s="144"/>
      <c r="F829" s="144"/>
      <c r="G829" s="144"/>
      <c r="H829" s="144"/>
      <c r="I829" s="144"/>
      <c r="J829" s="3">
        <v>348784761</v>
      </c>
      <c r="K829" s="3">
        <v>0</v>
      </c>
      <c r="L829" s="3">
        <v>473508</v>
      </c>
      <c r="M829" s="3">
        <v>473497</v>
      </c>
      <c r="N829" s="4" t="s">
        <v>826</v>
      </c>
      <c r="O829" s="5" t="s">
        <v>8</v>
      </c>
      <c r="P829" s="1"/>
    </row>
    <row r="830" spans="1:16" ht="50.25" thickBot="1">
      <c r="A830" s="1"/>
      <c r="B830" s="6" t="s">
        <v>827</v>
      </c>
      <c r="C830" s="7" t="s">
        <v>8</v>
      </c>
      <c r="D830" s="8" t="s">
        <v>828</v>
      </c>
      <c r="E830" s="8" t="s">
        <v>829</v>
      </c>
      <c r="F830" s="8" t="s">
        <v>814</v>
      </c>
      <c r="G830" s="8" t="s">
        <v>317</v>
      </c>
      <c r="H830" s="8" t="s">
        <v>830</v>
      </c>
      <c r="I830" s="7" t="s">
        <v>8</v>
      </c>
      <c r="J830" s="9">
        <v>253525856</v>
      </c>
      <c r="K830" s="9">
        <v>0</v>
      </c>
      <c r="L830" s="9">
        <v>473508</v>
      </c>
      <c r="M830" s="9">
        <v>473497</v>
      </c>
      <c r="N830" s="7" t="s">
        <v>8</v>
      </c>
      <c r="O830" s="10">
        <v>97</v>
      </c>
      <c r="P830" s="1"/>
    </row>
    <row r="831" spans="1:16" ht="33.75" thickBot="1">
      <c r="A831" s="1"/>
      <c r="B831" s="138" t="s">
        <v>8</v>
      </c>
      <c r="C831" s="139"/>
      <c r="D831" s="139"/>
      <c r="E831" s="139"/>
      <c r="F831" s="139"/>
      <c r="G831" s="139"/>
      <c r="H831" s="139"/>
      <c r="I831" s="11" t="s">
        <v>831</v>
      </c>
      <c r="J831" s="12" t="s">
        <v>8</v>
      </c>
      <c r="K831" s="13">
        <v>0</v>
      </c>
      <c r="L831" s="13">
        <v>473508</v>
      </c>
      <c r="M831" s="13">
        <v>473497</v>
      </c>
      <c r="N831" s="14">
        <v>99.99</v>
      </c>
      <c r="O831" s="12" t="s">
        <v>8</v>
      </c>
      <c r="P831" s="1"/>
    </row>
    <row r="832" spans="1:16" ht="0.95" customHeight="1">
      <c r="A832" s="1"/>
      <c r="B832" s="137"/>
      <c r="C832" s="137"/>
      <c r="D832" s="137"/>
      <c r="E832" s="137"/>
      <c r="F832" s="137"/>
      <c r="G832" s="137"/>
      <c r="H832" s="137"/>
      <c r="I832" s="137"/>
      <c r="J832" s="137"/>
      <c r="K832" s="137"/>
      <c r="L832" s="137"/>
      <c r="M832" s="137"/>
      <c r="N832" s="137"/>
      <c r="O832" s="137"/>
      <c r="P832" s="1"/>
    </row>
    <row r="833" spans="1:16" ht="58.5" thickBot="1">
      <c r="A833" s="1"/>
      <c r="B833" s="6" t="s">
        <v>832</v>
      </c>
      <c r="C833" s="7" t="s">
        <v>8</v>
      </c>
      <c r="D833" s="8" t="s">
        <v>833</v>
      </c>
      <c r="E833" s="8" t="s">
        <v>834</v>
      </c>
      <c r="F833" s="8" t="s">
        <v>814</v>
      </c>
      <c r="G833" s="8" t="s">
        <v>13</v>
      </c>
      <c r="H833" s="8" t="s">
        <v>830</v>
      </c>
      <c r="I833" s="7" t="s">
        <v>8</v>
      </c>
      <c r="J833" s="9">
        <v>28107717</v>
      </c>
      <c r="K833" s="9">
        <v>0</v>
      </c>
      <c r="L833" s="9">
        <v>0</v>
      </c>
      <c r="M833" s="9">
        <v>0</v>
      </c>
      <c r="N833" s="7" t="s">
        <v>8</v>
      </c>
      <c r="O833" s="10">
        <v>0</v>
      </c>
      <c r="P833" s="1"/>
    </row>
    <row r="834" spans="1:16" ht="42" thickBot="1">
      <c r="A834" s="1"/>
      <c r="B834" s="138" t="s">
        <v>8</v>
      </c>
      <c r="C834" s="139"/>
      <c r="D834" s="139"/>
      <c r="E834" s="139"/>
      <c r="F834" s="139"/>
      <c r="G834" s="139"/>
      <c r="H834" s="139"/>
      <c r="I834" s="11" t="s">
        <v>835</v>
      </c>
      <c r="J834" s="12" t="s">
        <v>8</v>
      </c>
      <c r="K834" s="13">
        <v>0</v>
      </c>
      <c r="L834" s="13">
        <v>0</v>
      </c>
      <c r="M834" s="13">
        <v>0</v>
      </c>
      <c r="N834" s="14">
        <v>0</v>
      </c>
      <c r="O834" s="12" t="s">
        <v>8</v>
      </c>
      <c r="P834" s="1"/>
    </row>
    <row r="835" spans="1:16" ht="0.95" customHeight="1">
      <c r="A835" s="1"/>
      <c r="B835" s="137"/>
      <c r="C835" s="137"/>
      <c r="D835" s="137"/>
      <c r="E835" s="137"/>
      <c r="F835" s="137"/>
      <c r="G835" s="137"/>
      <c r="H835" s="137"/>
      <c r="I835" s="137"/>
      <c r="J835" s="137"/>
      <c r="K835" s="137"/>
      <c r="L835" s="137"/>
      <c r="M835" s="137"/>
      <c r="N835" s="137"/>
      <c r="O835" s="137"/>
      <c r="P835" s="1"/>
    </row>
    <row r="836" spans="1:16" ht="66.75" thickBot="1">
      <c r="A836" s="1"/>
      <c r="B836" s="6" t="s">
        <v>836</v>
      </c>
      <c r="C836" s="7" t="s">
        <v>8</v>
      </c>
      <c r="D836" s="8" t="s">
        <v>837</v>
      </c>
      <c r="E836" s="8" t="s">
        <v>838</v>
      </c>
      <c r="F836" s="8" t="s">
        <v>814</v>
      </c>
      <c r="G836" s="8" t="s">
        <v>13</v>
      </c>
      <c r="H836" s="8" t="s">
        <v>830</v>
      </c>
      <c r="I836" s="7" t="s">
        <v>8</v>
      </c>
      <c r="J836" s="9">
        <v>67151188</v>
      </c>
      <c r="K836" s="9">
        <v>0</v>
      </c>
      <c r="L836" s="9">
        <v>0</v>
      </c>
      <c r="M836" s="9">
        <v>0</v>
      </c>
      <c r="N836" s="7" t="s">
        <v>8</v>
      </c>
      <c r="O836" s="10">
        <v>0</v>
      </c>
      <c r="P836" s="1"/>
    </row>
    <row r="837" spans="1:16" ht="42" thickBot="1">
      <c r="A837" s="1"/>
      <c r="B837" s="138" t="s">
        <v>8</v>
      </c>
      <c r="C837" s="139"/>
      <c r="D837" s="139"/>
      <c r="E837" s="139"/>
      <c r="F837" s="139"/>
      <c r="G837" s="139"/>
      <c r="H837" s="139"/>
      <c r="I837" s="11" t="s">
        <v>835</v>
      </c>
      <c r="J837" s="12" t="s">
        <v>8</v>
      </c>
      <c r="K837" s="13">
        <v>0</v>
      </c>
      <c r="L837" s="13">
        <v>0</v>
      </c>
      <c r="M837" s="13">
        <v>0</v>
      </c>
      <c r="N837" s="14">
        <v>0</v>
      </c>
      <c r="O837" s="12" t="s">
        <v>8</v>
      </c>
      <c r="P837" s="1"/>
    </row>
    <row r="838" spans="1:16" ht="0.95" customHeight="1">
      <c r="A838" s="1"/>
      <c r="B838" s="137"/>
      <c r="C838" s="137"/>
      <c r="D838" s="137"/>
      <c r="E838" s="137"/>
      <c r="F838" s="137"/>
      <c r="G838" s="137"/>
      <c r="H838" s="137"/>
      <c r="I838" s="137"/>
      <c r="J838" s="137"/>
      <c r="K838" s="137"/>
      <c r="L838" s="137"/>
      <c r="M838" s="137"/>
      <c r="N838" s="137"/>
      <c r="O838" s="137"/>
      <c r="P838" s="1"/>
    </row>
    <row r="839" spans="1:16" ht="20.100000000000001" customHeight="1">
      <c r="A839" s="1"/>
      <c r="B839" s="145" t="s">
        <v>824</v>
      </c>
      <c r="C839" s="146"/>
      <c r="D839" s="146"/>
      <c r="E839" s="146"/>
      <c r="F839" s="2" t="s">
        <v>4</v>
      </c>
      <c r="G839" s="147" t="s">
        <v>839</v>
      </c>
      <c r="H839" s="148"/>
      <c r="I839" s="148"/>
      <c r="J839" s="148"/>
      <c r="K839" s="148"/>
      <c r="L839" s="148"/>
      <c r="M839" s="148"/>
      <c r="N839" s="148"/>
      <c r="O839" s="148"/>
      <c r="P839" s="1"/>
    </row>
    <row r="840" spans="1:16" ht="20.100000000000001" customHeight="1">
      <c r="A840" s="1"/>
      <c r="B840" s="143" t="s">
        <v>6</v>
      </c>
      <c r="C840" s="144"/>
      <c r="D840" s="144"/>
      <c r="E840" s="144"/>
      <c r="F840" s="144"/>
      <c r="G840" s="144"/>
      <c r="H840" s="144"/>
      <c r="I840" s="144"/>
      <c r="J840" s="3">
        <v>5635503951</v>
      </c>
      <c r="K840" s="3">
        <v>0</v>
      </c>
      <c r="L840" s="3">
        <v>30937512</v>
      </c>
      <c r="M840" s="3">
        <v>29804429</v>
      </c>
      <c r="N840" s="4" t="s">
        <v>840</v>
      </c>
      <c r="O840" s="5" t="s">
        <v>8</v>
      </c>
      <c r="P840" s="1"/>
    </row>
    <row r="841" spans="1:16" ht="50.25" thickBot="1">
      <c r="A841" s="1"/>
      <c r="B841" s="6" t="s">
        <v>841</v>
      </c>
      <c r="C841" s="7" t="s">
        <v>8</v>
      </c>
      <c r="D841" s="8" t="s">
        <v>842</v>
      </c>
      <c r="E841" s="8" t="s">
        <v>843</v>
      </c>
      <c r="F841" s="8" t="s">
        <v>58</v>
      </c>
      <c r="G841" s="8" t="s">
        <v>13</v>
      </c>
      <c r="H841" s="8" t="s">
        <v>844</v>
      </c>
      <c r="I841" s="7" t="s">
        <v>8</v>
      </c>
      <c r="J841" s="9">
        <v>544527853</v>
      </c>
      <c r="K841" s="9">
        <v>0</v>
      </c>
      <c r="L841" s="9">
        <v>30937512</v>
      </c>
      <c r="M841" s="9">
        <v>29804429</v>
      </c>
      <c r="N841" s="7" t="s">
        <v>8</v>
      </c>
      <c r="O841" s="10">
        <v>99.51</v>
      </c>
      <c r="P841" s="1"/>
    </row>
    <row r="842" spans="1:16" ht="25.5" thickBot="1">
      <c r="A842" s="1"/>
      <c r="B842" s="138" t="s">
        <v>8</v>
      </c>
      <c r="C842" s="139"/>
      <c r="D842" s="139"/>
      <c r="E842" s="139"/>
      <c r="F842" s="139"/>
      <c r="G842" s="139"/>
      <c r="H842" s="139"/>
      <c r="I842" s="11" t="s">
        <v>845</v>
      </c>
      <c r="J842" s="12" t="s">
        <v>8</v>
      </c>
      <c r="K842" s="13">
        <v>0</v>
      </c>
      <c r="L842" s="13">
        <v>30937512</v>
      </c>
      <c r="M842" s="13">
        <v>29804429</v>
      </c>
      <c r="N842" s="14">
        <v>96.33</v>
      </c>
      <c r="O842" s="12" t="s">
        <v>8</v>
      </c>
      <c r="P842" s="1"/>
    </row>
    <row r="843" spans="1:16" ht="0.95" customHeight="1">
      <c r="A843" s="1"/>
      <c r="B843" s="137"/>
      <c r="C843" s="137"/>
      <c r="D843" s="137"/>
      <c r="E843" s="137"/>
      <c r="F843" s="137"/>
      <c r="G843" s="137"/>
      <c r="H843" s="137"/>
      <c r="I843" s="137"/>
      <c r="J843" s="137"/>
      <c r="K843" s="137"/>
      <c r="L843" s="137"/>
      <c r="M843" s="137"/>
      <c r="N843" s="137"/>
      <c r="O843" s="137"/>
      <c r="P843" s="1"/>
    </row>
    <row r="844" spans="1:16" ht="58.5" thickBot="1">
      <c r="A844" s="1"/>
      <c r="B844" s="6" t="s">
        <v>846</v>
      </c>
      <c r="C844" s="7" t="s">
        <v>8</v>
      </c>
      <c r="D844" s="8" t="s">
        <v>847</v>
      </c>
      <c r="E844" s="8" t="s">
        <v>848</v>
      </c>
      <c r="F844" s="8" t="s">
        <v>58</v>
      </c>
      <c r="G844" s="8" t="s">
        <v>13</v>
      </c>
      <c r="H844" s="8" t="s">
        <v>844</v>
      </c>
      <c r="I844" s="7" t="s">
        <v>8</v>
      </c>
      <c r="J844" s="9">
        <v>464876387</v>
      </c>
      <c r="K844" s="9">
        <v>0</v>
      </c>
      <c r="L844" s="9">
        <v>0</v>
      </c>
      <c r="M844" s="9">
        <v>0</v>
      </c>
      <c r="N844" s="7" t="s">
        <v>8</v>
      </c>
      <c r="O844" s="10">
        <v>44.4</v>
      </c>
      <c r="P844" s="1"/>
    </row>
    <row r="845" spans="1:16" ht="25.5" thickBot="1">
      <c r="A845" s="1"/>
      <c r="B845" s="138" t="s">
        <v>8</v>
      </c>
      <c r="C845" s="139"/>
      <c r="D845" s="139"/>
      <c r="E845" s="139"/>
      <c r="F845" s="139"/>
      <c r="G845" s="139"/>
      <c r="H845" s="139"/>
      <c r="I845" s="11" t="s">
        <v>845</v>
      </c>
      <c r="J845" s="12" t="s">
        <v>8</v>
      </c>
      <c r="K845" s="13">
        <v>0</v>
      </c>
      <c r="L845" s="13">
        <v>0</v>
      </c>
      <c r="M845" s="13">
        <v>0</v>
      </c>
      <c r="N845" s="14">
        <v>0</v>
      </c>
      <c r="O845" s="12" t="s">
        <v>8</v>
      </c>
      <c r="P845" s="1"/>
    </row>
    <row r="846" spans="1:16" ht="0.95" customHeight="1">
      <c r="A846" s="1"/>
      <c r="B846" s="137"/>
      <c r="C846" s="137"/>
      <c r="D846" s="137"/>
      <c r="E846" s="137"/>
      <c r="F846" s="137"/>
      <c r="G846" s="137"/>
      <c r="H846" s="137"/>
      <c r="I846" s="137"/>
      <c r="J846" s="137"/>
      <c r="K846" s="137"/>
      <c r="L846" s="137"/>
      <c r="M846" s="137"/>
      <c r="N846" s="137"/>
      <c r="O846" s="137"/>
      <c r="P846" s="1"/>
    </row>
    <row r="847" spans="1:16" ht="58.5" thickBot="1">
      <c r="A847" s="1"/>
      <c r="B847" s="6" t="s">
        <v>849</v>
      </c>
      <c r="C847" s="7" t="s">
        <v>8</v>
      </c>
      <c r="D847" s="8" t="s">
        <v>850</v>
      </c>
      <c r="E847" s="8" t="s">
        <v>851</v>
      </c>
      <c r="F847" s="8" t="s">
        <v>680</v>
      </c>
      <c r="G847" s="8" t="s">
        <v>13</v>
      </c>
      <c r="H847" s="8" t="s">
        <v>844</v>
      </c>
      <c r="I847" s="7" t="s">
        <v>8</v>
      </c>
      <c r="J847" s="9">
        <v>4303678183</v>
      </c>
      <c r="K847" s="9">
        <v>0</v>
      </c>
      <c r="L847" s="9">
        <v>0</v>
      </c>
      <c r="M847" s="9">
        <v>0</v>
      </c>
      <c r="N847" s="7" t="s">
        <v>8</v>
      </c>
      <c r="O847" s="10">
        <v>0</v>
      </c>
      <c r="P847" s="1"/>
    </row>
    <row r="848" spans="1:16" ht="25.5" thickBot="1">
      <c r="A848" s="1"/>
      <c r="B848" s="138" t="s">
        <v>8</v>
      </c>
      <c r="C848" s="139"/>
      <c r="D848" s="139"/>
      <c r="E848" s="139"/>
      <c r="F848" s="139"/>
      <c r="G848" s="139"/>
      <c r="H848" s="139"/>
      <c r="I848" s="11" t="s">
        <v>845</v>
      </c>
      <c r="J848" s="12" t="s">
        <v>8</v>
      </c>
      <c r="K848" s="13">
        <v>0</v>
      </c>
      <c r="L848" s="13">
        <v>0</v>
      </c>
      <c r="M848" s="13">
        <v>0</v>
      </c>
      <c r="N848" s="14">
        <v>0</v>
      </c>
      <c r="O848" s="12" t="s">
        <v>8</v>
      </c>
      <c r="P848" s="1"/>
    </row>
    <row r="849" spans="1:16" ht="0.95" customHeight="1">
      <c r="A849" s="1"/>
      <c r="B849" s="137"/>
      <c r="C849" s="137"/>
      <c r="D849" s="137"/>
      <c r="E849" s="137"/>
      <c r="F849" s="137"/>
      <c r="G849" s="137"/>
      <c r="H849" s="137"/>
      <c r="I849" s="137"/>
      <c r="J849" s="137"/>
      <c r="K849" s="137"/>
      <c r="L849" s="137"/>
      <c r="M849" s="137"/>
      <c r="N849" s="137"/>
      <c r="O849" s="137"/>
      <c r="P849" s="1"/>
    </row>
    <row r="850" spans="1:16" ht="83.25" thickBot="1">
      <c r="A850" s="1"/>
      <c r="B850" s="6" t="s">
        <v>852</v>
      </c>
      <c r="C850" s="7" t="s">
        <v>8</v>
      </c>
      <c r="D850" s="8" t="s">
        <v>853</v>
      </c>
      <c r="E850" s="8" t="s">
        <v>854</v>
      </c>
      <c r="F850" s="8" t="s">
        <v>855</v>
      </c>
      <c r="G850" s="8" t="s">
        <v>13</v>
      </c>
      <c r="H850" s="8" t="s">
        <v>844</v>
      </c>
      <c r="I850" s="7" t="s">
        <v>8</v>
      </c>
      <c r="J850" s="9">
        <v>172295287</v>
      </c>
      <c r="K850" s="9">
        <v>0</v>
      </c>
      <c r="L850" s="9">
        <v>0</v>
      </c>
      <c r="M850" s="9">
        <v>0</v>
      </c>
      <c r="N850" s="7" t="s">
        <v>8</v>
      </c>
      <c r="O850" s="10">
        <v>0</v>
      </c>
      <c r="P850" s="1"/>
    </row>
    <row r="851" spans="1:16" ht="25.5" thickBot="1">
      <c r="A851" s="1"/>
      <c r="B851" s="138" t="s">
        <v>8</v>
      </c>
      <c r="C851" s="139"/>
      <c r="D851" s="139"/>
      <c r="E851" s="139"/>
      <c r="F851" s="139"/>
      <c r="G851" s="139"/>
      <c r="H851" s="139"/>
      <c r="I851" s="11" t="s">
        <v>845</v>
      </c>
      <c r="J851" s="12" t="s">
        <v>8</v>
      </c>
      <c r="K851" s="13">
        <v>0</v>
      </c>
      <c r="L851" s="13">
        <v>0</v>
      </c>
      <c r="M851" s="13">
        <v>0</v>
      </c>
      <c r="N851" s="14">
        <v>0</v>
      </c>
      <c r="O851" s="12" t="s">
        <v>8</v>
      </c>
      <c r="P851" s="1"/>
    </row>
    <row r="852" spans="1:16" ht="0.95" customHeight="1">
      <c r="A852" s="1"/>
      <c r="B852" s="137"/>
      <c r="C852" s="137"/>
      <c r="D852" s="137"/>
      <c r="E852" s="137"/>
      <c r="F852" s="137"/>
      <c r="G852" s="137"/>
      <c r="H852" s="137"/>
      <c r="I852" s="137"/>
      <c r="J852" s="137"/>
      <c r="K852" s="137"/>
      <c r="L852" s="137"/>
      <c r="M852" s="137"/>
      <c r="N852" s="137"/>
      <c r="O852" s="137"/>
      <c r="P852" s="1"/>
    </row>
    <row r="853" spans="1:16" ht="83.25" thickBot="1">
      <c r="A853" s="1"/>
      <c r="B853" s="6" t="s">
        <v>856</v>
      </c>
      <c r="C853" s="7" t="s">
        <v>8</v>
      </c>
      <c r="D853" s="8" t="s">
        <v>857</v>
      </c>
      <c r="E853" s="8" t="s">
        <v>858</v>
      </c>
      <c r="F853" s="8" t="s">
        <v>859</v>
      </c>
      <c r="G853" s="8" t="s">
        <v>13</v>
      </c>
      <c r="H853" s="8" t="s">
        <v>844</v>
      </c>
      <c r="I853" s="7" t="s">
        <v>8</v>
      </c>
      <c r="J853" s="9">
        <v>150126241</v>
      </c>
      <c r="K853" s="9">
        <v>0</v>
      </c>
      <c r="L853" s="9">
        <v>0</v>
      </c>
      <c r="M853" s="9">
        <v>0</v>
      </c>
      <c r="N853" s="7" t="s">
        <v>8</v>
      </c>
      <c r="O853" s="10">
        <v>0</v>
      </c>
      <c r="P853" s="1"/>
    </row>
    <row r="854" spans="1:16" ht="25.5" thickBot="1">
      <c r="A854" s="1"/>
      <c r="B854" s="138" t="s">
        <v>8</v>
      </c>
      <c r="C854" s="139"/>
      <c r="D854" s="139"/>
      <c r="E854" s="139"/>
      <c r="F854" s="139"/>
      <c r="G854" s="139"/>
      <c r="H854" s="139"/>
      <c r="I854" s="11" t="s">
        <v>845</v>
      </c>
      <c r="J854" s="12" t="s">
        <v>8</v>
      </c>
      <c r="K854" s="13">
        <v>0</v>
      </c>
      <c r="L854" s="13">
        <v>0</v>
      </c>
      <c r="M854" s="13">
        <v>0</v>
      </c>
      <c r="N854" s="14">
        <v>0</v>
      </c>
      <c r="O854" s="12" t="s">
        <v>8</v>
      </c>
      <c r="P854" s="1"/>
    </row>
    <row r="855" spans="1:16" ht="0.95" customHeight="1">
      <c r="A855" s="1"/>
      <c r="B855" s="137"/>
      <c r="C855" s="137"/>
      <c r="D855" s="137"/>
      <c r="E855" s="137"/>
      <c r="F855" s="137"/>
      <c r="G855" s="137"/>
      <c r="H855" s="137"/>
      <c r="I855" s="137"/>
      <c r="J855" s="137"/>
      <c r="K855" s="137"/>
      <c r="L855" s="137"/>
      <c r="M855" s="137"/>
      <c r="N855" s="137"/>
      <c r="O855" s="137"/>
      <c r="P855" s="1"/>
    </row>
    <row r="856" spans="1:16" ht="20.100000000000001" customHeight="1">
      <c r="A856" s="1"/>
      <c r="B856" s="145" t="s">
        <v>824</v>
      </c>
      <c r="C856" s="146"/>
      <c r="D856" s="146"/>
      <c r="E856" s="146"/>
      <c r="F856" s="2" t="s">
        <v>4</v>
      </c>
      <c r="G856" s="147" t="s">
        <v>860</v>
      </c>
      <c r="H856" s="148"/>
      <c r="I856" s="148"/>
      <c r="J856" s="148"/>
      <c r="K856" s="148"/>
      <c r="L856" s="148"/>
      <c r="M856" s="148"/>
      <c r="N856" s="148"/>
      <c r="O856" s="148"/>
      <c r="P856" s="1"/>
    </row>
    <row r="857" spans="1:16" ht="20.100000000000001" customHeight="1">
      <c r="A857" s="1"/>
      <c r="B857" s="143" t="s">
        <v>6</v>
      </c>
      <c r="C857" s="144"/>
      <c r="D857" s="144"/>
      <c r="E857" s="144"/>
      <c r="F857" s="144"/>
      <c r="G857" s="144"/>
      <c r="H857" s="144"/>
      <c r="I857" s="144"/>
      <c r="J857" s="3">
        <v>679716814</v>
      </c>
      <c r="K857" s="3">
        <v>149845690</v>
      </c>
      <c r="L857" s="3">
        <v>254107635</v>
      </c>
      <c r="M857" s="3">
        <v>147419610</v>
      </c>
      <c r="N857" s="4" t="s">
        <v>861</v>
      </c>
      <c r="O857" s="5" t="s">
        <v>8</v>
      </c>
      <c r="P857" s="1"/>
    </row>
    <row r="858" spans="1:16" ht="58.5" thickBot="1">
      <c r="A858" s="1"/>
      <c r="B858" s="6" t="s">
        <v>862</v>
      </c>
      <c r="C858" s="7" t="s">
        <v>8</v>
      </c>
      <c r="D858" s="8" t="s">
        <v>863</v>
      </c>
      <c r="E858" s="8" t="s">
        <v>864</v>
      </c>
      <c r="F858" s="8" t="s">
        <v>267</v>
      </c>
      <c r="G858" s="8" t="s">
        <v>865</v>
      </c>
      <c r="H858" s="8" t="s">
        <v>844</v>
      </c>
      <c r="I858" s="7" t="s">
        <v>8</v>
      </c>
      <c r="J858" s="9">
        <v>346084900</v>
      </c>
      <c r="K858" s="9">
        <v>149845690</v>
      </c>
      <c r="L858" s="9">
        <v>117775735</v>
      </c>
      <c r="M858" s="9">
        <v>54660870</v>
      </c>
      <c r="N858" s="7" t="s">
        <v>8</v>
      </c>
      <c r="O858" s="10">
        <v>89.68</v>
      </c>
      <c r="P858" s="1"/>
    </row>
    <row r="859" spans="1:16" ht="33.75" thickBot="1">
      <c r="A859" s="1"/>
      <c r="B859" s="138" t="s">
        <v>8</v>
      </c>
      <c r="C859" s="139"/>
      <c r="D859" s="139"/>
      <c r="E859" s="139"/>
      <c r="F859" s="139"/>
      <c r="G859" s="139"/>
      <c r="H859" s="139"/>
      <c r="I859" s="11" t="s">
        <v>866</v>
      </c>
      <c r="J859" s="12" t="s">
        <v>8</v>
      </c>
      <c r="K859" s="13">
        <v>149845690</v>
      </c>
      <c r="L859" s="13">
        <v>117775735</v>
      </c>
      <c r="M859" s="13">
        <v>54660870</v>
      </c>
      <c r="N859" s="14">
        <v>46.41</v>
      </c>
      <c r="O859" s="12" t="s">
        <v>8</v>
      </c>
      <c r="P859" s="1"/>
    </row>
    <row r="860" spans="1:16" ht="0.95" customHeight="1">
      <c r="A860" s="1"/>
      <c r="B860" s="137"/>
      <c r="C860" s="137"/>
      <c r="D860" s="137"/>
      <c r="E860" s="137"/>
      <c r="F860" s="137"/>
      <c r="G860" s="137"/>
      <c r="H860" s="137"/>
      <c r="I860" s="137"/>
      <c r="J860" s="137"/>
      <c r="K860" s="137"/>
      <c r="L860" s="137"/>
      <c r="M860" s="137"/>
      <c r="N860" s="137"/>
      <c r="O860" s="137"/>
      <c r="P860" s="1"/>
    </row>
    <row r="861" spans="1:16" ht="42" thickBot="1">
      <c r="A861" s="1"/>
      <c r="B861" s="6" t="s">
        <v>867</v>
      </c>
      <c r="C861" s="7" t="s">
        <v>8</v>
      </c>
      <c r="D861" s="8" t="s">
        <v>868</v>
      </c>
      <c r="E861" s="8" t="s">
        <v>869</v>
      </c>
      <c r="F861" s="8" t="s">
        <v>58</v>
      </c>
      <c r="G861" s="8" t="s">
        <v>13</v>
      </c>
      <c r="H861" s="8" t="s">
        <v>844</v>
      </c>
      <c r="I861" s="7" t="s">
        <v>8</v>
      </c>
      <c r="J861" s="9">
        <v>26665302</v>
      </c>
      <c r="K861" s="9">
        <v>0</v>
      </c>
      <c r="L861" s="9">
        <v>23087329</v>
      </c>
      <c r="M861" s="9">
        <v>19228972</v>
      </c>
      <c r="N861" s="7" t="s">
        <v>8</v>
      </c>
      <c r="O861" s="10">
        <v>94.21</v>
      </c>
      <c r="P861" s="1"/>
    </row>
    <row r="862" spans="1:16" ht="50.25" thickBot="1">
      <c r="A862" s="1"/>
      <c r="B862" s="138" t="s">
        <v>8</v>
      </c>
      <c r="C862" s="139"/>
      <c r="D862" s="139"/>
      <c r="E862" s="139"/>
      <c r="F862" s="139"/>
      <c r="G862" s="139"/>
      <c r="H862" s="139"/>
      <c r="I862" s="11" t="s">
        <v>870</v>
      </c>
      <c r="J862" s="12" t="s">
        <v>8</v>
      </c>
      <c r="K862" s="13">
        <v>0</v>
      </c>
      <c r="L862" s="13">
        <v>23087329</v>
      </c>
      <c r="M862" s="13">
        <v>19228972</v>
      </c>
      <c r="N862" s="14">
        <v>83.28</v>
      </c>
      <c r="O862" s="12" t="s">
        <v>8</v>
      </c>
      <c r="P862" s="1"/>
    </row>
    <row r="863" spans="1:16" ht="0.95" customHeight="1">
      <c r="A863" s="1"/>
      <c r="B863" s="137"/>
      <c r="C863" s="137"/>
      <c r="D863" s="137"/>
      <c r="E863" s="137"/>
      <c r="F863" s="137"/>
      <c r="G863" s="137"/>
      <c r="H863" s="137"/>
      <c r="I863" s="137"/>
      <c r="J863" s="137"/>
      <c r="K863" s="137"/>
      <c r="L863" s="137"/>
      <c r="M863" s="137"/>
      <c r="N863" s="137"/>
      <c r="O863" s="137"/>
      <c r="P863" s="1"/>
    </row>
    <row r="864" spans="1:16" ht="58.5" thickBot="1">
      <c r="A864" s="1"/>
      <c r="B864" s="6" t="s">
        <v>871</v>
      </c>
      <c r="C864" s="7" t="s">
        <v>8</v>
      </c>
      <c r="D864" s="8" t="s">
        <v>872</v>
      </c>
      <c r="E864" s="8" t="s">
        <v>873</v>
      </c>
      <c r="F864" s="8" t="s">
        <v>281</v>
      </c>
      <c r="G864" s="8" t="s">
        <v>59</v>
      </c>
      <c r="H864" s="8" t="s">
        <v>844</v>
      </c>
      <c r="I864" s="7" t="s">
        <v>8</v>
      </c>
      <c r="J864" s="9">
        <v>89400009</v>
      </c>
      <c r="K864" s="9">
        <v>0</v>
      </c>
      <c r="L864" s="9">
        <v>535000</v>
      </c>
      <c r="M864" s="9">
        <v>0</v>
      </c>
      <c r="N864" s="7" t="s">
        <v>8</v>
      </c>
      <c r="O864" s="10">
        <v>97</v>
      </c>
      <c r="P864" s="1"/>
    </row>
    <row r="865" spans="1:16" ht="25.5" thickBot="1">
      <c r="A865" s="1"/>
      <c r="B865" s="138" t="s">
        <v>8</v>
      </c>
      <c r="C865" s="139"/>
      <c r="D865" s="139"/>
      <c r="E865" s="139"/>
      <c r="F865" s="139"/>
      <c r="G865" s="139"/>
      <c r="H865" s="139"/>
      <c r="I865" s="11" t="s">
        <v>60</v>
      </c>
      <c r="J865" s="12" t="s">
        <v>8</v>
      </c>
      <c r="K865" s="13">
        <v>0</v>
      </c>
      <c r="L865" s="13">
        <v>535000</v>
      </c>
      <c r="M865" s="13">
        <v>0</v>
      </c>
      <c r="N865" s="14">
        <v>0</v>
      </c>
      <c r="O865" s="12" t="s">
        <v>8</v>
      </c>
      <c r="P865" s="1"/>
    </row>
    <row r="866" spans="1:16" ht="0.95" customHeight="1">
      <c r="A866" s="1"/>
      <c r="B866" s="137"/>
      <c r="C866" s="137"/>
      <c r="D866" s="137"/>
      <c r="E866" s="137"/>
      <c r="F866" s="137"/>
      <c r="G866" s="137"/>
      <c r="H866" s="137"/>
      <c r="I866" s="137"/>
      <c r="J866" s="137"/>
      <c r="K866" s="137"/>
      <c r="L866" s="137"/>
      <c r="M866" s="137"/>
      <c r="N866" s="137"/>
      <c r="O866" s="137"/>
      <c r="P866" s="1"/>
    </row>
    <row r="867" spans="1:16" ht="58.5" thickBot="1">
      <c r="A867" s="1"/>
      <c r="B867" s="6" t="s">
        <v>874</v>
      </c>
      <c r="C867" s="7" t="s">
        <v>8</v>
      </c>
      <c r="D867" s="8" t="s">
        <v>875</v>
      </c>
      <c r="E867" s="8" t="s">
        <v>876</v>
      </c>
      <c r="F867" s="8" t="s">
        <v>58</v>
      </c>
      <c r="G867" s="8" t="s">
        <v>13</v>
      </c>
      <c r="H867" s="8" t="s">
        <v>844</v>
      </c>
      <c r="I867" s="7" t="s">
        <v>8</v>
      </c>
      <c r="J867" s="9">
        <v>2671874</v>
      </c>
      <c r="K867" s="9">
        <v>0</v>
      </c>
      <c r="L867" s="9">
        <v>2450000</v>
      </c>
      <c r="M867" s="9">
        <v>2204205</v>
      </c>
      <c r="N867" s="7" t="s">
        <v>8</v>
      </c>
      <c r="O867" s="10">
        <v>100</v>
      </c>
      <c r="P867" s="1"/>
    </row>
    <row r="868" spans="1:16" ht="50.25" thickBot="1">
      <c r="A868" s="1"/>
      <c r="B868" s="138" t="s">
        <v>8</v>
      </c>
      <c r="C868" s="139"/>
      <c r="D868" s="139"/>
      <c r="E868" s="139"/>
      <c r="F868" s="139"/>
      <c r="G868" s="139"/>
      <c r="H868" s="139"/>
      <c r="I868" s="11" t="s">
        <v>870</v>
      </c>
      <c r="J868" s="12" t="s">
        <v>8</v>
      </c>
      <c r="K868" s="13">
        <v>0</v>
      </c>
      <c r="L868" s="13">
        <v>2450000</v>
      </c>
      <c r="M868" s="13">
        <v>2204205</v>
      </c>
      <c r="N868" s="14">
        <v>89.96</v>
      </c>
      <c r="O868" s="12" t="s">
        <v>8</v>
      </c>
      <c r="P868" s="1"/>
    </row>
    <row r="869" spans="1:16" ht="0.95" customHeight="1">
      <c r="A869" s="1"/>
      <c r="B869" s="137"/>
      <c r="C869" s="137"/>
      <c r="D869" s="137"/>
      <c r="E869" s="137"/>
      <c r="F869" s="137"/>
      <c r="G869" s="137"/>
      <c r="H869" s="137"/>
      <c r="I869" s="137"/>
      <c r="J869" s="137"/>
      <c r="K869" s="137"/>
      <c r="L869" s="137"/>
      <c r="M869" s="137"/>
      <c r="N869" s="137"/>
      <c r="O869" s="137"/>
      <c r="P869" s="1"/>
    </row>
    <row r="870" spans="1:16" ht="50.25" thickBot="1">
      <c r="A870" s="1"/>
      <c r="B870" s="6" t="s">
        <v>877</v>
      </c>
      <c r="C870" s="7" t="s">
        <v>8</v>
      </c>
      <c r="D870" s="8" t="s">
        <v>878</v>
      </c>
      <c r="E870" s="8" t="s">
        <v>879</v>
      </c>
      <c r="F870" s="8" t="s">
        <v>58</v>
      </c>
      <c r="G870" s="8" t="s">
        <v>59</v>
      </c>
      <c r="H870" s="8" t="s">
        <v>844</v>
      </c>
      <c r="I870" s="7" t="s">
        <v>8</v>
      </c>
      <c r="J870" s="9">
        <v>18717093</v>
      </c>
      <c r="K870" s="9">
        <v>0</v>
      </c>
      <c r="L870" s="9">
        <v>16135426</v>
      </c>
      <c r="M870" s="9">
        <v>15702219</v>
      </c>
      <c r="N870" s="7" t="s">
        <v>8</v>
      </c>
      <c r="O870" s="10">
        <v>100</v>
      </c>
      <c r="P870" s="1"/>
    </row>
    <row r="871" spans="1:16" ht="25.5" thickBot="1">
      <c r="A871" s="1"/>
      <c r="B871" s="138" t="s">
        <v>8</v>
      </c>
      <c r="C871" s="139"/>
      <c r="D871" s="139"/>
      <c r="E871" s="139"/>
      <c r="F871" s="139"/>
      <c r="G871" s="139"/>
      <c r="H871" s="139"/>
      <c r="I871" s="11" t="s">
        <v>60</v>
      </c>
      <c r="J871" s="12" t="s">
        <v>8</v>
      </c>
      <c r="K871" s="13">
        <v>0</v>
      </c>
      <c r="L871" s="13">
        <v>16135426</v>
      </c>
      <c r="M871" s="13">
        <v>15702219</v>
      </c>
      <c r="N871" s="14">
        <v>97.31</v>
      </c>
      <c r="O871" s="12" t="s">
        <v>8</v>
      </c>
      <c r="P871" s="1"/>
    </row>
    <row r="872" spans="1:16" ht="0.95" customHeight="1">
      <c r="A872" s="1"/>
      <c r="B872" s="137"/>
      <c r="C872" s="137"/>
      <c r="D872" s="137"/>
      <c r="E872" s="137"/>
      <c r="F872" s="137"/>
      <c r="G872" s="137"/>
      <c r="H872" s="137"/>
      <c r="I872" s="137"/>
      <c r="J872" s="137"/>
      <c r="K872" s="137"/>
      <c r="L872" s="137"/>
      <c r="M872" s="137"/>
      <c r="N872" s="137"/>
      <c r="O872" s="137"/>
      <c r="P872" s="1"/>
    </row>
    <row r="873" spans="1:16" ht="50.25" thickBot="1">
      <c r="A873" s="1"/>
      <c r="B873" s="6" t="s">
        <v>880</v>
      </c>
      <c r="C873" s="7" t="s">
        <v>8</v>
      </c>
      <c r="D873" s="8" t="s">
        <v>881</v>
      </c>
      <c r="E873" s="8" t="s">
        <v>882</v>
      </c>
      <c r="F873" s="8" t="s">
        <v>58</v>
      </c>
      <c r="G873" s="8" t="s">
        <v>13</v>
      </c>
      <c r="H873" s="8" t="s">
        <v>844</v>
      </c>
      <c r="I873" s="7" t="s">
        <v>8</v>
      </c>
      <c r="J873" s="9">
        <v>91689480</v>
      </c>
      <c r="K873" s="9">
        <v>0</v>
      </c>
      <c r="L873" s="9">
        <v>40700000</v>
      </c>
      <c r="M873" s="9">
        <v>31234870</v>
      </c>
      <c r="N873" s="7" t="s">
        <v>8</v>
      </c>
      <c r="O873" s="10">
        <v>100</v>
      </c>
      <c r="P873" s="1"/>
    </row>
    <row r="874" spans="1:16" ht="50.25" thickBot="1">
      <c r="A874" s="1"/>
      <c r="B874" s="138" t="s">
        <v>8</v>
      </c>
      <c r="C874" s="139"/>
      <c r="D874" s="139"/>
      <c r="E874" s="139"/>
      <c r="F874" s="139"/>
      <c r="G874" s="139"/>
      <c r="H874" s="139"/>
      <c r="I874" s="11" t="s">
        <v>870</v>
      </c>
      <c r="J874" s="12" t="s">
        <v>8</v>
      </c>
      <c r="K874" s="13">
        <v>0</v>
      </c>
      <c r="L874" s="13">
        <v>40700000</v>
      </c>
      <c r="M874" s="13">
        <v>31234870</v>
      </c>
      <c r="N874" s="14">
        <v>76.739999999999995</v>
      </c>
      <c r="O874" s="12" t="s">
        <v>8</v>
      </c>
      <c r="P874" s="1"/>
    </row>
    <row r="875" spans="1:16" ht="0.95" customHeight="1">
      <c r="A875" s="1"/>
      <c r="B875" s="137"/>
      <c r="C875" s="137"/>
      <c r="D875" s="137"/>
      <c r="E875" s="137"/>
      <c r="F875" s="137"/>
      <c r="G875" s="137"/>
      <c r="H875" s="137"/>
      <c r="I875" s="137"/>
      <c r="J875" s="137"/>
      <c r="K875" s="137"/>
      <c r="L875" s="137"/>
      <c r="M875" s="137"/>
      <c r="N875" s="137"/>
      <c r="O875" s="137"/>
      <c r="P875" s="1"/>
    </row>
    <row r="876" spans="1:16" ht="58.5" thickBot="1">
      <c r="A876" s="1"/>
      <c r="B876" s="6" t="s">
        <v>883</v>
      </c>
      <c r="C876" s="7" t="s">
        <v>8</v>
      </c>
      <c r="D876" s="8" t="s">
        <v>884</v>
      </c>
      <c r="E876" s="8" t="s">
        <v>885</v>
      </c>
      <c r="F876" s="8" t="s">
        <v>12</v>
      </c>
      <c r="G876" s="8" t="s">
        <v>13</v>
      </c>
      <c r="H876" s="8" t="s">
        <v>844</v>
      </c>
      <c r="I876" s="7" t="s">
        <v>8</v>
      </c>
      <c r="J876" s="9">
        <v>3226760</v>
      </c>
      <c r="K876" s="9">
        <v>0</v>
      </c>
      <c r="L876" s="9">
        <v>2781690</v>
      </c>
      <c r="M876" s="9">
        <v>1927206</v>
      </c>
      <c r="N876" s="7" t="s">
        <v>8</v>
      </c>
      <c r="O876" s="10">
        <v>100</v>
      </c>
      <c r="P876" s="1"/>
    </row>
    <row r="877" spans="1:16" ht="50.25" thickBot="1">
      <c r="A877" s="1"/>
      <c r="B877" s="138" t="s">
        <v>8</v>
      </c>
      <c r="C877" s="139"/>
      <c r="D877" s="139"/>
      <c r="E877" s="139"/>
      <c r="F877" s="139"/>
      <c r="G877" s="139"/>
      <c r="H877" s="139"/>
      <c r="I877" s="11" t="s">
        <v>870</v>
      </c>
      <c r="J877" s="12" t="s">
        <v>8</v>
      </c>
      <c r="K877" s="13">
        <v>0</v>
      </c>
      <c r="L877" s="13">
        <v>2781690</v>
      </c>
      <c r="M877" s="13">
        <v>1927206</v>
      </c>
      <c r="N877" s="14">
        <v>69.28</v>
      </c>
      <c r="O877" s="12" t="s">
        <v>8</v>
      </c>
      <c r="P877" s="1"/>
    </row>
    <row r="878" spans="1:16" ht="0.95" customHeight="1">
      <c r="A878" s="1"/>
      <c r="B878" s="137"/>
      <c r="C878" s="137"/>
      <c r="D878" s="137"/>
      <c r="E878" s="137"/>
      <c r="F878" s="137"/>
      <c r="G878" s="137"/>
      <c r="H878" s="137"/>
      <c r="I878" s="137"/>
      <c r="J878" s="137"/>
      <c r="K878" s="137"/>
      <c r="L878" s="137"/>
      <c r="M878" s="137"/>
      <c r="N878" s="137"/>
      <c r="O878" s="137"/>
      <c r="P878" s="1"/>
    </row>
    <row r="879" spans="1:16" ht="33.75" thickBot="1">
      <c r="A879" s="1"/>
      <c r="B879" s="6" t="s">
        <v>886</v>
      </c>
      <c r="C879" s="7" t="s">
        <v>8</v>
      </c>
      <c r="D879" s="8" t="s">
        <v>887</v>
      </c>
      <c r="E879" s="8" t="s">
        <v>888</v>
      </c>
      <c r="F879" s="8" t="s">
        <v>58</v>
      </c>
      <c r="G879" s="8" t="s">
        <v>13</v>
      </c>
      <c r="H879" s="8" t="s">
        <v>844</v>
      </c>
      <c r="I879" s="7" t="s">
        <v>8</v>
      </c>
      <c r="J879" s="9">
        <v>22280700</v>
      </c>
      <c r="K879" s="9">
        <v>0</v>
      </c>
      <c r="L879" s="9">
        <v>19107500</v>
      </c>
      <c r="M879" s="9">
        <v>15614821</v>
      </c>
      <c r="N879" s="7" t="s">
        <v>8</v>
      </c>
      <c r="O879" s="10">
        <v>100</v>
      </c>
      <c r="P879" s="1"/>
    </row>
    <row r="880" spans="1:16" ht="50.25" thickBot="1">
      <c r="A880" s="1"/>
      <c r="B880" s="138" t="s">
        <v>8</v>
      </c>
      <c r="C880" s="139"/>
      <c r="D880" s="139"/>
      <c r="E880" s="139"/>
      <c r="F880" s="139"/>
      <c r="G880" s="139"/>
      <c r="H880" s="139"/>
      <c r="I880" s="11" t="s">
        <v>870</v>
      </c>
      <c r="J880" s="12" t="s">
        <v>8</v>
      </c>
      <c r="K880" s="13">
        <v>0</v>
      </c>
      <c r="L880" s="13">
        <v>19107500</v>
      </c>
      <c r="M880" s="13">
        <v>15614821</v>
      </c>
      <c r="N880" s="14">
        <v>81.72</v>
      </c>
      <c r="O880" s="12" t="s">
        <v>8</v>
      </c>
      <c r="P880" s="1"/>
    </row>
    <row r="881" spans="1:16" ht="0.95" customHeight="1">
      <c r="A881" s="1"/>
      <c r="B881" s="137"/>
      <c r="C881" s="137"/>
      <c r="D881" s="137"/>
      <c r="E881" s="137"/>
      <c r="F881" s="137"/>
      <c r="G881" s="137"/>
      <c r="H881" s="137"/>
      <c r="I881" s="137"/>
      <c r="J881" s="137"/>
      <c r="K881" s="137"/>
      <c r="L881" s="137"/>
      <c r="M881" s="137"/>
      <c r="N881" s="137"/>
      <c r="O881" s="137"/>
      <c r="P881" s="1"/>
    </row>
    <row r="882" spans="1:16" ht="50.25" thickBot="1">
      <c r="A882" s="1"/>
      <c r="B882" s="6" t="s">
        <v>889</v>
      </c>
      <c r="C882" s="7" t="s">
        <v>8</v>
      </c>
      <c r="D882" s="8" t="s">
        <v>890</v>
      </c>
      <c r="E882" s="8" t="s">
        <v>891</v>
      </c>
      <c r="F882" s="8" t="s">
        <v>58</v>
      </c>
      <c r="G882" s="8" t="s">
        <v>13</v>
      </c>
      <c r="H882" s="8" t="s">
        <v>844</v>
      </c>
      <c r="I882" s="7" t="s">
        <v>8</v>
      </c>
      <c r="J882" s="9">
        <v>10596548</v>
      </c>
      <c r="K882" s="9">
        <v>0</v>
      </c>
      <c r="L882" s="9">
        <v>9134955</v>
      </c>
      <c r="M882" s="9">
        <v>6846447</v>
      </c>
      <c r="N882" s="7" t="s">
        <v>8</v>
      </c>
      <c r="O882" s="10">
        <v>95.78</v>
      </c>
      <c r="P882" s="1"/>
    </row>
    <row r="883" spans="1:16" ht="50.25" thickBot="1">
      <c r="A883" s="1"/>
      <c r="B883" s="138" t="s">
        <v>8</v>
      </c>
      <c r="C883" s="139"/>
      <c r="D883" s="139"/>
      <c r="E883" s="139"/>
      <c r="F883" s="139"/>
      <c r="G883" s="139"/>
      <c r="H883" s="139"/>
      <c r="I883" s="11" t="s">
        <v>870</v>
      </c>
      <c r="J883" s="12" t="s">
        <v>8</v>
      </c>
      <c r="K883" s="13">
        <v>0</v>
      </c>
      <c r="L883" s="13">
        <v>9134955</v>
      </c>
      <c r="M883" s="13">
        <v>6846447</v>
      </c>
      <c r="N883" s="14">
        <v>74.94</v>
      </c>
      <c r="O883" s="12" t="s">
        <v>8</v>
      </c>
      <c r="P883" s="1"/>
    </row>
    <row r="884" spans="1:16" ht="0.95" customHeight="1">
      <c r="A884" s="1"/>
      <c r="B884" s="137"/>
      <c r="C884" s="137"/>
      <c r="D884" s="137"/>
      <c r="E884" s="137"/>
      <c r="F884" s="137"/>
      <c r="G884" s="137"/>
      <c r="H884" s="137"/>
      <c r="I884" s="137"/>
      <c r="J884" s="137"/>
      <c r="K884" s="137"/>
      <c r="L884" s="137"/>
      <c r="M884" s="137"/>
      <c r="N884" s="137"/>
      <c r="O884" s="137"/>
      <c r="P884" s="1"/>
    </row>
    <row r="885" spans="1:16" ht="58.5" thickBot="1">
      <c r="A885" s="1"/>
      <c r="B885" s="6" t="s">
        <v>892</v>
      </c>
      <c r="C885" s="7" t="s">
        <v>8</v>
      </c>
      <c r="D885" s="8" t="s">
        <v>893</v>
      </c>
      <c r="E885" s="8" t="s">
        <v>894</v>
      </c>
      <c r="F885" s="8" t="s">
        <v>286</v>
      </c>
      <c r="G885" s="8" t="s">
        <v>59</v>
      </c>
      <c r="H885" s="8" t="s">
        <v>844</v>
      </c>
      <c r="I885" s="7" t="s">
        <v>8</v>
      </c>
      <c r="J885" s="9">
        <v>23683937</v>
      </c>
      <c r="K885" s="9">
        <v>0</v>
      </c>
      <c r="L885" s="9">
        <v>2500000</v>
      </c>
      <c r="M885" s="9">
        <v>0</v>
      </c>
      <c r="N885" s="7" t="s">
        <v>8</v>
      </c>
      <c r="O885" s="10">
        <v>0</v>
      </c>
      <c r="P885" s="1"/>
    </row>
    <row r="886" spans="1:16" ht="25.5" thickBot="1">
      <c r="A886" s="1"/>
      <c r="B886" s="138" t="s">
        <v>8</v>
      </c>
      <c r="C886" s="139"/>
      <c r="D886" s="139"/>
      <c r="E886" s="139"/>
      <c r="F886" s="139"/>
      <c r="G886" s="139"/>
      <c r="H886" s="139"/>
      <c r="I886" s="11" t="s">
        <v>60</v>
      </c>
      <c r="J886" s="12" t="s">
        <v>8</v>
      </c>
      <c r="K886" s="13">
        <v>0</v>
      </c>
      <c r="L886" s="13">
        <v>2500000</v>
      </c>
      <c r="M886" s="13">
        <v>0</v>
      </c>
      <c r="N886" s="14">
        <v>0</v>
      </c>
      <c r="O886" s="12" t="s">
        <v>8</v>
      </c>
      <c r="P886" s="1"/>
    </row>
    <row r="887" spans="1:16" ht="0.95" customHeight="1">
      <c r="A887" s="1"/>
      <c r="B887" s="137"/>
      <c r="C887" s="137"/>
      <c r="D887" s="137"/>
      <c r="E887" s="137"/>
      <c r="F887" s="137"/>
      <c r="G887" s="137"/>
      <c r="H887" s="137"/>
      <c r="I887" s="137"/>
      <c r="J887" s="137"/>
      <c r="K887" s="137"/>
      <c r="L887" s="137"/>
      <c r="M887" s="137"/>
      <c r="N887" s="137"/>
      <c r="O887" s="137"/>
      <c r="P887" s="1"/>
    </row>
    <row r="888" spans="1:16" ht="50.25" thickBot="1">
      <c r="A888" s="1"/>
      <c r="B888" s="6" t="s">
        <v>895</v>
      </c>
      <c r="C888" s="7" t="s">
        <v>8</v>
      </c>
      <c r="D888" s="8" t="s">
        <v>896</v>
      </c>
      <c r="E888" s="8" t="s">
        <v>897</v>
      </c>
      <c r="F888" s="8" t="s">
        <v>185</v>
      </c>
      <c r="G888" s="8" t="s">
        <v>132</v>
      </c>
      <c r="H888" s="8" t="s">
        <v>844</v>
      </c>
      <c r="I888" s="7" t="s">
        <v>8</v>
      </c>
      <c r="J888" s="9">
        <v>23084000</v>
      </c>
      <c r="K888" s="9">
        <v>0</v>
      </c>
      <c r="L888" s="9">
        <v>19900000</v>
      </c>
      <c r="M888" s="9">
        <v>0</v>
      </c>
      <c r="N888" s="7" t="s">
        <v>8</v>
      </c>
      <c r="O888" s="10">
        <v>0</v>
      </c>
      <c r="P888" s="1"/>
    </row>
    <row r="889" spans="1:16" ht="25.5" thickBot="1">
      <c r="A889" s="1"/>
      <c r="B889" s="138" t="s">
        <v>8</v>
      </c>
      <c r="C889" s="139"/>
      <c r="D889" s="139"/>
      <c r="E889" s="139"/>
      <c r="F889" s="139"/>
      <c r="G889" s="139"/>
      <c r="H889" s="139"/>
      <c r="I889" s="11" t="s">
        <v>133</v>
      </c>
      <c r="J889" s="12" t="s">
        <v>8</v>
      </c>
      <c r="K889" s="13">
        <v>0</v>
      </c>
      <c r="L889" s="13">
        <v>19900000</v>
      </c>
      <c r="M889" s="13">
        <v>0</v>
      </c>
      <c r="N889" s="14">
        <v>0</v>
      </c>
      <c r="O889" s="12" t="s">
        <v>8</v>
      </c>
      <c r="P889" s="1"/>
    </row>
    <row r="890" spans="1:16" ht="0.95" customHeight="1">
      <c r="A890" s="1"/>
      <c r="B890" s="137"/>
      <c r="C890" s="137"/>
      <c r="D890" s="137"/>
      <c r="E890" s="137"/>
      <c r="F890" s="137"/>
      <c r="G890" s="137"/>
      <c r="H890" s="137"/>
      <c r="I890" s="137"/>
      <c r="J890" s="137"/>
      <c r="K890" s="137"/>
      <c r="L890" s="137"/>
      <c r="M890" s="137"/>
      <c r="N890" s="137"/>
      <c r="O890" s="137"/>
      <c r="P890" s="1"/>
    </row>
    <row r="891" spans="1:16" ht="50.25" thickBot="1">
      <c r="A891" s="1"/>
      <c r="B891" s="6" t="s">
        <v>898</v>
      </c>
      <c r="C891" s="7" t="s">
        <v>8</v>
      </c>
      <c r="D891" s="8" t="s">
        <v>899</v>
      </c>
      <c r="E891" s="8" t="s">
        <v>900</v>
      </c>
      <c r="F891" s="8" t="s">
        <v>58</v>
      </c>
      <c r="G891" s="8" t="s">
        <v>13</v>
      </c>
      <c r="H891" s="8" t="s">
        <v>844</v>
      </c>
      <c r="I891" s="7" t="s">
        <v>8</v>
      </c>
      <c r="J891" s="9">
        <v>21616211</v>
      </c>
      <c r="K891" s="9">
        <v>0</v>
      </c>
      <c r="L891" s="9">
        <v>0</v>
      </c>
      <c r="M891" s="9">
        <v>0</v>
      </c>
      <c r="N891" s="7" t="s">
        <v>8</v>
      </c>
      <c r="O891" s="10">
        <v>0</v>
      </c>
      <c r="P891" s="1"/>
    </row>
    <row r="892" spans="1:16" ht="50.25" thickBot="1">
      <c r="A892" s="1"/>
      <c r="B892" s="138" t="s">
        <v>8</v>
      </c>
      <c r="C892" s="139"/>
      <c r="D892" s="139"/>
      <c r="E892" s="139"/>
      <c r="F892" s="139"/>
      <c r="G892" s="139"/>
      <c r="H892" s="139"/>
      <c r="I892" s="11" t="s">
        <v>870</v>
      </c>
      <c r="J892" s="12" t="s">
        <v>8</v>
      </c>
      <c r="K892" s="13">
        <v>0</v>
      </c>
      <c r="L892" s="13">
        <v>0</v>
      </c>
      <c r="M892" s="13">
        <v>0</v>
      </c>
      <c r="N892" s="14">
        <v>0</v>
      </c>
      <c r="O892" s="12" t="s">
        <v>8</v>
      </c>
      <c r="P892" s="1"/>
    </row>
    <row r="893" spans="1:16" ht="0.95" customHeight="1">
      <c r="A893" s="1"/>
      <c r="B893" s="137"/>
      <c r="C893" s="137"/>
      <c r="D893" s="137"/>
      <c r="E893" s="137"/>
      <c r="F893" s="137"/>
      <c r="G893" s="137"/>
      <c r="H893" s="137"/>
      <c r="I893" s="137"/>
      <c r="J893" s="137"/>
      <c r="K893" s="137"/>
      <c r="L893" s="137"/>
      <c r="M893" s="137"/>
      <c r="N893" s="137"/>
      <c r="O893" s="137"/>
      <c r="P893" s="1"/>
    </row>
    <row r="894" spans="1:16" ht="20.100000000000001" customHeight="1">
      <c r="A894" s="1"/>
      <c r="B894" s="145" t="s">
        <v>824</v>
      </c>
      <c r="C894" s="146"/>
      <c r="D894" s="146"/>
      <c r="E894" s="146"/>
      <c r="F894" s="2" t="s">
        <v>4</v>
      </c>
      <c r="G894" s="147" t="s">
        <v>901</v>
      </c>
      <c r="H894" s="148"/>
      <c r="I894" s="148"/>
      <c r="J894" s="148"/>
      <c r="K894" s="148"/>
      <c r="L894" s="148"/>
      <c r="M894" s="148"/>
      <c r="N894" s="148"/>
      <c r="O894" s="148"/>
      <c r="P894" s="1"/>
    </row>
    <row r="895" spans="1:16" ht="20.100000000000001" customHeight="1">
      <c r="A895" s="1"/>
      <c r="B895" s="143" t="s">
        <v>6</v>
      </c>
      <c r="C895" s="144"/>
      <c r="D895" s="144"/>
      <c r="E895" s="144"/>
      <c r="F895" s="144"/>
      <c r="G895" s="144"/>
      <c r="H895" s="144"/>
      <c r="I895" s="144"/>
      <c r="J895" s="3">
        <v>106597390</v>
      </c>
      <c r="K895" s="3">
        <v>0</v>
      </c>
      <c r="L895" s="3">
        <v>18489136</v>
      </c>
      <c r="M895" s="3">
        <v>18489136</v>
      </c>
      <c r="N895" s="4" t="s">
        <v>7</v>
      </c>
      <c r="O895" s="5" t="s">
        <v>8</v>
      </c>
      <c r="P895" s="1"/>
    </row>
    <row r="896" spans="1:16" ht="33.75" thickBot="1">
      <c r="A896" s="1"/>
      <c r="B896" s="6" t="s">
        <v>902</v>
      </c>
      <c r="C896" s="7" t="s">
        <v>8</v>
      </c>
      <c r="D896" s="8" t="s">
        <v>903</v>
      </c>
      <c r="E896" s="8" t="s">
        <v>904</v>
      </c>
      <c r="F896" s="8" t="s">
        <v>303</v>
      </c>
      <c r="G896" s="8" t="s">
        <v>317</v>
      </c>
      <c r="H896" s="8" t="s">
        <v>830</v>
      </c>
      <c r="I896" s="7" t="s">
        <v>8</v>
      </c>
      <c r="J896" s="9">
        <v>23509643</v>
      </c>
      <c r="K896" s="9">
        <v>0</v>
      </c>
      <c r="L896" s="9">
        <v>18489136</v>
      </c>
      <c r="M896" s="9">
        <v>18489136</v>
      </c>
      <c r="N896" s="7" t="s">
        <v>8</v>
      </c>
      <c r="O896" s="10">
        <v>0</v>
      </c>
      <c r="P896" s="1"/>
    </row>
    <row r="897" spans="1:16" ht="33.75" thickBot="1">
      <c r="A897" s="1"/>
      <c r="B897" s="138" t="s">
        <v>8</v>
      </c>
      <c r="C897" s="139"/>
      <c r="D897" s="139"/>
      <c r="E897" s="139"/>
      <c r="F897" s="139"/>
      <c r="G897" s="139"/>
      <c r="H897" s="139"/>
      <c r="I897" s="11" t="s">
        <v>831</v>
      </c>
      <c r="J897" s="12" t="s">
        <v>8</v>
      </c>
      <c r="K897" s="13">
        <v>0</v>
      </c>
      <c r="L897" s="13">
        <v>18489136</v>
      </c>
      <c r="M897" s="13">
        <v>18489136</v>
      </c>
      <c r="N897" s="14">
        <v>100</v>
      </c>
      <c r="O897" s="12" t="s">
        <v>8</v>
      </c>
      <c r="P897" s="1"/>
    </row>
    <row r="898" spans="1:16" ht="0.95" customHeight="1">
      <c r="A898" s="1"/>
      <c r="B898" s="137"/>
      <c r="C898" s="137"/>
      <c r="D898" s="137"/>
      <c r="E898" s="137"/>
      <c r="F898" s="137"/>
      <c r="G898" s="137"/>
      <c r="H898" s="137"/>
      <c r="I898" s="137"/>
      <c r="J898" s="137"/>
      <c r="K898" s="137"/>
      <c r="L898" s="137"/>
      <c r="M898" s="137"/>
      <c r="N898" s="137"/>
      <c r="O898" s="137"/>
      <c r="P898" s="1"/>
    </row>
    <row r="899" spans="1:16" ht="58.5" thickBot="1">
      <c r="A899" s="1"/>
      <c r="B899" s="6" t="s">
        <v>905</v>
      </c>
      <c r="C899" s="7" t="s">
        <v>8</v>
      </c>
      <c r="D899" s="8" t="s">
        <v>906</v>
      </c>
      <c r="E899" s="8" t="s">
        <v>907</v>
      </c>
      <c r="F899" s="8" t="s">
        <v>64</v>
      </c>
      <c r="G899" s="8" t="s">
        <v>317</v>
      </c>
      <c r="H899" s="8" t="s">
        <v>830</v>
      </c>
      <c r="I899" s="7" t="s">
        <v>8</v>
      </c>
      <c r="J899" s="9">
        <v>83087747</v>
      </c>
      <c r="K899" s="9">
        <v>0</v>
      </c>
      <c r="L899" s="9">
        <v>0</v>
      </c>
      <c r="M899" s="9">
        <v>0</v>
      </c>
      <c r="N899" s="7" t="s">
        <v>8</v>
      </c>
      <c r="O899" s="10">
        <v>0</v>
      </c>
      <c r="P899" s="1"/>
    </row>
    <row r="900" spans="1:16" ht="33.75" thickBot="1">
      <c r="A900" s="1"/>
      <c r="B900" s="138" t="s">
        <v>8</v>
      </c>
      <c r="C900" s="139"/>
      <c r="D900" s="139"/>
      <c r="E900" s="139"/>
      <c r="F900" s="139"/>
      <c r="G900" s="139"/>
      <c r="H900" s="139"/>
      <c r="I900" s="11" t="s">
        <v>908</v>
      </c>
      <c r="J900" s="12" t="s">
        <v>8</v>
      </c>
      <c r="K900" s="13">
        <v>0</v>
      </c>
      <c r="L900" s="13">
        <v>0</v>
      </c>
      <c r="M900" s="13">
        <v>0</v>
      </c>
      <c r="N900" s="14">
        <v>0</v>
      </c>
      <c r="O900" s="12" t="s">
        <v>8</v>
      </c>
      <c r="P900" s="1"/>
    </row>
    <row r="901" spans="1:16" ht="33.75" thickBot="1">
      <c r="A901" s="1"/>
      <c r="B901" s="138" t="s">
        <v>8</v>
      </c>
      <c r="C901" s="139"/>
      <c r="D901" s="139"/>
      <c r="E901" s="139"/>
      <c r="F901" s="139"/>
      <c r="G901" s="139"/>
      <c r="H901" s="139"/>
      <c r="I901" s="11" t="s">
        <v>831</v>
      </c>
      <c r="J901" s="12" t="s">
        <v>8</v>
      </c>
      <c r="K901" s="13">
        <v>0</v>
      </c>
      <c r="L901" s="13">
        <v>0</v>
      </c>
      <c r="M901" s="13">
        <v>0</v>
      </c>
      <c r="N901" s="14">
        <v>0</v>
      </c>
      <c r="O901" s="12" t="s">
        <v>8</v>
      </c>
      <c r="P901" s="1"/>
    </row>
    <row r="902" spans="1:16" ht="0.95" customHeight="1">
      <c r="A902" s="1"/>
      <c r="B902" s="137"/>
      <c r="C902" s="137"/>
      <c r="D902" s="137"/>
      <c r="E902" s="137"/>
      <c r="F902" s="137"/>
      <c r="G902" s="137"/>
      <c r="H902" s="137"/>
      <c r="I902" s="137"/>
      <c r="J902" s="137"/>
      <c r="K902" s="137"/>
      <c r="L902" s="137"/>
      <c r="M902" s="137"/>
      <c r="N902" s="137"/>
      <c r="O902" s="137"/>
      <c r="P902" s="1"/>
    </row>
    <row r="903" spans="1:16" ht="20.100000000000001" customHeight="1">
      <c r="A903" s="1"/>
      <c r="B903" s="145" t="s">
        <v>824</v>
      </c>
      <c r="C903" s="146"/>
      <c r="D903" s="146"/>
      <c r="E903" s="146"/>
      <c r="F903" s="2" t="s">
        <v>4</v>
      </c>
      <c r="G903" s="147" t="s">
        <v>909</v>
      </c>
      <c r="H903" s="148"/>
      <c r="I903" s="148"/>
      <c r="J903" s="148"/>
      <c r="K903" s="148"/>
      <c r="L903" s="148"/>
      <c r="M903" s="148"/>
      <c r="N903" s="148"/>
      <c r="O903" s="148"/>
      <c r="P903" s="1"/>
    </row>
    <row r="904" spans="1:16" ht="20.100000000000001" customHeight="1">
      <c r="A904" s="1"/>
      <c r="B904" s="143" t="s">
        <v>6</v>
      </c>
      <c r="C904" s="144"/>
      <c r="D904" s="144"/>
      <c r="E904" s="144"/>
      <c r="F904" s="144"/>
      <c r="G904" s="144"/>
      <c r="H904" s="144"/>
      <c r="I904" s="144"/>
      <c r="J904" s="3">
        <v>1624882476</v>
      </c>
      <c r="K904" s="3">
        <v>0</v>
      </c>
      <c r="L904" s="3">
        <v>144059800</v>
      </c>
      <c r="M904" s="3">
        <v>104536657</v>
      </c>
      <c r="N904" s="4" t="s">
        <v>910</v>
      </c>
      <c r="O904" s="5" t="s">
        <v>8</v>
      </c>
      <c r="P904" s="1"/>
    </row>
    <row r="905" spans="1:16" ht="50.25" thickBot="1">
      <c r="A905" s="1"/>
      <c r="B905" s="6" t="s">
        <v>911</v>
      </c>
      <c r="C905" s="7" t="s">
        <v>8</v>
      </c>
      <c r="D905" s="8" t="s">
        <v>912</v>
      </c>
      <c r="E905" s="8" t="s">
        <v>913</v>
      </c>
      <c r="F905" s="8" t="s">
        <v>58</v>
      </c>
      <c r="G905" s="8" t="s">
        <v>59</v>
      </c>
      <c r="H905" s="8" t="s">
        <v>914</v>
      </c>
      <c r="I905" s="7" t="s">
        <v>8</v>
      </c>
      <c r="J905" s="9">
        <v>1076236974</v>
      </c>
      <c r="K905" s="9">
        <v>0</v>
      </c>
      <c r="L905" s="9">
        <v>62140172</v>
      </c>
      <c r="M905" s="9">
        <v>32581493</v>
      </c>
      <c r="N905" s="7" t="s">
        <v>8</v>
      </c>
      <c r="O905" s="10">
        <v>100</v>
      </c>
      <c r="P905" s="1"/>
    </row>
    <row r="906" spans="1:16" ht="33.75" thickBot="1">
      <c r="A906" s="1"/>
      <c r="B906" s="138" t="s">
        <v>8</v>
      </c>
      <c r="C906" s="139"/>
      <c r="D906" s="139"/>
      <c r="E906" s="139"/>
      <c r="F906" s="139"/>
      <c r="G906" s="139"/>
      <c r="H906" s="139"/>
      <c r="I906" s="11" t="s">
        <v>915</v>
      </c>
      <c r="J906" s="12" t="s">
        <v>8</v>
      </c>
      <c r="K906" s="13">
        <v>0</v>
      </c>
      <c r="L906" s="13">
        <v>62140172</v>
      </c>
      <c r="M906" s="13">
        <v>32581493</v>
      </c>
      <c r="N906" s="14">
        <v>52.43</v>
      </c>
      <c r="O906" s="12" t="s">
        <v>8</v>
      </c>
      <c r="P906" s="1"/>
    </row>
    <row r="907" spans="1:16" ht="0.95" customHeight="1">
      <c r="A907" s="1"/>
      <c r="B907" s="137"/>
      <c r="C907" s="137"/>
      <c r="D907" s="137"/>
      <c r="E907" s="137"/>
      <c r="F907" s="137"/>
      <c r="G907" s="137"/>
      <c r="H907" s="137"/>
      <c r="I907" s="137"/>
      <c r="J907" s="137"/>
      <c r="K907" s="137"/>
      <c r="L907" s="137"/>
      <c r="M907" s="137"/>
      <c r="N907" s="137"/>
      <c r="O907" s="137"/>
      <c r="P907" s="1"/>
    </row>
    <row r="908" spans="1:16" ht="42" thickBot="1">
      <c r="A908" s="1"/>
      <c r="B908" s="6" t="s">
        <v>916</v>
      </c>
      <c r="C908" s="7" t="s">
        <v>8</v>
      </c>
      <c r="D908" s="8" t="s">
        <v>917</v>
      </c>
      <c r="E908" s="8" t="s">
        <v>918</v>
      </c>
      <c r="F908" s="8" t="s">
        <v>58</v>
      </c>
      <c r="G908" s="8" t="s">
        <v>13</v>
      </c>
      <c r="H908" s="8" t="s">
        <v>914</v>
      </c>
      <c r="I908" s="7" t="s">
        <v>8</v>
      </c>
      <c r="J908" s="9">
        <v>57830759</v>
      </c>
      <c r="K908" s="9">
        <v>0</v>
      </c>
      <c r="L908" s="9">
        <v>0</v>
      </c>
      <c r="M908" s="9">
        <v>0</v>
      </c>
      <c r="N908" s="7" t="s">
        <v>8</v>
      </c>
      <c r="O908" s="10">
        <v>0</v>
      </c>
      <c r="P908" s="1"/>
    </row>
    <row r="909" spans="1:16" ht="42" thickBot="1">
      <c r="A909" s="1"/>
      <c r="B909" s="138" t="s">
        <v>8</v>
      </c>
      <c r="C909" s="139"/>
      <c r="D909" s="139"/>
      <c r="E909" s="139"/>
      <c r="F909" s="139"/>
      <c r="G909" s="139"/>
      <c r="H909" s="139"/>
      <c r="I909" s="11" t="s">
        <v>919</v>
      </c>
      <c r="J909" s="12" t="s">
        <v>8</v>
      </c>
      <c r="K909" s="13">
        <v>0</v>
      </c>
      <c r="L909" s="13">
        <v>0</v>
      </c>
      <c r="M909" s="13">
        <v>0</v>
      </c>
      <c r="N909" s="14">
        <v>0</v>
      </c>
      <c r="O909" s="12" t="s">
        <v>8</v>
      </c>
      <c r="P909" s="1"/>
    </row>
    <row r="910" spans="1:16" ht="0.95" customHeight="1">
      <c r="A910" s="1"/>
      <c r="B910" s="137"/>
      <c r="C910" s="137"/>
      <c r="D910" s="137"/>
      <c r="E910" s="137"/>
      <c r="F910" s="137"/>
      <c r="G910" s="137"/>
      <c r="H910" s="137"/>
      <c r="I910" s="137"/>
      <c r="J910" s="137"/>
      <c r="K910" s="137"/>
      <c r="L910" s="137"/>
      <c r="M910" s="137"/>
      <c r="N910" s="137"/>
      <c r="O910" s="137"/>
      <c r="P910" s="1"/>
    </row>
    <row r="911" spans="1:16" ht="50.25" thickBot="1">
      <c r="A911" s="1"/>
      <c r="B911" s="6" t="s">
        <v>920</v>
      </c>
      <c r="C911" s="7" t="s">
        <v>8</v>
      </c>
      <c r="D911" s="8" t="s">
        <v>921</v>
      </c>
      <c r="E911" s="8" t="s">
        <v>922</v>
      </c>
      <c r="F911" s="8" t="s">
        <v>58</v>
      </c>
      <c r="G911" s="8" t="s">
        <v>59</v>
      </c>
      <c r="H911" s="8" t="s">
        <v>914</v>
      </c>
      <c r="I911" s="7" t="s">
        <v>8</v>
      </c>
      <c r="J911" s="9">
        <v>89514585</v>
      </c>
      <c r="K911" s="9">
        <v>0</v>
      </c>
      <c r="L911" s="9">
        <v>12398033</v>
      </c>
      <c r="M911" s="9">
        <v>7073287</v>
      </c>
      <c r="N911" s="7" t="s">
        <v>8</v>
      </c>
      <c r="O911" s="10">
        <v>1.5</v>
      </c>
      <c r="P911" s="1"/>
    </row>
    <row r="912" spans="1:16" ht="33.75" thickBot="1">
      <c r="A912" s="1"/>
      <c r="B912" s="138" t="s">
        <v>8</v>
      </c>
      <c r="C912" s="139"/>
      <c r="D912" s="139"/>
      <c r="E912" s="139"/>
      <c r="F912" s="139"/>
      <c r="G912" s="139"/>
      <c r="H912" s="139"/>
      <c r="I912" s="11" t="s">
        <v>915</v>
      </c>
      <c r="J912" s="12" t="s">
        <v>8</v>
      </c>
      <c r="K912" s="13">
        <v>0</v>
      </c>
      <c r="L912" s="13">
        <v>12398033</v>
      </c>
      <c r="M912" s="13">
        <v>7073287</v>
      </c>
      <c r="N912" s="14">
        <v>57.05</v>
      </c>
      <c r="O912" s="12" t="s">
        <v>8</v>
      </c>
      <c r="P912" s="1"/>
    </row>
    <row r="913" spans="1:16" ht="0.95" customHeight="1">
      <c r="A913" s="1"/>
      <c r="B913" s="137"/>
      <c r="C913" s="137"/>
      <c r="D913" s="137"/>
      <c r="E913" s="137"/>
      <c r="F913" s="137"/>
      <c r="G913" s="137"/>
      <c r="H913" s="137"/>
      <c r="I913" s="137"/>
      <c r="J913" s="137"/>
      <c r="K913" s="137"/>
      <c r="L913" s="137"/>
      <c r="M913" s="137"/>
      <c r="N913" s="137"/>
      <c r="O913" s="137"/>
      <c r="P913" s="1"/>
    </row>
    <row r="914" spans="1:16" ht="33.75" thickBot="1">
      <c r="A914" s="1"/>
      <c r="B914" s="6" t="s">
        <v>923</v>
      </c>
      <c r="C914" s="7" t="s">
        <v>8</v>
      </c>
      <c r="D914" s="8" t="s">
        <v>924</v>
      </c>
      <c r="E914" s="8" t="s">
        <v>925</v>
      </c>
      <c r="F914" s="8" t="s">
        <v>58</v>
      </c>
      <c r="G914" s="8" t="s">
        <v>59</v>
      </c>
      <c r="H914" s="8" t="s">
        <v>914</v>
      </c>
      <c r="I914" s="7" t="s">
        <v>8</v>
      </c>
      <c r="J914" s="9">
        <v>258688716</v>
      </c>
      <c r="K914" s="9">
        <v>0</v>
      </c>
      <c r="L914" s="9">
        <v>15111795</v>
      </c>
      <c r="M914" s="9">
        <v>12354209</v>
      </c>
      <c r="N914" s="7" t="s">
        <v>8</v>
      </c>
      <c r="O914" s="10">
        <v>0</v>
      </c>
      <c r="P914" s="1"/>
    </row>
    <row r="915" spans="1:16" ht="33.75" thickBot="1">
      <c r="A915" s="1"/>
      <c r="B915" s="138" t="s">
        <v>8</v>
      </c>
      <c r="C915" s="139"/>
      <c r="D915" s="139"/>
      <c r="E915" s="139"/>
      <c r="F915" s="139"/>
      <c r="G915" s="139"/>
      <c r="H915" s="139"/>
      <c r="I915" s="11" t="s">
        <v>915</v>
      </c>
      <c r="J915" s="12" t="s">
        <v>8</v>
      </c>
      <c r="K915" s="13">
        <v>0</v>
      </c>
      <c r="L915" s="13">
        <v>15111795</v>
      </c>
      <c r="M915" s="13">
        <v>12354209</v>
      </c>
      <c r="N915" s="14">
        <v>81.75</v>
      </c>
      <c r="O915" s="12" t="s">
        <v>8</v>
      </c>
      <c r="P915" s="1"/>
    </row>
    <row r="916" spans="1:16" ht="0.95" customHeight="1">
      <c r="A916" s="1"/>
      <c r="B916" s="137"/>
      <c r="C916" s="137"/>
      <c r="D916" s="137"/>
      <c r="E916" s="137"/>
      <c r="F916" s="137"/>
      <c r="G916" s="137"/>
      <c r="H916" s="137"/>
      <c r="I916" s="137"/>
      <c r="J916" s="137"/>
      <c r="K916" s="137"/>
      <c r="L916" s="137"/>
      <c r="M916" s="137"/>
      <c r="N916" s="137"/>
      <c r="O916" s="137"/>
      <c r="P916" s="1"/>
    </row>
    <row r="917" spans="1:16" ht="58.5" thickBot="1">
      <c r="A917" s="1"/>
      <c r="B917" s="6" t="s">
        <v>926</v>
      </c>
      <c r="C917" s="7" t="s">
        <v>8</v>
      </c>
      <c r="D917" s="8" t="s">
        <v>927</v>
      </c>
      <c r="E917" s="8" t="s">
        <v>928</v>
      </c>
      <c r="F917" s="8" t="s">
        <v>58</v>
      </c>
      <c r="G917" s="8" t="s">
        <v>59</v>
      </c>
      <c r="H917" s="8" t="s">
        <v>914</v>
      </c>
      <c r="I917" s="7" t="s">
        <v>8</v>
      </c>
      <c r="J917" s="9">
        <v>77481319</v>
      </c>
      <c r="K917" s="9">
        <v>0</v>
      </c>
      <c r="L917" s="9">
        <v>20000000</v>
      </c>
      <c r="M917" s="9">
        <v>19272003</v>
      </c>
      <c r="N917" s="7" t="s">
        <v>8</v>
      </c>
      <c r="O917" s="10">
        <v>0</v>
      </c>
      <c r="P917" s="1"/>
    </row>
    <row r="918" spans="1:16" ht="33.75" thickBot="1">
      <c r="A918" s="1"/>
      <c r="B918" s="138" t="s">
        <v>8</v>
      </c>
      <c r="C918" s="139"/>
      <c r="D918" s="139"/>
      <c r="E918" s="139"/>
      <c r="F918" s="139"/>
      <c r="G918" s="139"/>
      <c r="H918" s="139"/>
      <c r="I918" s="11" t="s">
        <v>915</v>
      </c>
      <c r="J918" s="12" t="s">
        <v>8</v>
      </c>
      <c r="K918" s="13">
        <v>0</v>
      </c>
      <c r="L918" s="13">
        <v>20000000</v>
      </c>
      <c r="M918" s="13">
        <v>19272003</v>
      </c>
      <c r="N918" s="14">
        <v>96.36</v>
      </c>
      <c r="O918" s="12" t="s">
        <v>8</v>
      </c>
      <c r="P918" s="1"/>
    </row>
    <row r="919" spans="1:16" ht="0.95" customHeight="1">
      <c r="A919" s="1"/>
      <c r="B919" s="137"/>
      <c r="C919" s="137"/>
      <c r="D919" s="137"/>
      <c r="E919" s="137"/>
      <c r="F919" s="137"/>
      <c r="G919" s="137"/>
      <c r="H919" s="137"/>
      <c r="I919" s="137"/>
      <c r="J919" s="137"/>
      <c r="K919" s="137"/>
      <c r="L919" s="137"/>
      <c r="M919" s="137"/>
      <c r="N919" s="137"/>
      <c r="O919" s="137"/>
      <c r="P919" s="1"/>
    </row>
    <row r="920" spans="1:16" ht="99.75" thickBot="1">
      <c r="A920" s="1"/>
      <c r="B920" s="6" t="s">
        <v>929</v>
      </c>
      <c r="C920" s="7" t="s">
        <v>8</v>
      </c>
      <c r="D920" s="8" t="s">
        <v>930</v>
      </c>
      <c r="E920" s="8" t="s">
        <v>931</v>
      </c>
      <c r="F920" s="8" t="s">
        <v>58</v>
      </c>
      <c r="G920" s="8" t="s">
        <v>13</v>
      </c>
      <c r="H920" s="8" t="s">
        <v>914</v>
      </c>
      <c r="I920" s="7" t="s">
        <v>8</v>
      </c>
      <c r="J920" s="9">
        <v>10915368</v>
      </c>
      <c r="K920" s="9">
        <v>0</v>
      </c>
      <c r="L920" s="9">
        <v>9409800</v>
      </c>
      <c r="M920" s="9">
        <v>9409798</v>
      </c>
      <c r="N920" s="7" t="s">
        <v>8</v>
      </c>
      <c r="O920" s="10">
        <v>0</v>
      </c>
      <c r="P920" s="1"/>
    </row>
    <row r="921" spans="1:16" ht="42" thickBot="1">
      <c r="A921" s="1"/>
      <c r="B921" s="138" t="s">
        <v>8</v>
      </c>
      <c r="C921" s="139"/>
      <c r="D921" s="139"/>
      <c r="E921" s="139"/>
      <c r="F921" s="139"/>
      <c r="G921" s="139"/>
      <c r="H921" s="139"/>
      <c r="I921" s="11" t="s">
        <v>919</v>
      </c>
      <c r="J921" s="12" t="s">
        <v>8</v>
      </c>
      <c r="K921" s="13">
        <v>0</v>
      </c>
      <c r="L921" s="13">
        <v>9409800</v>
      </c>
      <c r="M921" s="13">
        <v>9409798</v>
      </c>
      <c r="N921" s="14">
        <v>99.99</v>
      </c>
      <c r="O921" s="12" t="s">
        <v>8</v>
      </c>
      <c r="P921" s="1"/>
    </row>
    <row r="922" spans="1:16" ht="0.95" customHeight="1">
      <c r="A922" s="1"/>
      <c r="B922" s="137"/>
      <c r="C922" s="137"/>
      <c r="D922" s="137"/>
      <c r="E922" s="137"/>
      <c r="F922" s="137"/>
      <c r="G922" s="137"/>
      <c r="H922" s="137"/>
      <c r="I922" s="137"/>
      <c r="J922" s="137"/>
      <c r="K922" s="137"/>
      <c r="L922" s="137"/>
      <c r="M922" s="137"/>
      <c r="N922" s="137"/>
      <c r="O922" s="137"/>
      <c r="P922" s="1"/>
    </row>
    <row r="923" spans="1:16" ht="42" thickBot="1">
      <c r="A923" s="1"/>
      <c r="B923" s="6" t="s">
        <v>932</v>
      </c>
      <c r="C923" s="7" t="s">
        <v>8</v>
      </c>
      <c r="D923" s="8" t="s">
        <v>933</v>
      </c>
      <c r="E923" s="8" t="s">
        <v>934</v>
      </c>
      <c r="F923" s="8" t="s">
        <v>58</v>
      </c>
      <c r="G923" s="8" t="s">
        <v>59</v>
      </c>
      <c r="H923" s="8" t="s">
        <v>914</v>
      </c>
      <c r="I923" s="7" t="s">
        <v>8</v>
      </c>
      <c r="J923" s="9">
        <v>54214755</v>
      </c>
      <c r="K923" s="9">
        <v>0</v>
      </c>
      <c r="L923" s="9">
        <v>25000000</v>
      </c>
      <c r="M923" s="9">
        <v>23845867</v>
      </c>
      <c r="N923" s="7" t="s">
        <v>8</v>
      </c>
      <c r="O923" s="10">
        <v>0</v>
      </c>
      <c r="P923" s="1"/>
    </row>
    <row r="924" spans="1:16" ht="33.75" thickBot="1">
      <c r="A924" s="1"/>
      <c r="B924" s="138" t="s">
        <v>8</v>
      </c>
      <c r="C924" s="139"/>
      <c r="D924" s="139"/>
      <c r="E924" s="139"/>
      <c r="F924" s="139"/>
      <c r="G924" s="139"/>
      <c r="H924" s="139"/>
      <c r="I924" s="11" t="s">
        <v>915</v>
      </c>
      <c r="J924" s="12" t="s">
        <v>8</v>
      </c>
      <c r="K924" s="13">
        <v>0</v>
      </c>
      <c r="L924" s="13">
        <v>25000000</v>
      </c>
      <c r="M924" s="13">
        <v>23845867</v>
      </c>
      <c r="N924" s="14">
        <v>95.38</v>
      </c>
      <c r="O924" s="12" t="s">
        <v>8</v>
      </c>
      <c r="P924" s="1"/>
    </row>
    <row r="925" spans="1:16" ht="0.95" customHeight="1">
      <c r="A925" s="1"/>
      <c r="B925" s="137"/>
      <c r="C925" s="137"/>
      <c r="D925" s="137"/>
      <c r="E925" s="137"/>
      <c r="F925" s="137"/>
      <c r="G925" s="137"/>
      <c r="H925" s="137"/>
      <c r="I925" s="137"/>
      <c r="J925" s="137"/>
      <c r="K925" s="137"/>
      <c r="L925" s="137"/>
      <c r="M925" s="137"/>
      <c r="N925" s="137"/>
      <c r="O925" s="137"/>
      <c r="P925" s="1"/>
    </row>
    <row r="926" spans="1:16" ht="20.100000000000001" customHeight="1">
      <c r="A926" s="1"/>
      <c r="B926" s="145" t="s">
        <v>824</v>
      </c>
      <c r="C926" s="146"/>
      <c r="D926" s="146"/>
      <c r="E926" s="146"/>
      <c r="F926" s="2" t="s">
        <v>4</v>
      </c>
      <c r="G926" s="147" t="s">
        <v>935</v>
      </c>
      <c r="H926" s="148"/>
      <c r="I926" s="148"/>
      <c r="J926" s="148"/>
      <c r="K926" s="148"/>
      <c r="L926" s="148"/>
      <c r="M926" s="148"/>
      <c r="N926" s="148"/>
      <c r="O926" s="148"/>
      <c r="P926" s="1"/>
    </row>
    <row r="927" spans="1:16" ht="20.100000000000001" customHeight="1">
      <c r="A927" s="1"/>
      <c r="B927" s="143" t="s">
        <v>6</v>
      </c>
      <c r="C927" s="144"/>
      <c r="D927" s="144"/>
      <c r="E927" s="144"/>
      <c r="F927" s="144"/>
      <c r="G927" s="144"/>
      <c r="H927" s="144"/>
      <c r="I927" s="144"/>
      <c r="J927" s="3">
        <v>1258356402</v>
      </c>
      <c r="K927" s="3">
        <v>52000000</v>
      </c>
      <c r="L927" s="3">
        <v>78218109</v>
      </c>
      <c r="M927" s="3">
        <v>53204363</v>
      </c>
      <c r="N927" s="4" t="s">
        <v>936</v>
      </c>
      <c r="O927" s="5" t="s">
        <v>8</v>
      </c>
      <c r="P927" s="1"/>
    </row>
    <row r="928" spans="1:16" ht="33.75" thickBot="1">
      <c r="A928" s="1"/>
      <c r="B928" s="6" t="s">
        <v>937</v>
      </c>
      <c r="C928" s="7" t="s">
        <v>8</v>
      </c>
      <c r="D928" s="8" t="s">
        <v>938</v>
      </c>
      <c r="E928" s="8" t="s">
        <v>939</v>
      </c>
      <c r="F928" s="8" t="s">
        <v>331</v>
      </c>
      <c r="G928" s="8" t="s">
        <v>865</v>
      </c>
      <c r="H928" s="8" t="s">
        <v>940</v>
      </c>
      <c r="I928" s="7" t="s">
        <v>8</v>
      </c>
      <c r="J928" s="9">
        <v>616362224</v>
      </c>
      <c r="K928" s="9">
        <v>52000000</v>
      </c>
      <c r="L928" s="9">
        <v>35477846</v>
      </c>
      <c r="M928" s="9">
        <v>17487314</v>
      </c>
      <c r="N928" s="7" t="s">
        <v>8</v>
      </c>
      <c r="O928" s="10">
        <v>100</v>
      </c>
      <c r="P928" s="1"/>
    </row>
    <row r="929" spans="1:16" ht="25.5" thickBot="1">
      <c r="A929" s="1"/>
      <c r="B929" s="138" t="s">
        <v>8</v>
      </c>
      <c r="C929" s="139"/>
      <c r="D929" s="139"/>
      <c r="E929" s="139"/>
      <c r="F929" s="139"/>
      <c r="G929" s="139"/>
      <c r="H929" s="139"/>
      <c r="I929" s="11" t="s">
        <v>941</v>
      </c>
      <c r="J929" s="12" t="s">
        <v>8</v>
      </c>
      <c r="K929" s="13">
        <v>52000000</v>
      </c>
      <c r="L929" s="13">
        <v>35477846</v>
      </c>
      <c r="M929" s="13">
        <v>17487314</v>
      </c>
      <c r="N929" s="14">
        <v>49.29</v>
      </c>
      <c r="O929" s="12" t="s">
        <v>8</v>
      </c>
      <c r="P929" s="1"/>
    </row>
    <row r="930" spans="1:16" ht="0.95" customHeight="1">
      <c r="A930" s="1"/>
      <c r="B930" s="137"/>
      <c r="C930" s="137"/>
      <c r="D930" s="137"/>
      <c r="E930" s="137"/>
      <c r="F930" s="137"/>
      <c r="G930" s="137"/>
      <c r="H930" s="137"/>
      <c r="I930" s="137"/>
      <c r="J930" s="137"/>
      <c r="K930" s="137"/>
      <c r="L930" s="137"/>
      <c r="M930" s="137"/>
      <c r="N930" s="137"/>
      <c r="O930" s="137"/>
      <c r="P930" s="1"/>
    </row>
    <row r="931" spans="1:16" ht="50.25" thickBot="1">
      <c r="A931" s="1"/>
      <c r="B931" s="6" t="s">
        <v>942</v>
      </c>
      <c r="C931" s="7" t="s">
        <v>8</v>
      </c>
      <c r="D931" s="8" t="s">
        <v>943</v>
      </c>
      <c r="E931" s="8" t="s">
        <v>944</v>
      </c>
      <c r="F931" s="8" t="s">
        <v>331</v>
      </c>
      <c r="G931" s="8" t="s">
        <v>865</v>
      </c>
      <c r="H931" s="8" t="s">
        <v>940</v>
      </c>
      <c r="I931" s="7" t="s">
        <v>8</v>
      </c>
      <c r="J931" s="9">
        <v>114200246</v>
      </c>
      <c r="K931" s="9">
        <v>0</v>
      </c>
      <c r="L931" s="9">
        <v>9298000</v>
      </c>
      <c r="M931" s="9">
        <v>4813152</v>
      </c>
      <c r="N931" s="7" t="s">
        <v>8</v>
      </c>
      <c r="O931" s="10">
        <v>81.78</v>
      </c>
      <c r="P931" s="1"/>
    </row>
    <row r="932" spans="1:16" ht="25.5" thickBot="1">
      <c r="A932" s="1"/>
      <c r="B932" s="138" t="s">
        <v>8</v>
      </c>
      <c r="C932" s="139"/>
      <c r="D932" s="139"/>
      <c r="E932" s="139"/>
      <c r="F932" s="139"/>
      <c r="G932" s="139"/>
      <c r="H932" s="139"/>
      <c r="I932" s="11" t="s">
        <v>941</v>
      </c>
      <c r="J932" s="12" t="s">
        <v>8</v>
      </c>
      <c r="K932" s="13">
        <v>0</v>
      </c>
      <c r="L932" s="13">
        <v>9298000</v>
      </c>
      <c r="M932" s="13">
        <v>4813152</v>
      </c>
      <c r="N932" s="14">
        <v>51.76</v>
      </c>
      <c r="O932" s="12" t="s">
        <v>8</v>
      </c>
      <c r="P932" s="1"/>
    </row>
    <row r="933" spans="1:16" ht="0.95" customHeight="1">
      <c r="A933" s="1"/>
      <c r="B933" s="137"/>
      <c r="C933" s="137"/>
      <c r="D933" s="137"/>
      <c r="E933" s="137"/>
      <c r="F933" s="137"/>
      <c r="G933" s="137"/>
      <c r="H933" s="137"/>
      <c r="I933" s="137"/>
      <c r="J933" s="137"/>
      <c r="K933" s="137"/>
      <c r="L933" s="137"/>
      <c r="M933" s="137"/>
      <c r="N933" s="137"/>
      <c r="O933" s="137"/>
      <c r="P933" s="1"/>
    </row>
    <row r="934" spans="1:16" ht="58.5" thickBot="1">
      <c r="A934" s="1"/>
      <c r="B934" s="6" t="s">
        <v>945</v>
      </c>
      <c r="C934" s="7" t="s">
        <v>8</v>
      </c>
      <c r="D934" s="8" t="s">
        <v>946</v>
      </c>
      <c r="E934" s="8" t="s">
        <v>947</v>
      </c>
      <c r="F934" s="8" t="s">
        <v>331</v>
      </c>
      <c r="G934" s="8" t="s">
        <v>59</v>
      </c>
      <c r="H934" s="8" t="s">
        <v>940</v>
      </c>
      <c r="I934" s="7" t="s">
        <v>8</v>
      </c>
      <c r="J934" s="9">
        <v>72778611</v>
      </c>
      <c r="K934" s="9">
        <v>0</v>
      </c>
      <c r="L934" s="9">
        <v>23301614</v>
      </c>
      <c r="M934" s="9">
        <v>21524668</v>
      </c>
      <c r="N934" s="7" t="s">
        <v>8</v>
      </c>
      <c r="O934" s="10">
        <v>95.48</v>
      </c>
      <c r="P934" s="1"/>
    </row>
    <row r="935" spans="1:16" ht="25.5" thickBot="1">
      <c r="A935" s="1"/>
      <c r="B935" s="138" t="s">
        <v>8</v>
      </c>
      <c r="C935" s="139"/>
      <c r="D935" s="139"/>
      <c r="E935" s="139"/>
      <c r="F935" s="139"/>
      <c r="G935" s="139"/>
      <c r="H935" s="139"/>
      <c r="I935" s="11" t="s">
        <v>60</v>
      </c>
      <c r="J935" s="12" t="s">
        <v>8</v>
      </c>
      <c r="K935" s="13">
        <v>0</v>
      </c>
      <c r="L935" s="13">
        <v>23301614</v>
      </c>
      <c r="M935" s="13">
        <v>21524668</v>
      </c>
      <c r="N935" s="14">
        <v>92.37</v>
      </c>
      <c r="O935" s="12" t="s">
        <v>8</v>
      </c>
      <c r="P935" s="1"/>
    </row>
    <row r="936" spans="1:16" ht="0.95" customHeight="1">
      <c r="A936" s="1"/>
      <c r="B936" s="137"/>
      <c r="C936" s="137"/>
      <c r="D936" s="137"/>
      <c r="E936" s="137"/>
      <c r="F936" s="137"/>
      <c r="G936" s="137"/>
      <c r="H936" s="137"/>
      <c r="I936" s="137"/>
      <c r="J936" s="137"/>
      <c r="K936" s="137"/>
      <c r="L936" s="137"/>
      <c r="M936" s="137"/>
      <c r="N936" s="137"/>
      <c r="O936" s="137"/>
      <c r="P936" s="1"/>
    </row>
    <row r="937" spans="1:16" ht="50.25" thickBot="1">
      <c r="A937" s="1"/>
      <c r="B937" s="6" t="s">
        <v>948</v>
      </c>
      <c r="C937" s="7" t="s">
        <v>8</v>
      </c>
      <c r="D937" s="8" t="s">
        <v>949</v>
      </c>
      <c r="E937" s="8" t="s">
        <v>950</v>
      </c>
      <c r="F937" s="8" t="s">
        <v>331</v>
      </c>
      <c r="G937" s="8" t="s">
        <v>59</v>
      </c>
      <c r="H937" s="8" t="s">
        <v>940</v>
      </c>
      <c r="I937" s="7" t="s">
        <v>8</v>
      </c>
      <c r="J937" s="9">
        <v>16406489</v>
      </c>
      <c r="K937" s="9">
        <v>0</v>
      </c>
      <c r="L937" s="9">
        <v>1640649</v>
      </c>
      <c r="M937" s="9">
        <v>1615104</v>
      </c>
      <c r="N937" s="7" t="s">
        <v>8</v>
      </c>
      <c r="O937" s="10">
        <v>100</v>
      </c>
      <c r="P937" s="1"/>
    </row>
    <row r="938" spans="1:16" ht="25.5" thickBot="1">
      <c r="A938" s="1"/>
      <c r="B938" s="138" t="s">
        <v>8</v>
      </c>
      <c r="C938" s="139"/>
      <c r="D938" s="139"/>
      <c r="E938" s="139"/>
      <c r="F938" s="139"/>
      <c r="G938" s="139"/>
      <c r="H938" s="139"/>
      <c r="I938" s="11" t="s">
        <v>60</v>
      </c>
      <c r="J938" s="12" t="s">
        <v>8</v>
      </c>
      <c r="K938" s="13">
        <v>0</v>
      </c>
      <c r="L938" s="13">
        <v>1640649</v>
      </c>
      <c r="M938" s="13">
        <v>1615104</v>
      </c>
      <c r="N938" s="14">
        <v>98.44</v>
      </c>
      <c r="O938" s="12" t="s">
        <v>8</v>
      </c>
      <c r="P938" s="1"/>
    </row>
    <row r="939" spans="1:16" ht="0.95" customHeight="1">
      <c r="A939" s="1"/>
      <c r="B939" s="137"/>
      <c r="C939" s="137"/>
      <c r="D939" s="137"/>
      <c r="E939" s="137"/>
      <c r="F939" s="137"/>
      <c r="G939" s="137"/>
      <c r="H939" s="137"/>
      <c r="I939" s="137"/>
      <c r="J939" s="137"/>
      <c r="K939" s="137"/>
      <c r="L939" s="137"/>
      <c r="M939" s="137"/>
      <c r="N939" s="137"/>
      <c r="O939" s="137"/>
      <c r="P939" s="1"/>
    </row>
    <row r="940" spans="1:16" ht="42" thickBot="1">
      <c r="A940" s="1"/>
      <c r="B940" s="6" t="s">
        <v>951</v>
      </c>
      <c r="C940" s="7" t="s">
        <v>8</v>
      </c>
      <c r="D940" s="8" t="s">
        <v>952</v>
      </c>
      <c r="E940" s="8" t="s">
        <v>953</v>
      </c>
      <c r="F940" s="8" t="s">
        <v>331</v>
      </c>
      <c r="G940" s="8" t="s">
        <v>865</v>
      </c>
      <c r="H940" s="8" t="s">
        <v>940</v>
      </c>
      <c r="I940" s="7" t="s">
        <v>8</v>
      </c>
      <c r="J940" s="9">
        <v>28984027</v>
      </c>
      <c r="K940" s="9">
        <v>0</v>
      </c>
      <c r="L940" s="9">
        <v>5500000</v>
      </c>
      <c r="M940" s="9">
        <v>5463577</v>
      </c>
      <c r="N940" s="7" t="s">
        <v>8</v>
      </c>
      <c r="O940" s="10">
        <v>5.87</v>
      </c>
      <c r="P940" s="1"/>
    </row>
    <row r="941" spans="1:16" ht="25.5" thickBot="1">
      <c r="A941" s="1"/>
      <c r="B941" s="138" t="s">
        <v>8</v>
      </c>
      <c r="C941" s="139"/>
      <c r="D941" s="139"/>
      <c r="E941" s="139"/>
      <c r="F941" s="139"/>
      <c r="G941" s="139"/>
      <c r="H941" s="139"/>
      <c r="I941" s="11" t="s">
        <v>941</v>
      </c>
      <c r="J941" s="12" t="s">
        <v>8</v>
      </c>
      <c r="K941" s="13">
        <v>0</v>
      </c>
      <c r="L941" s="13">
        <v>5500000</v>
      </c>
      <c r="M941" s="13">
        <v>5463577</v>
      </c>
      <c r="N941" s="14">
        <v>99.33</v>
      </c>
      <c r="O941" s="12" t="s">
        <v>8</v>
      </c>
      <c r="P941" s="1"/>
    </row>
    <row r="942" spans="1:16" ht="0.95" customHeight="1">
      <c r="A942" s="1"/>
      <c r="B942" s="137"/>
      <c r="C942" s="137"/>
      <c r="D942" s="137"/>
      <c r="E942" s="137"/>
      <c r="F942" s="137"/>
      <c r="G942" s="137"/>
      <c r="H942" s="137"/>
      <c r="I942" s="137"/>
      <c r="J942" s="137"/>
      <c r="K942" s="137"/>
      <c r="L942" s="137"/>
      <c r="M942" s="137"/>
      <c r="N942" s="137"/>
      <c r="O942" s="137"/>
      <c r="P942" s="1"/>
    </row>
    <row r="943" spans="1:16" ht="66.75" thickBot="1">
      <c r="A943" s="1"/>
      <c r="B943" s="6" t="s">
        <v>954</v>
      </c>
      <c r="C943" s="7" t="s">
        <v>8</v>
      </c>
      <c r="D943" s="8" t="s">
        <v>955</v>
      </c>
      <c r="E943" s="8" t="s">
        <v>956</v>
      </c>
      <c r="F943" s="8" t="s">
        <v>331</v>
      </c>
      <c r="G943" s="8" t="s">
        <v>59</v>
      </c>
      <c r="H943" s="8" t="s">
        <v>940</v>
      </c>
      <c r="I943" s="7" t="s">
        <v>8</v>
      </c>
      <c r="J943" s="9">
        <v>359375701</v>
      </c>
      <c r="K943" s="9">
        <v>0</v>
      </c>
      <c r="L943" s="9">
        <v>3000000</v>
      </c>
      <c r="M943" s="9">
        <v>2300548</v>
      </c>
      <c r="N943" s="7" t="s">
        <v>8</v>
      </c>
      <c r="O943" s="10">
        <v>0</v>
      </c>
      <c r="P943" s="1"/>
    </row>
    <row r="944" spans="1:16" ht="25.5" thickBot="1">
      <c r="A944" s="1"/>
      <c r="B944" s="138" t="s">
        <v>8</v>
      </c>
      <c r="C944" s="139"/>
      <c r="D944" s="139"/>
      <c r="E944" s="139"/>
      <c r="F944" s="139"/>
      <c r="G944" s="139"/>
      <c r="H944" s="139"/>
      <c r="I944" s="11" t="s">
        <v>60</v>
      </c>
      <c r="J944" s="12" t="s">
        <v>8</v>
      </c>
      <c r="K944" s="13">
        <v>0</v>
      </c>
      <c r="L944" s="13">
        <v>3000000</v>
      </c>
      <c r="M944" s="13">
        <v>2300548</v>
      </c>
      <c r="N944" s="14">
        <v>76.680000000000007</v>
      </c>
      <c r="O944" s="12" t="s">
        <v>8</v>
      </c>
      <c r="P944" s="1"/>
    </row>
    <row r="945" spans="1:16" ht="0.95" customHeight="1">
      <c r="A945" s="1"/>
      <c r="B945" s="137"/>
      <c r="C945" s="137"/>
      <c r="D945" s="137"/>
      <c r="E945" s="137"/>
      <c r="F945" s="137"/>
      <c r="G945" s="137"/>
      <c r="H945" s="137"/>
      <c r="I945" s="137"/>
      <c r="J945" s="137"/>
      <c r="K945" s="137"/>
      <c r="L945" s="137"/>
      <c r="M945" s="137"/>
      <c r="N945" s="137"/>
      <c r="O945" s="137"/>
      <c r="P945" s="1"/>
    </row>
    <row r="946" spans="1:16" ht="116.25" thickBot="1">
      <c r="A946" s="1"/>
      <c r="B946" s="6" t="s">
        <v>957</v>
      </c>
      <c r="C946" s="7" t="s">
        <v>8</v>
      </c>
      <c r="D946" s="8" t="s">
        <v>958</v>
      </c>
      <c r="E946" s="8" t="s">
        <v>959</v>
      </c>
      <c r="F946" s="8" t="s">
        <v>331</v>
      </c>
      <c r="G946" s="8" t="s">
        <v>13</v>
      </c>
      <c r="H946" s="8" t="s">
        <v>940</v>
      </c>
      <c r="I946" s="7" t="s">
        <v>8</v>
      </c>
      <c r="J946" s="9">
        <v>1483056</v>
      </c>
      <c r="K946" s="9">
        <v>0</v>
      </c>
      <c r="L946" s="9">
        <v>0</v>
      </c>
      <c r="M946" s="9">
        <v>0</v>
      </c>
      <c r="N946" s="7" t="s">
        <v>8</v>
      </c>
      <c r="O946" s="10">
        <v>0</v>
      </c>
      <c r="P946" s="1"/>
    </row>
    <row r="947" spans="1:16" ht="33.75" thickBot="1">
      <c r="A947" s="1"/>
      <c r="B947" s="138" t="s">
        <v>8</v>
      </c>
      <c r="C947" s="139"/>
      <c r="D947" s="139"/>
      <c r="E947" s="139"/>
      <c r="F947" s="139"/>
      <c r="G947" s="139"/>
      <c r="H947" s="139"/>
      <c r="I947" s="11" t="s">
        <v>960</v>
      </c>
      <c r="J947" s="12" t="s">
        <v>8</v>
      </c>
      <c r="K947" s="13">
        <v>0</v>
      </c>
      <c r="L947" s="13">
        <v>0</v>
      </c>
      <c r="M947" s="13">
        <v>0</v>
      </c>
      <c r="N947" s="14">
        <v>0</v>
      </c>
      <c r="O947" s="12" t="s">
        <v>8</v>
      </c>
      <c r="P947" s="1"/>
    </row>
    <row r="948" spans="1:16" ht="0.95" customHeight="1">
      <c r="A948" s="1"/>
      <c r="B948" s="137"/>
      <c r="C948" s="137"/>
      <c r="D948" s="137"/>
      <c r="E948" s="137"/>
      <c r="F948" s="137"/>
      <c r="G948" s="137"/>
      <c r="H948" s="137"/>
      <c r="I948" s="137"/>
      <c r="J948" s="137"/>
      <c r="K948" s="137"/>
      <c r="L948" s="137"/>
      <c r="M948" s="137"/>
      <c r="N948" s="137"/>
      <c r="O948" s="137"/>
      <c r="P948" s="1"/>
    </row>
    <row r="949" spans="1:16" ht="50.25" thickBot="1">
      <c r="A949" s="1"/>
      <c r="B949" s="6" t="s">
        <v>961</v>
      </c>
      <c r="C949" s="7" t="s">
        <v>8</v>
      </c>
      <c r="D949" s="8" t="s">
        <v>962</v>
      </c>
      <c r="E949" s="8" t="s">
        <v>963</v>
      </c>
      <c r="F949" s="8" t="s">
        <v>331</v>
      </c>
      <c r="G949" s="8" t="s">
        <v>59</v>
      </c>
      <c r="H949" s="8" t="s">
        <v>940</v>
      </c>
      <c r="I949" s="7" t="s">
        <v>8</v>
      </c>
      <c r="J949" s="9">
        <v>48766048</v>
      </c>
      <c r="K949" s="9">
        <v>0</v>
      </c>
      <c r="L949" s="9">
        <v>0</v>
      </c>
      <c r="M949" s="9">
        <v>0</v>
      </c>
      <c r="N949" s="7" t="s">
        <v>8</v>
      </c>
      <c r="O949" s="10">
        <v>0</v>
      </c>
      <c r="P949" s="1"/>
    </row>
    <row r="950" spans="1:16" ht="25.5" thickBot="1">
      <c r="A950" s="1"/>
      <c r="B950" s="138" t="s">
        <v>8</v>
      </c>
      <c r="C950" s="139"/>
      <c r="D950" s="139"/>
      <c r="E950" s="139"/>
      <c r="F950" s="139"/>
      <c r="G950" s="139"/>
      <c r="H950" s="139"/>
      <c r="I950" s="11" t="s">
        <v>60</v>
      </c>
      <c r="J950" s="12" t="s">
        <v>8</v>
      </c>
      <c r="K950" s="13">
        <v>0</v>
      </c>
      <c r="L950" s="13">
        <v>0</v>
      </c>
      <c r="M950" s="13">
        <v>0</v>
      </c>
      <c r="N950" s="14">
        <v>0</v>
      </c>
      <c r="O950" s="12" t="s">
        <v>8</v>
      </c>
      <c r="P950" s="1"/>
    </row>
    <row r="951" spans="1:16" ht="0.95" customHeight="1">
      <c r="A951" s="1"/>
      <c r="B951" s="137"/>
      <c r="C951" s="137"/>
      <c r="D951" s="137"/>
      <c r="E951" s="137"/>
      <c r="F951" s="137"/>
      <c r="G951" s="137"/>
      <c r="H951" s="137"/>
      <c r="I951" s="137"/>
      <c r="J951" s="137"/>
      <c r="K951" s="137"/>
      <c r="L951" s="137"/>
      <c r="M951" s="137"/>
      <c r="N951" s="137"/>
      <c r="O951" s="137"/>
      <c r="P951" s="1"/>
    </row>
    <row r="952" spans="1:16" ht="20.100000000000001" customHeight="1">
      <c r="A952" s="1"/>
      <c r="B952" s="145" t="s">
        <v>824</v>
      </c>
      <c r="C952" s="146"/>
      <c r="D952" s="146"/>
      <c r="E952" s="146"/>
      <c r="F952" s="2" t="s">
        <v>4</v>
      </c>
      <c r="G952" s="147" t="s">
        <v>964</v>
      </c>
      <c r="H952" s="148"/>
      <c r="I952" s="148"/>
      <c r="J952" s="148"/>
      <c r="K952" s="148"/>
      <c r="L952" s="148"/>
      <c r="M952" s="148"/>
      <c r="N952" s="148"/>
      <c r="O952" s="148"/>
      <c r="P952" s="1"/>
    </row>
    <row r="953" spans="1:16" ht="20.100000000000001" customHeight="1">
      <c r="A953" s="1"/>
      <c r="B953" s="143" t="s">
        <v>6</v>
      </c>
      <c r="C953" s="144"/>
      <c r="D953" s="144"/>
      <c r="E953" s="144"/>
      <c r="F953" s="144"/>
      <c r="G953" s="144"/>
      <c r="H953" s="144"/>
      <c r="I953" s="144"/>
      <c r="J953" s="3">
        <v>1948714423</v>
      </c>
      <c r="K953" s="3">
        <v>141081555</v>
      </c>
      <c r="L953" s="3">
        <v>141081555</v>
      </c>
      <c r="M953" s="3">
        <v>8944059</v>
      </c>
      <c r="N953" s="4" t="s">
        <v>965</v>
      </c>
      <c r="O953" s="5" t="s">
        <v>8</v>
      </c>
      <c r="P953" s="1"/>
    </row>
    <row r="954" spans="1:16" ht="33.75" thickBot="1">
      <c r="A954" s="1"/>
      <c r="B954" s="6" t="s">
        <v>966</v>
      </c>
      <c r="C954" s="7" t="s">
        <v>8</v>
      </c>
      <c r="D954" s="8" t="s">
        <v>967</v>
      </c>
      <c r="E954" s="8" t="s">
        <v>968</v>
      </c>
      <c r="F954" s="8" t="s">
        <v>30</v>
      </c>
      <c r="G954" s="8" t="s">
        <v>865</v>
      </c>
      <c r="H954" s="8" t="s">
        <v>940</v>
      </c>
      <c r="I954" s="7" t="s">
        <v>8</v>
      </c>
      <c r="J954" s="9">
        <v>1677115825</v>
      </c>
      <c r="K954" s="9">
        <v>0</v>
      </c>
      <c r="L954" s="9">
        <v>0</v>
      </c>
      <c r="M954" s="9">
        <v>0</v>
      </c>
      <c r="N954" s="7" t="s">
        <v>8</v>
      </c>
      <c r="O954" s="10">
        <v>65.010000000000005</v>
      </c>
      <c r="P954" s="1"/>
    </row>
    <row r="955" spans="1:16" ht="25.5" thickBot="1">
      <c r="A955" s="1"/>
      <c r="B955" s="138" t="s">
        <v>8</v>
      </c>
      <c r="C955" s="139"/>
      <c r="D955" s="139"/>
      <c r="E955" s="139"/>
      <c r="F955" s="139"/>
      <c r="G955" s="139"/>
      <c r="H955" s="139"/>
      <c r="I955" s="11" t="s">
        <v>941</v>
      </c>
      <c r="J955" s="12" t="s">
        <v>8</v>
      </c>
      <c r="K955" s="13">
        <v>0</v>
      </c>
      <c r="L955" s="13">
        <v>0</v>
      </c>
      <c r="M955" s="13">
        <v>0</v>
      </c>
      <c r="N955" s="14">
        <v>0</v>
      </c>
      <c r="O955" s="12" t="s">
        <v>8</v>
      </c>
      <c r="P955" s="1"/>
    </row>
    <row r="956" spans="1:16" ht="0.95" customHeight="1">
      <c r="A956" s="1"/>
      <c r="B956" s="137"/>
      <c r="C956" s="137"/>
      <c r="D956" s="137"/>
      <c r="E956" s="137"/>
      <c r="F956" s="137"/>
      <c r="G956" s="137"/>
      <c r="H956" s="137"/>
      <c r="I956" s="137"/>
      <c r="J956" s="137"/>
      <c r="K956" s="137"/>
      <c r="L956" s="137"/>
      <c r="M956" s="137"/>
      <c r="N956" s="137"/>
      <c r="O956" s="137"/>
      <c r="P956" s="1"/>
    </row>
    <row r="957" spans="1:16" ht="58.5" thickBot="1">
      <c r="A957" s="1"/>
      <c r="B957" s="6" t="s">
        <v>969</v>
      </c>
      <c r="C957" s="7" t="s">
        <v>8</v>
      </c>
      <c r="D957" s="8" t="s">
        <v>970</v>
      </c>
      <c r="E957" s="8" t="s">
        <v>971</v>
      </c>
      <c r="F957" s="8" t="s">
        <v>30</v>
      </c>
      <c r="G957" s="8" t="s">
        <v>865</v>
      </c>
      <c r="H957" s="8" t="s">
        <v>940</v>
      </c>
      <c r="I957" s="7" t="s">
        <v>8</v>
      </c>
      <c r="J957" s="9">
        <v>247655618</v>
      </c>
      <c r="K957" s="9">
        <v>131981555</v>
      </c>
      <c r="L957" s="9">
        <v>131981555</v>
      </c>
      <c r="M957" s="9">
        <v>0</v>
      </c>
      <c r="N957" s="7" t="s">
        <v>8</v>
      </c>
      <c r="O957" s="10">
        <v>27</v>
      </c>
      <c r="P957" s="1"/>
    </row>
    <row r="958" spans="1:16" ht="25.5" thickBot="1">
      <c r="A958" s="1"/>
      <c r="B958" s="138" t="s">
        <v>8</v>
      </c>
      <c r="C958" s="139"/>
      <c r="D958" s="139"/>
      <c r="E958" s="139"/>
      <c r="F958" s="139"/>
      <c r="G958" s="139"/>
      <c r="H958" s="139"/>
      <c r="I958" s="11" t="s">
        <v>941</v>
      </c>
      <c r="J958" s="12" t="s">
        <v>8</v>
      </c>
      <c r="K958" s="13">
        <v>131981555</v>
      </c>
      <c r="L958" s="13">
        <v>131981555</v>
      </c>
      <c r="M958" s="13">
        <v>0</v>
      </c>
      <c r="N958" s="14">
        <v>0</v>
      </c>
      <c r="O958" s="12" t="s">
        <v>8</v>
      </c>
      <c r="P958" s="1"/>
    </row>
    <row r="959" spans="1:16" ht="0.95" customHeight="1">
      <c r="A959" s="1"/>
      <c r="B959" s="137"/>
      <c r="C959" s="137"/>
      <c r="D959" s="137"/>
      <c r="E959" s="137"/>
      <c r="F959" s="137"/>
      <c r="G959" s="137"/>
      <c r="H959" s="137"/>
      <c r="I959" s="137"/>
      <c r="J959" s="137"/>
      <c r="K959" s="137"/>
      <c r="L959" s="137"/>
      <c r="M959" s="137"/>
      <c r="N959" s="137"/>
      <c r="O959" s="137"/>
      <c r="P959" s="1"/>
    </row>
    <row r="960" spans="1:16" ht="58.5" thickBot="1">
      <c r="A960" s="1"/>
      <c r="B960" s="6" t="s">
        <v>972</v>
      </c>
      <c r="C960" s="7" t="s">
        <v>8</v>
      </c>
      <c r="D960" s="8" t="s">
        <v>973</v>
      </c>
      <c r="E960" s="8" t="s">
        <v>974</v>
      </c>
      <c r="F960" s="8" t="s">
        <v>30</v>
      </c>
      <c r="G960" s="8" t="s">
        <v>59</v>
      </c>
      <c r="H960" s="8" t="s">
        <v>940</v>
      </c>
      <c r="I960" s="7" t="s">
        <v>8</v>
      </c>
      <c r="J960" s="9">
        <v>23942980</v>
      </c>
      <c r="K960" s="9">
        <v>9100000</v>
      </c>
      <c r="L960" s="9">
        <v>9100000</v>
      </c>
      <c r="M960" s="9">
        <v>8944059</v>
      </c>
      <c r="N960" s="7" t="s">
        <v>8</v>
      </c>
      <c r="O960" s="10">
        <v>100</v>
      </c>
      <c r="P960" s="1"/>
    </row>
    <row r="961" spans="1:16" ht="25.5" thickBot="1">
      <c r="A961" s="1"/>
      <c r="B961" s="138" t="s">
        <v>8</v>
      </c>
      <c r="C961" s="139"/>
      <c r="D961" s="139"/>
      <c r="E961" s="139"/>
      <c r="F961" s="139"/>
      <c r="G961" s="139"/>
      <c r="H961" s="139"/>
      <c r="I961" s="11" t="s">
        <v>60</v>
      </c>
      <c r="J961" s="12" t="s">
        <v>8</v>
      </c>
      <c r="K961" s="13">
        <v>9100000</v>
      </c>
      <c r="L961" s="13">
        <v>9100000</v>
      </c>
      <c r="M961" s="13">
        <v>8944059</v>
      </c>
      <c r="N961" s="14">
        <v>98.28</v>
      </c>
      <c r="O961" s="12" t="s">
        <v>8</v>
      </c>
      <c r="P961" s="1"/>
    </row>
    <row r="962" spans="1:16" ht="0.95" customHeight="1">
      <c r="A962" s="1"/>
      <c r="B962" s="137"/>
      <c r="C962" s="137"/>
      <c r="D962" s="137"/>
      <c r="E962" s="137"/>
      <c r="F962" s="137"/>
      <c r="G962" s="137"/>
      <c r="H962" s="137"/>
      <c r="I962" s="137"/>
      <c r="J962" s="137"/>
      <c r="K962" s="137"/>
      <c r="L962" s="137"/>
      <c r="M962" s="137"/>
      <c r="N962" s="137"/>
      <c r="O962" s="137"/>
      <c r="P962" s="1"/>
    </row>
    <row r="963" spans="1:16" ht="20.100000000000001" customHeight="1">
      <c r="A963" s="1"/>
      <c r="B963" s="145" t="s">
        <v>824</v>
      </c>
      <c r="C963" s="146"/>
      <c r="D963" s="146"/>
      <c r="E963" s="146"/>
      <c r="F963" s="2" t="s">
        <v>4</v>
      </c>
      <c r="G963" s="147" t="s">
        <v>975</v>
      </c>
      <c r="H963" s="148"/>
      <c r="I963" s="148"/>
      <c r="J963" s="148"/>
      <c r="K963" s="148"/>
      <c r="L963" s="148"/>
      <c r="M963" s="148"/>
      <c r="N963" s="148"/>
      <c r="O963" s="148"/>
      <c r="P963" s="1"/>
    </row>
    <row r="964" spans="1:16" ht="20.100000000000001" customHeight="1">
      <c r="A964" s="1"/>
      <c r="B964" s="143" t="s">
        <v>6</v>
      </c>
      <c r="C964" s="144"/>
      <c r="D964" s="144"/>
      <c r="E964" s="144"/>
      <c r="F964" s="144"/>
      <c r="G964" s="144"/>
      <c r="H964" s="144"/>
      <c r="I964" s="144"/>
      <c r="J964" s="3">
        <v>240907009</v>
      </c>
      <c r="K964" s="3">
        <v>0</v>
      </c>
      <c r="L964" s="3">
        <v>63091339</v>
      </c>
      <c r="M964" s="3">
        <v>63091331</v>
      </c>
      <c r="N964" s="4" t="s">
        <v>826</v>
      </c>
      <c r="O964" s="5" t="s">
        <v>8</v>
      </c>
      <c r="P964" s="1"/>
    </row>
    <row r="965" spans="1:16" ht="50.25" thickBot="1">
      <c r="A965" s="1"/>
      <c r="B965" s="6" t="s">
        <v>976</v>
      </c>
      <c r="C965" s="7" t="s">
        <v>8</v>
      </c>
      <c r="D965" s="8" t="s">
        <v>977</v>
      </c>
      <c r="E965" s="8" t="s">
        <v>978</v>
      </c>
      <c r="F965" s="8" t="s">
        <v>286</v>
      </c>
      <c r="G965" s="8" t="s">
        <v>59</v>
      </c>
      <c r="H965" s="8" t="s">
        <v>940</v>
      </c>
      <c r="I965" s="7" t="s">
        <v>8</v>
      </c>
      <c r="J965" s="9">
        <v>8227679</v>
      </c>
      <c r="K965" s="9">
        <v>0</v>
      </c>
      <c r="L965" s="9">
        <v>4944846</v>
      </c>
      <c r="M965" s="9">
        <v>4944845</v>
      </c>
      <c r="N965" s="7" t="s">
        <v>8</v>
      </c>
      <c r="O965" s="10">
        <v>100</v>
      </c>
      <c r="P965" s="1"/>
    </row>
    <row r="966" spans="1:16" ht="25.5" thickBot="1">
      <c r="A966" s="1"/>
      <c r="B966" s="138" t="s">
        <v>8</v>
      </c>
      <c r="C966" s="139"/>
      <c r="D966" s="139"/>
      <c r="E966" s="139"/>
      <c r="F966" s="139"/>
      <c r="G966" s="139"/>
      <c r="H966" s="139"/>
      <c r="I966" s="11" t="s">
        <v>60</v>
      </c>
      <c r="J966" s="12" t="s">
        <v>8</v>
      </c>
      <c r="K966" s="13">
        <v>0</v>
      </c>
      <c r="L966" s="13">
        <v>4944846</v>
      </c>
      <c r="M966" s="13">
        <v>4944845</v>
      </c>
      <c r="N966" s="14">
        <v>99.99</v>
      </c>
      <c r="O966" s="12" t="s">
        <v>8</v>
      </c>
      <c r="P966" s="1"/>
    </row>
    <row r="967" spans="1:16" ht="0.95" customHeight="1">
      <c r="A967" s="1"/>
      <c r="B967" s="137"/>
      <c r="C967" s="137"/>
      <c r="D967" s="137"/>
      <c r="E967" s="137"/>
      <c r="F967" s="137"/>
      <c r="G967" s="137"/>
      <c r="H967" s="137"/>
      <c r="I967" s="137"/>
      <c r="J967" s="137"/>
      <c r="K967" s="137"/>
      <c r="L967" s="137"/>
      <c r="M967" s="137"/>
      <c r="N967" s="137"/>
      <c r="O967" s="137"/>
      <c r="P967" s="1"/>
    </row>
    <row r="968" spans="1:16" ht="42" thickBot="1">
      <c r="A968" s="1"/>
      <c r="B968" s="6" t="s">
        <v>979</v>
      </c>
      <c r="C968" s="7" t="s">
        <v>8</v>
      </c>
      <c r="D968" s="8" t="s">
        <v>980</v>
      </c>
      <c r="E968" s="8" t="s">
        <v>981</v>
      </c>
      <c r="F968" s="8" t="s">
        <v>286</v>
      </c>
      <c r="G968" s="8" t="s">
        <v>865</v>
      </c>
      <c r="H968" s="8" t="s">
        <v>940</v>
      </c>
      <c r="I968" s="7" t="s">
        <v>8</v>
      </c>
      <c r="J968" s="9">
        <v>44541889</v>
      </c>
      <c r="K968" s="9">
        <v>0</v>
      </c>
      <c r="L968" s="9">
        <v>600000</v>
      </c>
      <c r="M968" s="9">
        <v>600000</v>
      </c>
      <c r="N968" s="7" t="s">
        <v>8</v>
      </c>
      <c r="O968" s="10">
        <v>1.35</v>
      </c>
      <c r="P968" s="1"/>
    </row>
    <row r="969" spans="1:16" ht="25.5" thickBot="1">
      <c r="A969" s="1"/>
      <c r="B969" s="138" t="s">
        <v>8</v>
      </c>
      <c r="C969" s="139"/>
      <c r="D969" s="139"/>
      <c r="E969" s="139"/>
      <c r="F969" s="139"/>
      <c r="G969" s="139"/>
      <c r="H969" s="139"/>
      <c r="I969" s="11" t="s">
        <v>941</v>
      </c>
      <c r="J969" s="12" t="s">
        <v>8</v>
      </c>
      <c r="K969" s="13">
        <v>0</v>
      </c>
      <c r="L969" s="13">
        <v>600000</v>
      </c>
      <c r="M969" s="13">
        <v>600000</v>
      </c>
      <c r="N969" s="14">
        <v>100</v>
      </c>
      <c r="O969" s="12" t="s">
        <v>8</v>
      </c>
      <c r="P969" s="1"/>
    </row>
    <row r="970" spans="1:16" ht="0.95" customHeight="1">
      <c r="A970" s="1"/>
      <c r="B970" s="137"/>
      <c r="C970" s="137"/>
      <c r="D970" s="137"/>
      <c r="E970" s="137"/>
      <c r="F970" s="137"/>
      <c r="G970" s="137"/>
      <c r="H970" s="137"/>
      <c r="I970" s="137"/>
      <c r="J970" s="137"/>
      <c r="K970" s="137"/>
      <c r="L970" s="137"/>
      <c r="M970" s="137"/>
      <c r="N970" s="137"/>
      <c r="O970" s="137"/>
      <c r="P970" s="1"/>
    </row>
    <row r="971" spans="1:16" ht="42" thickBot="1">
      <c r="A971" s="1"/>
      <c r="B971" s="6" t="s">
        <v>982</v>
      </c>
      <c r="C971" s="7" t="s">
        <v>8</v>
      </c>
      <c r="D971" s="8" t="s">
        <v>983</v>
      </c>
      <c r="E971" s="8" t="s">
        <v>984</v>
      </c>
      <c r="F971" s="8" t="s">
        <v>286</v>
      </c>
      <c r="G971" s="8" t="s">
        <v>59</v>
      </c>
      <c r="H971" s="8" t="s">
        <v>940</v>
      </c>
      <c r="I971" s="7" t="s">
        <v>8</v>
      </c>
      <c r="J971" s="9">
        <v>26842818</v>
      </c>
      <c r="K971" s="9">
        <v>0</v>
      </c>
      <c r="L971" s="9">
        <v>18282833</v>
      </c>
      <c r="M971" s="9">
        <v>18282832</v>
      </c>
      <c r="N971" s="7" t="s">
        <v>8</v>
      </c>
      <c r="O971" s="10">
        <v>100</v>
      </c>
      <c r="P971" s="1"/>
    </row>
    <row r="972" spans="1:16" ht="25.5" thickBot="1">
      <c r="A972" s="1"/>
      <c r="B972" s="138" t="s">
        <v>8</v>
      </c>
      <c r="C972" s="139"/>
      <c r="D972" s="139"/>
      <c r="E972" s="139"/>
      <c r="F972" s="139"/>
      <c r="G972" s="139"/>
      <c r="H972" s="139"/>
      <c r="I972" s="11" t="s">
        <v>60</v>
      </c>
      <c r="J972" s="12" t="s">
        <v>8</v>
      </c>
      <c r="K972" s="13">
        <v>0</v>
      </c>
      <c r="L972" s="13">
        <v>18282833</v>
      </c>
      <c r="M972" s="13">
        <v>18282832</v>
      </c>
      <c r="N972" s="14">
        <v>99.99</v>
      </c>
      <c r="O972" s="12" t="s">
        <v>8</v>
      </c>
      <c r="P972" s="1"/>
    </row>
    <row r="973" spans="1:16" ht="0.95" customHeight="1">
      <c r="A973" s="1"/>
      <c r="B973" s="137"/>
      <c r="C973" s="137"/>
      <c r="D973" s="137"/>
      <c r="E973" s="137"/>
      <c r="F973" s="137"/>
      <c r="G973" s="137"/>
      <c r="H973" s="137"/>
      <c r="I973" s="137"/>
      <c r="J973" s="137"/>
      <c r="K973" s="137"/>
      <c r="L973" s="137"/>
      <c r="M973" s="137"/>
      <c r="N973" s="137"/>
      <c r="O973" s="137"/>
      <c r="P973" s="1"/>
    </row>
    <row r="974" spans="1:16" ht="50.25" thickBot="1">
      <c r="A974" s="1"/>
      <c r="B974" s="6" t="s">
        <v>985</v>
      </c>
      <c r="C974" s="7" t="s">
        <v>8</v>
      </c>
      <c r="D974" s="8" t="s">
        <v>986</v>
      </c>
      <c r="E974" s="8" t="s">
        <v>987</v>
      </c>
      <c r="F974" s="8" t="s">
        <v>286</v>
      </c>
      <c r="G974" s="8" t="s">
        <v>59</v>
      </c>
      <c r="H974" s="8" t="s">
        <v>940</v>
      </c>
      <c r="I974" s="7" t="s">
        <v>8</v>
      </c>
      <c r="J974" s="9">
        <v>12151361</v>
      </c>
      <c r="K974" s="9">
        <v>0</v>
      </c>
      <c r="L974" s="9">
        <v>0</v>
      </c>
      <c r="M974" s="9">
        <v>0</v>
      </c>
      <c r="N974" s="7" t="s">
        <v>8</v>
      </c>
      <c r="O974" s="10">
        <v>0</v>
      </c>
      <c r="P974" s="1"/>
    </row>
    <row r="975" spans="1:16" ht="25.5" thickBot="1">
      <c r="A975" s="1"/>
      <c r="B975" s="138" t="s">
        <v>8</v>
      </c>
      <c r="C975" s="139"/>
      <c r="D975" s="139"/>
      <c r="E975" s="139"/>
      <c r="F975" s="139"/>
      <c r="G975" s="139"/>
      <c r="H975" s="139"/>
      <c r="I975" s="11" t="s">
        <v>60</v>
      </c>
      <c r="J975" s="12" t="s">
        <v>8</v>
      </c>
      <c r="K975" s="13">
        <v>0</v>
      </c>
      <c r="L975" s="13">
        <v>0</v>
      </c>
      <c r="M975" s="13">
        <v>0</v>
      </c>
      <c r="N975" s="14">
        <v>0</v>
      </c>
      <c r="O975" s="12" t="s">
        <v>8</v>
      </c>
      <c r="P975" s="1"/>
    </row>
    <row r="976" spans="1:16" ht="0.95" customHeight="1">
      <c r="A976" s="1"/>
      <c r="B976" s="137"/>
      <c r="C976" s="137"/>
      <c r="D976" s="137"/>
      <c r="E976" s="137"/>
      <c r="F976" s="137"/>
      <c r="G976" s="137"/>
      <c r="H976" s="137"/>
      <c r="I976" s="137"/>
      <c r="J976" s="137"/>
      <c r="K976" s="137"/>
      <c r="L976" s="137"/>
      <c r="M976" s="137"/>
      <c r="N976" s="137"/>
      <c r="O976" s="137"/>
      <c r="P976" s="1"/>
    </row>
    <row r="977" spans="1:16" ht="50.25" thickBot="1">
      <c r="A977" s="1"/>
      <c r="B977" s="6" t="s">
        <v>988</v>
      </c>
      <c r="C977" s="7" t="s">
        <v>8</v>
      </c>
      <c r="D977" s="8" t="s">
        <v>989</v>
      </c>
      <c r="E977" s="8" t="s">
        <v>990</v>
      </c>
      <c r="F977" s="8" t="s">
        <v>286</v>
      </c>
      <c r="G977" s="8" t="s">
        <v>865</v>
      </c>
      <c r="H977" s="8" t="s">
        <v>940</v>
      </c>
      <c r="I977" s="7" t="s">
        <v>8</v>
      </c>
      <c r="J977" s="9">
        <v>149143262</v>
      </c>
      <c r="K977" s="9">
        <v>0</v>
      </c>
      <c r="L977" s="9">
        <v>39263660</v>
      </c>
      <c r="M977" s="9">
        <v>39263654</v>
      </c>
      <c r="N977" s="7" t="s">
        <v>8</v>
      </c>
      <c r="O977" s="10">
        <v>40</v>
      </c>
      <c r="P977" s="1"/>
    </row>
    <row r="978" spans="1:16" ht="25.5" thickBot="1">
      <c r="A978" s="1"/>
      <c r="B978" s="138" t="s">
        <v>8</v>
      </c>
      <c r="C978" s="139"/>
      <c r="D978" s="139"/>
      <c r="E978" s="139"/>
      <c r="F978" s="139"/>
      <c r="G978" s="139"/>
      <c r="H978" s="139"/>
      <c r="I978" s="11" t="s">
        <v>941</v>
      </c>
      <c r="J978" s="12" t="s">
        <v>8</v>
      </c>
      <c r="K978" s="13">
        <v>0</v>
      </c>
      <c r="L978" s="13">
        <v>39263660</v>
      </c>
      <c r="M978" s="13">
        <v>39263654</v>
      </c>
      <c r="N978" s="14">
        <v>99.99</v>
      </c>
      <c r="O978" s="12" t="s">
        <v>8</v>
      </c>
      <c r="P978" s="1"/>
    </row>
    <row r="979" spans="1:16" ht="0.95" customHeight="1">
      <c r="A979" s="1"/>
      <c r="B979" s="137"/>
      <c r="C979" s="137"/>
      <c r="D979" s="137"/>
      <c r="E979" s="137"/>
      <c r="F979" s="137"/>
      <c r="G979" s="137"/>
      <c r="H979" s="137"/>
      <c r="I979" s="137"/>
      <c r="J979" s="137"/>
      <c r="K979" s="137"/>
      <c r="L979" s="137"/>
      <c r="M979" s="137"/>
      <c r="N979" s="137"/>
      <c r="O979" s="137"/>
      <c r="P979" s="1"/>
    </row>
    <row r="980" spans="1:16" ht="20.100000000000001" customHeight="1">
      <c r="A980" s="1"/>
      <c r="B980" s="145" t="s">
        <v>824</v>
      </c>
      <c r="C980" s="146"/>
      <c r="D980" s="146"/>
      <c r="E980" s="146"/>
      <c r="F980" s="2" t="s">
        <v>4</v>
      </c>
      <c r="G980" s="147" t="s">
        <v>991</v>
      </c>
      <c r="H980" s="148"/>
      <c r="I980" s="148"/>
      <c r="J980" s="148"/>
      <c r="K980" s="148"/>
      <c r="L980" s="148"/>
      <c r="M980" s="148"/>
      <c r="N980" s="148"/>
      <c r="O980" s="148"/>
      <c r="P980" s="1"/>
    </row>
    <row r="981" spans="1:16" ht="20.100000000000001" customHeight="1">
      <c r="A981" s="1"/>
      <c r="B981" s="143" t="s">
        <v>6</v>
      </c>
      <c r="C981" s="144"/>
      <c r="D981" s="144"/>
      <c r="E981" s="144"/>
      <c r="F981" s="144"/>
      <c r="G981" s="144"/>
      <c r="H981" s="144"/>
      <c r="I981" s="144"/>
      <c r="J981" s="3">
        <v>1949952</v>
      </c>
      <c r="K981" s="3">
        <v>0</v>
      </c>
      <c r="L981" s="3">
        <v>0</v>
      </c>
      <c r="M981" s="3">
        <v>0</v>
      </c>
      <c r="N981" s="4" t="s">
        <v>20</v>
      </c>
      <c r="O981" s="5" t="s">
        <v>8</v>
      </c>
      <c r="P981" s="1"/>
    </row>
    <row r="982" spans="1:16" ht="58.5" thickBot="1">
      <c r="A982" s="1"/>
      <c r="B982" s="6" t="s">
        <v>992</v>
      </c>
      <c r="C982" s="7" t="s">
        <v>8</v>
      </c>
      <c r="D982" s="8" t="s">
        <v>993</v>
      </c>
      <c r="E982" s="8" t="s">
        <v>994</v>
      </c>
      <c r="F982" s="8" t="s">
        <v>72</v>
      </c>
      <c r="G982" s="8" t="s">
        <v>13</v>
      </c>
      <c r="H982" s="8" t="s">
        <v>940</v>
      </c>
      <c r="I982" s="7" t="s">
        <v>8</v>
      </c>
      <c r="J982" s="9">
        <v>1949952</v>
      </c>
      <c r="K982" s="9">
        <v>0</v>
      </c>
      <c r="L982" s="9">
        <v>0</v>
      </c>
      <c r="M982" s="9">
        <v>0</v>
      </c>
      <c r="N982" s="7" t="s">
        <v>8</v>
      </c>
      <c r="O982" s="10">
        <v>0</v>
      </c>
      <c r="P982" s="1"/>
    </row>
    <row r="983" spans="1:16" ht="33.75" thickBot="1">
      <c r="A983" s="1"/>
      <c r="B983" s="138" t="s">
        <v>8</v>
      </c>
      <c r="C983" s="139"/>
      <c r="D983" s="139"/>
      <c r="E983" s="139"/>
      <c r="F983" s="139"/>
      <c r="G983" s="139"/>
      <c r="H983" s="139"/>
      <c r="I983" s="11" t="s">
        <v>960</v>
      </c>
      <c r="J983" s="12" t="s">
        <v>8</v>
      </c>
      <c r="K983" s="13">
        <v>0</v>
      </c>
      <c r="L983" s="13">
        <v>0</v>
      </c>
      <c r="M983" s="13">
        <v>0</v>
      </c>
      <c r="N983" s="14">
        <v>0</v>
      </c>
      <c r="O983" s="12" t="s">
        <v>8</v>
      </c>
      <c r="P983" s="1"/>
    </row>
    <row r="984" spans="1:16" ht="0.95" customHeight="1">
      <c r="A984" s="1"/>
      <c r="B984" s="137"/>
      <c r="C984" s="137"/>
      <c r="D984" s="137"/>
      <c r="E984" s="137"/>
      <c r="F984" s="137"/>
      <c r="G984" s="137"/>
      <c r="H984" s="137"/>
      <c r="I984" s="137"/>
      <c r="J984" s="137"/>
      <c r="K984" s="137"/>
      <c r="L984" s="137"/>
      <c r="M984" s="137"/>
      <c r="N984" s="137"/>
      <c r="O984" s="137"/>
      <c r="P984" s="1"/>
    </row>
    <row r="985" spans="1:16" ht="20.100000000000001" customHeight="1">
      <c r="A985" s="1"/>
      <c r="B985" s="145" t="s">
        <v>824</v>
      </c>
      <c r="C985" s="146"/>
      <c r="D985" s="146"/>
      <c r="E985" s="146"/>
      <c r="F985" s="2" t="s">
        <v>4</v>
      </c>
      <c r="G985" s="147" t="s">
        <v>995</v>
      </c>
      <c r="H985" s="148"/>
      <c r="I985" s="148"/>
      <c r="J985" s="148"/>
      <c r="K985" s="148"/>
      <c r="L985" s="148"/>
      <c r="M985" s="148"/>
      <c r="N985" s="148"/>
      <c r="O985" s="148"/>
      <c r="P985" s="1"/>
    </row>
    <row r="986" spans="1:16" ht="20.100000000000001" customHeight="1">
      <c r="A986" s="1"/>
      <c r="B986" s="143" t="s">
        <v>6</v>
      </c>
      <c r="C986" s="144"/>
      <c r="D986" s="144"/>
      <c r="E986" s="144"/>
      <c r="F986" s="144"/>
      <c r="G986" s="144"/>
      <c r="H986" s="144"/>
      <c r="I986" s="144"/>
      <c r="J986" s="3">
        <v>527989968</v>
      </c>
      <c r="K986" s="3">
        <v>137271302</v>
      </c>
      <c r="L986" s="3">
        <v>342327302</v>
      </c>
      <c r="M986" s="3">
        <v>222283637</v>
      </c>
      <c r="N986" s="4" t="s">
        <v>996</v>
      </c>
      <c r="O986" s="5" t="s">
        <v>8</v>
      </c>
      <c r="P986" s="1"/>
    </row>
    <row r="987" spans="1:16" ht="50.25" thickBot="1">
      <c r="A987" s="1"/>
      <c r="B987" s="6" t="s">
        <v>997</v>
      </c>
      <c r="C987" s="7" t="s">
        <v>8</v>
      </c>
      <c r="D987" s="8" t="s">
        <v>998</v>
      </c>
      <c r="E987" s="8" t="s">
        <v>999</v>
      </c>
      <c r="F987" s="8" t="s">
        <v>30</v>
      </c>
      <c r="G987" s="8" t="s">
        <v>865</v>
      </c>
      <c r="H987" s="8" t="s">
        <v>940</v>
      </c>
      <c r="I987" s="7" t="s">
        <v>8</v>
      </c>
      <c r="J987" s="9">
        <v>248151398</v>
      </c>
      <c r="K987" s="9">
        <v>137271302</v>
      </c>
      <c r="L987" s="9">
        <v>137271302</v>
      </c>
      <c r="M987" s="9">
        <v>32035973</v>
      </c>
      <c r="N987" s="7" t="s">
        <v>8</v>
      </c>
      <c r="O987" s="10">
        <v>39</v>
      </c>
      <c r="P987" s="1"/>
    </row>
    <row r="988" spans="1:16" ht="25.5" thickBot="1">
      <c r="A988" s="1"/>
      <c r="B988" s="138" t="s">
        <v>8</v>
      </c>
      <c r="C988" s="139"/>
      <c r="D988" s="139"/>
      <c r="E988" s="139"/>
      <c r="F988" s="139"/>
      <c r="G988" s="139"/>
      <c r="H988" s="139"/>
      <c r="I988" s="11" t="s">
        <v>941</v>
      </c>
      <c r="J988" s="12" t="s">
        <v>8</v>
      </c>
      <c r="K988" s="13">
        <v>137271302</v>
      </c>
      <c r="L988" s="13">
        <v>137271302</v>
      </c>
      <c r="M988" s="13">
        <v>32035973</v>
      </c>
      <c r="N988" s="14">
        <v>23.33</v>
      </c>
      <c r="O988" s="12" t="s">
        <v>8</v>
      </c>
      <c r="P988" s="1"/>
    </row>
    <row r="989" spans="1:16" ht="0.95" customHeight="1">
      <c r="A989" s="1"/>
      <c r="B989" s="137"/>
      <c r="C989" s="137"/>
      <c r="D989" s="137"/>
      <c r="E989" s="137"/>
      <c r="F989" s="137"/>
      <c r="G989" s="137"/>
      <c r="H989" s="137"/>
      <c r="I989" s="137"/>
      <c r="J989" s="137"/>
      <c r="K989" s="137"/>
      <c r="L989" s="137"/>
      <c r="M989" s="137"/>
      <c r="N989" s="137"/>
      <c r="O989" s="137"/>
      <c r="P989" s="1"/>
    </row>
    <row r="990" spans="1:16" ht="50.25" thickBot="1">
      <c r="A990" s="1"/>
      <c r="B990" s="6" t="s">
        <v>1000</v>
      </c>
      <c r="C990" s="7" t="s">
        <v>8</v>
      </c>
      <c r="D990" s="8" t="s">
        <v>1001</v>
      </c>
      <c r="E990" s="8" t="s">
        <v>1002</v>
      </c>
      <c r="F990" s="8" t="s">
        <v>30</v>
      </c>
      <c r="G990" s="8" t="s">
        <v>59</v>
      </c>
      <c r="H990" s="8" t="s">
        <v>940</v>
      </c>
      <c r="I990" s="7" t="s">
        <v>8</v>
      </c>
      <c r="J990" s="9">
        <v>207282570</v>
      </c>
      <c r="K990" s="9">
        <v>0</v>
      </c>
      <c r="L990" s="9">
        <v>180000000</v>
      </c>
      <c r="M990" s="9">
        <v>165894960</v>
      </c>
      <c r="N990" s="7" t="s">
        <v>8</v>
      </c>
      <c r="O990" s="10">
        <v>88</v>
      </c>
      <c r="P990" s="1"/>
    </row>
    <row r="991" spans="1:16" ht="25.5" thickBot="1">
      <c r="A991" s="1"/>
      <c r="B991" s="138" t="s">
        <v>8</v>
      </c>
      <c r="C991" s="139"/>
      <c r="D991" s="139"/>
      <c r="E991" s="139"/>
      <c r="F991" s="139"/>
      <c r="G991" s="139"/>
      <c r="H991" s="139"/>
      <c r="I991" s="11" t="s">
        <v>60</v>
      </c>
      <c r="J991" s="12" t="s">
        <v>8</v>
      </c>
      <c r="K991" s="13">
        <v>0</v>
      </c>
      <c r="L991" s="13">
        <v>180000000</v>
      </c>
      <c r="M991" s="13">
        <v>165894960</v>
      </c>
      <c r="N991" s="14">
        <v>92.16</v>
      </c>
      <c r="O991" s="12" t="s">
        <v>8</v>
      </c>
      <c r="P991" s="1"/>
    </row>
    <row r="992" spans="1:16" ht="0.95" customHeight="1">
      <c r="A992" s="1"/>
      <c r="B992" s="137"/>
      <c r="C992" s="137"/>
      <c r="D992" s="137"/>
      <c r="E992" s="137"/>
      <c r="F992" s="137"/>
      <c r="G992" s="137"/>
      <c r="H992" s="137"/>
      <c r="I992" s="137"/>
      <c r="J992" s="137"/>
      <c r="K992" s="137"/>
      <c r="L992" s="137"/>
      <c r="M992" s="137"/>
      <c r="N992" s="137"/>
      <c r="O992" s="137"/>
      <c r="P992" s="1"/>
    </row>
    <row r="993" spans="1:16" ht="50.25" thickBot="1">
      <c r="A993" s="1"/>
      <c r="B993" s="6" t="s">
        <v>1003</v>
      </c>
      <c r="C993" s="7" t="s">
        <v>8</v>
      </c>
      <c r="D993" s="8" t="s">
        <v>1004</v>
      </c>
      <c r="E993" s="8" t="s">
        <v>1005</v>
      </c>
      <c r="F993" s="8" t="s">
        <v>30</v>
      </c>
      <c r="G993" s="8" t="s">
        <v>59</v>
      </c>
      <c r="H993" s="8" t="s">
        <v>940</v>
      </c>
      <c r="I993" s="7" t="s">
        <v>8</v>
      </c>
      <c r="J993" s="9">
        <v>25056000</v>
      </c>
      <c r="K993" s="9">
        <v>0</v>
      </c>
      <c r="L993" s="9">
        <v>25056000</v>
      </c>
      <c r="M993" s="9">
        <v>24352704</v>
      </c>
      <c r="N993" s="7" t="s">
        <v>8</v>
      </c>
      <c r="O993" s="10">
        <v>100</v>
      </c>
      <c r="P993" s="1"/>
    </row>
    <row r="994" spans="1:16" ht="25.5" thickBot="1">
      <c r="A994" s="1"/>
      <c r="B994" s="138" t="s">
        <v>8</v>
      </c>
      <c r="C994" s="139"/>
      <c r="D994" s="139"/>
      <c r="E994" s="139"/>
      <c r="F994" s="139"/>
      <c r="G994" s="139"/>
      <c r="H994" s="139"/>
      <c r="I994" s="11" t="s">
        <v>60</v>
      </c>
      <c r="J994" s="12" t="s">
        <v>8</v>
      </c>
      <c r="K994" s="13">
        <v>0</v>
      </c>
      <c r="L994" s="13">
        <v>25056000</v>
      </c>
      <c r="M994" s="13">
        <v>24352704</v>
      </c>
      <c r="N994" s="14">
        <v>97.19</v>
      </c>
      <c r="O994" s="12" t="s">
        <v>8</v>
      </c>
      <c r="P994" s="1"/>
    </row>
    <row r="995" spans="1:16" ht="0.95" customHeight="1">
      <c r="A995" s="1"/>
      <c r="B995" s="137"/>
      <c r="C995" s="137"/>
      <c r="D995" s="137"/>
      <c r="E995" s="137"/>
      <c r="F995" s="137"/>
      <c r="G995" s="137"/>
      <c r="H995" s="137"/>
      <c r="I995" s="137"/>
      <c r="J995" s="137"/>
      <c r="K995" s="137"/>
      <c r="L995" s="137"/>
      <c r="M995" s="137"/>
      <c r="N995" s="137"/>
      <c r="O995" s="137"/>
      <c r="P995" s="1"/>
    </row>
    <row r="996" spans="1:16" ht="42" thickBot="1">
      <c r="A996" s="1"/>
      <c r="B996" s="6" t="s">
        <v>1006</v>
      </c>
      <c r="C996" s="7" t="s">
        <v>8</v>
      </c>
      <c r="D996" s="8" t="s">
        <v>1007</v>
      </c>
      <c r="E996" s="8" t="s">
        <v>1008</v>
      </c>
      <c r="F996" s="8" t="s">
        <v>30</v>
      </c>
      <c r="G996" s="8" t="s">
        <v>865</v>
      </c>
      <c r="H996" s="8" t="s">
        <v>940</v>
      </c>
      <c r="I996" s="7" t="s">
        <v>8</v>
      </c>
      <c r="J996" s="9">
        <v>47500000</v>
      </c>
      <c r="K996" s="9">
        <v>0</v>
      </c>
      <c r="L996" s="9">
        <v>0</v>
      </c>
      <c r="M996" s="9">
        <v>0</v>
      </c>
      <c r="N996" s="7" t="s">
        <v>8</v>
      </c>
      <c r="O996" s="10">
        <v>0</v>
      </c>
      <c r="P996" s="1"/>
    </row>
    <row r="997" spans="1:16" ht="25.5" thickBot="1">
      <c r="A997" s="1"/>
      <c r="B997" s="138" t="s">
        <v>8</v>
      </c>
      <c r="C997" s="139"/>
      <c r="D997" s="139"/>
      <c r="E997" s="139"/>
      <c r="F997" s="139"/>
      <c r="G997" s="139"/>
      <c r="H997" s="139"/>
      <c r="I997" s="11" t="s">
        <v>941</v>
      </c>
      <c r="J997" s="12" t="s">
        <v>8</v>
      </c>
      <c r="K997" s="13">
        <v>0</v>
      </c>
      <c r="L997" s="13">
        <v>0</v>
      </c>
      <c r="M997" s="13">
        <v>0</v>
      </c>
      <c r="N997" s="14">
        <v>0</v>
      </c>
      <c r="O997" s="12" t="s">
        <v>8</v>
      </c>
      <c r="P997" s="1"/>
    </row>
    <row r="998" spans="1:16" ht="0.95" customHeight="1">
      <c r="A998" s="1"/>
      <c r="B998" s="137"/>
      <c r="C998" s="137"/>
      <c r="D998" s="137"/>
      <c r="E998" s="137"/>
      <c r="F998" s="137"/>
      <c r="G998" s="137"/>
      <c r="H998" s="137"/>
      <c r="I998" s="137"/>
      <c r="J998" s="137"/>
      <c r="K998" s="137"/>
      <c r="L998" s="137"/>
      <c r="M998" s="137"/>
      <c r="N998" s="137"/>
      <c r="O998" s="137"/>
      <c r="P998" s="1"/>
    </row>
    <row r="999" spans="1:16" ht="20.100000000000001" customHeight="1">
      <c r="A999" s="1"/>
      <c r="B999" s="145" t="s">
        <v>824</v>
      </c>
      <c r="C999" s="146"/>
      <c r="D999" s="146"/>
      <c r="E999" s="146"/>
      <c r="F999" s="2" t="s">
        <v>4</v>
      </c>
      <c r="G999" s="147" t="s">
        <v>1009</v>
      </c>
      <c r="H999" s="148"/>
      <c r="I999" s="148"/>
      <c r="J999" s="148"/>
      <c r="K999" s="148"/>
      <c r="L999" s="148"/>
      <c r="M999" s="148"/>
      <c r="N999" s="148"/>
      <c r="O999" s="148"/>
      <c r="P999" s="1"/>
    </row>
    <row r="1000" spans="1:16" ht="20.100000000000001" customHeight="1">
      <c r="A1000" s="1"/>
      <c r="B1000" s="143" t="s">
        <v>6</v>
      </c>
      <c r="C1000" s="144"/>
      <c r="D1000" s="144"/>
      <c r="E1000" s="144"/>
      <c r="F1000" s="144"/>
      <c r="G1000" s="144"/>
      <c r="H1000" s="144"/>
      <c r="I1000" s="144"/>
      <c r="J1000" s="3">
        <v>120849531</v>
      </c>
      <c r="K1000" s="3">
        <v>0</v>
      </c>
      <c r="L1000" s="3">
        <v>70000000</v>
      </c>
      <c r="M1000" s="3">
        <v>16862003</v>
      </c>
      <c r="N1000" s="4" t="s">
        <v>1010</v>
      </c>
      <c r="O1000" s="5" t="s">
        <v>8</v>
      </c>
      <c r="P1000" s="1"/>
    </row>
    <row r="1001" spans="1:16" ht="42" thickBot="1">
      <c r="A1001" s="1"/>
      <c r="B1001" s="6" t="s">
        <v>1011</v>
      </c>
      <c r="C1001" s="7" t="s">
        <v>8</v>
      </c>
      <c r="D1001" s="8" t="s">
        <v>1012</v>
      </c>
      <c r="E1001" s="8" t="s">
        <v>1013</v>
      </c>
      <c r="F1001" s="8" t="s">
        <v>40</v>
      </c>
      <c r="G1001" s="8" t="s">
        <v>59</v>
      </c>
      <c r="H1001" s="8" t="s">
        <v>940</v>
      </c>
      <c r="I1001" s="7" t="s">
        <v>8</v>
      </c>
      <c r="J1001" s="9">
        <v>100322448</v>
      </c>
      <c r="K1001" s="9">
        <v>0</v>
      </c>
      <c r="L1001" s="9">
        <v>70000000</v>
      </c>
      <c r="M1001" s="9">
        <v>16862003</v>
      </c>
      <c r="N1001" s="7" t="s">
        <v>8</v>
      </c>
      <c r="O1001" s="10">
        <v>9.0399999999999991</v>
      </c>
      <c r="P1001" s="1"/>
    </row>
    <row r="1002" spans="1:16" ht="25.5" thickBot="1">
      <c r="A1002" s="1"/>
      <c r="B1002" s="138" t="s">
        <v>8</v>
      </c>
      <c r="C1002" s="139"/>
      <c r="D1002" s="139"/>
      <c r="E1002" s="139"/>
      <c r="F1002" s="139"/>
      <c r="G1002" s="139"/>
      <c r="H1002" s="139"/>
      <c r="I1002" s="11" t="s">
        <v>60</v>
      </c>
      <c r="J1002" s="12" t="s">
        <v>8</v>
      </c>
      <c r="K1002" s="13">
        <v>0</v>
      </c>
      <c r="L1002" s="13">
        <v>70000000</v>
      </c>
      <c r="M1002" s="13">
        <v>16862003</v>
      </c>
      <c r="N1002" s="14">
        <v>24.08</v>
      </c>
      <c r="O1002" s="12" t="s">
        <v>8</v>
      </c>
      <c r="P1002" s="1"/>
    </row>
    <row r="1003" spans="1:16" ht="0.95" customHeight="1">
      <c r="A1003" s="1"/>
      <c r="B1003" s="137"/>
      <c r="C1003" s="137"/>
      <c r="D1003" s="137"/>
      <c r="E1003" s="137"/>
      <c r="F1003" s="137"/>
      <c r="G1003" s="137"/>
      <c r="H1003" s="137"/>
      <c r="I1003" s="137"/>
      <c r="J1003" s="137"/>
      <c r="K1003" s="137"/>
      <c r="L1003" s="137"/>
      <c r="M1003" s="137"/>
      <c r="N1003" s="137"/>
      <c r="O1003" s="137"/>
      <c r="P1003" s="1"/>
    </row>
    <row r="1004" spans="1:16" ht="50.25" thickBot="1">
      <c r="A1004" s="1"/>
      <c r="B1004" s="6" t="s">
        <v>1014</v>
      </c>
      <c r="C1004" s="7" t="s">
        <v>8</v>
      </c>
      <c r="D1004" s="8" t="s">
        <v>1015</v>
      </c>
      <c r="E1004" s="8" t="s">
        <v>1016</v>
      </c>
      <c r="F1004" s="8" t="s">
        <v>40</v>
      </c>
      <c r="G1004" s="8" t="s">
        <v>13</v>
      </c>
      <c r="H1004" s="8" t="s">
        <v>940</v>
      </c>
      <c r="I1004" s="7" t="s">
        <v>8</v>
      </c>
      <c r="J1004" s="9">
        <v>20527083</v>
      </c>
      <c r="K1004" s="9">
        <v>0</v>
      </c>
      <c r="L1004" s="9">
        <v>0</v>
      </c>
      <c r="M1004" s="9">
        <v>0</v>
      </c>
      <c r="N1004" s="7" t="s">
        <v>8</v>
      </c>
      <c r="O1004" s="10">
        <v>0</v>
      </c>
      <c r="P1004" s="1"/>
    </row>
    <row r="1005" spans="1:16" ht="33.75" thickBot="1">
      <c r="A1005" s="1"/>
      <c r="B1005" s="138" t="s">
        <v>8</v>
      </c>
      <c r="C1005" s="139"/>
      <c r="D1005" s="139"/>
      <c r="E1005" s="139"/>
      <c r="F1005" s="139"/>
      <c r="G1005" s="139"/>
      <c r="H1005" s="139"/>
      <c r="I1005" s="11" t="s">
        <v>960</v>
      </c>
      <c r="J1005" s="12" t="s">
        <v>8</v>
      </c>
      <c r="K1005" s="13">
        <v>0</v>
      </c>
      <c r="L1005" s="13">
        <v>0</v>
      </c>
      <c r="M1005" s="13">
        <v>0</v>
      </c>
      <c r="N1005" s="14">
        <v>0</v>
      </c>
      <c r="O1005" s="12" t="s">
        <v>8</v>
      </c>
      <c r="P1005" s="1"/>
    </row>
    <row r="1006" spans="1:16" ht="0.95" customHeight="1">
      <c r="A1006" s="1"/>
      <c r="B1006" s="137"/>
      <c r="C1006" s="137"/>
      <c r="D1006" s="137"/>
      <c r="E1006" s="137"/>
      <c r="F1006" s="137"/>
      <c r="G1006" s="137"/>
      <c r="H1006" s="137"/>
      <c r="I1006" s="137"/>
      <c r="J1006" s="137"/>
      <c r="K1006" s="137"/>
      <c r="L1006" s="137"/>
      <c r="M1006" s="137"/>
      <c r="N1006" s="137"/>
      <c r="O1006" s="137"/>
      <c r="P1006" s="1"/>
    </row>
    <row r="1007" spans="1:16" ht="20.100000000000001" customHeight="1">
      <c r="A1007" s="1"/>
      <c r="B1007" s="145" t="s">
        <v>824</v>
      </c>
      <c r="C1007" s="146"/>
      <c r="D1007" s="146"/>
      <c r="E1007" s="146"/>
      <c r="F1007" s="2" t="s">
        <v>4</v>
      </c>
      <c r="G1007" s="147" t="s">
        <v>1017</v>
      </c>
      <c r="H1007" s="148"/>
      <c r="I1007" s="148"/>
      <c r="J1007" s="148"/>
      <c r="K1007" s="148"/>
      <c r="L1007" s="148"/>
      <c r="M1007" s="148"/>
      <c r="N1007" s="148"/>
      <c r="O1007" s="148"/>
      <c r="P1007" s="1"/>
    </row>
    <row r="1008" spans="1:16" ht="20.100000000000001" customHeight="1">
      <c r="A1008" s="1"/>
      <c r="B1008" s="143" t="s">
        <v>6</v>
      </c>
      <c r="C1008" s="144"/>
      <c r="D1008" s="144"/>
      <c r="E1008" s="144"/>
      <c r="F1008" s="144"/>
      <c r="G1008" s="144"/>
      <c r="H1008" s="144"/>
      <c r="I1008" s="144"/>
      <c r="J1008" s="3">
        <v>1630582640</v>
      </c>
      <c r="K1008" s="3">
        <v>252033853</v>
      </c>
      <c r="L1008" s="3">
        <v>383097183</v>
      </c>
      <c r="M1008" s="3">
        <v>142406414</v>
      </c>
      <c r="N1008" s="4" t="s">
        <v>1018</v>
      </c>
      <c r="O1008" s="5" t="s">
        <v>8</v>
      </c>
      <c r="P1008" s="1"/>
    </row>
    <row r="1009" spans="1:16" ht="50.25" thickBot="1">
      <c r="A1009" s="1"/>
      <c r="B1009" s="6" t="s">
        <v>1019</v>
      </c>
      <c r="C1009" s="7" t="s">
        <v>8</v>
      </c>
      <c r="D1009" s="8" t="s">
        <v>1020</v>
      </c>
      <c r="E1009" s="8" t="s">
        <v>1021</v>
      </c>
      <c r="F1009" s="8" t="s">
        <v>76</v>
      </c>
      <c r="G1009" s="8" t="s">
        <v>865</v>
      </c>
      <c r="H1009" s="8" t="s">
        <v>940</v>
      </c>
      <c r="I1009" s="7" t="s">
        <v>8</v>
      </c>
      <c r="J1009" s="9">
        <v>506721129</v>
      </c>
      <c r="K1009" s="9">
        <v>83838865</v>
      </c>
      <c r="L1009" s="9">
        <v>149775055</v>
      </c>
      <c r="M1009" s="9">
        <v>97626423</v>
      </c>
      <c r="N1009" s="7" t="s">
        <v>8</v>
      </c>
      <c r="O1009" s="10">
        <v>61.43</v>
      </c>
      <c r="P1009" s="1"/>
    </row>
    <row r="1010" spans="1:16" ht="25.5" thickBot="1">
      <c r="A1010" s="1"/>
      <c r="B1010" s="138" t="s">
        <v>8</v>
      </c>
      <c r="C1010" s="139"/>
      <c r="D1010" s="139"/>
      <c r="E1010" s="139"/>
      <c r="F1010" s="139"/>
      <c r="G1010" s="139"/>
      <c r="H1010" s="139"/>
      <c r="I1010" s="11" t="s">
        <v>941</v>
      </c>
      <c r="J1010" s="12" t="s">
        <v>8</v>
      </c>
      <c r="K1010" s="13">
        <v>83838865</v>
      </c>
      <c r="L1010" s="13">
        <v>149775055</v>
      </c>
      <c r="M1010" s="13">
        <v>97626423</v>
      </c>
      <c r="N1010" s="14">
        <v>65.180000000000007</v>
      </c>
      <c r="O1010" s="12" t="s">
        <v>8</v>
      </c>
      <c r="P1010" s="1"/>
    </row>
    <row r="1011" spans="1:16" ht="0.95" customHeight="1">
      <c r="A1011" s="1"/>
      <c r="B1011" s="137"/>
      <c r="C1011" s="137"/>
      <c r="D1011" s="137"/>
      <c r="E1011" s="137"/>
      <c r="F1011" s="137"/>
      <c r="G1011" s="137"/>
      <c r="H1011" s="137"/>
      <c r="I1011" s="137"/>
      <c r="J1011" s="137"/>
      <c r="K1011" s="137"/>
      <c r="L1011" s="137"/>
      <c r="M1011" s="137"/>
      <c r="N1011" s="137"/>
      <c r="O1011" s="137"/>
      <c r="P1011" s="1"/>
    </row>
    <row r="1012" spans="1:16" ht="33.75" thickBot="1">
      <c r="A1012" s="1"/>
      <c r="B1012" s="6" t="s">
        <v>1022</v>
      </c>
      <c r="C1012" s="7" t="s">
        <v>8</v>
      </c>
      <c r="D1012" s="8" t="s">
        <v>1023</v>
      </c>
      <c r="E1012" s="8" t="s">
        <v>1024</v>
      </c>
      <c r="F1012" s="8" t="s">
        <v>76</v>
      </c>
      <c r="G1012" s="8" t="s">
        <v>865</v>
      </c>
      <c r="H1012" s="8" t="s">
        <v>940</v>
      </c>
      <c r="I1012" s="7" t="s">
        <v>8</v>
      </c>
      <c r="J1012" s="9">
        <v>730265574</v>
      </c>
      <c r="K1012" s="9">
        <v>168194988</v>
      </c>
      <c r="L1012" s="9">
        <v>168194988</v>
      </c>
      <c r="M1012" s="9">
        <v>14149473</v>
      </c>
      <c r="N1012" s="7" t="s">
        <v>8</v>
      </c>
      <c r="O1012" s="10">
        <v>8.66</v>
      </c>
      <c r="P1012" s="1"/>
    </row>
    <row r="1013" spans="1:16" ht="25.5" thickBot="1">
      <c r="A1013" s="1"/>
      <c r="B1013" s="138" t="s">
        <v>8</v>
      </c>
      <c r="C1013" s="139"/>
      <c r="D1013" s="139"/>
      <c r="E1013" s="139"/>
      <c r="F1013" s="139"/>
      <c r="G1013" s="139"/>
      <c r="H1013" s="139"/>
      <c r="I1013" s="11" t="s">
        <v>941</v>
      </c>
      <c r="J1013" s="12" t="s">
        <v>8</v>
      </c>
      <c r="K1013" s="13">
        <v>168194988</v>
      </c>
      <c r="L1013" s="13">
        <v>168194988</v>
      </c>
      <c r="M1013" s="13">
        <v>14149473</v>
      </c>
      <c r="N1013" s="14">
        <v>8.41</v>
      </c>
      <c r="O1013" s="12" t="s">
        <v>8</v>
      </c>
      <c r="P1013" s="1"/>
    </row>
    <row r="1014" spans="1:16" ht="0.95" customHeight="1">
      <c r="A1014" s="1"/>
      <c r="B1014" s="137"/>
      <c r="C1014" s="137"/>
      <c r="D1014" s="137"/>
      <c r="E1014" s="137"/>
      <c r="F1014" s="137"/>
      <c r="G1014" s="137"/>
      <c r="H1014" s="137"/>
      <c r="I1014" s="137"/>
      <c r="J1014" s="137"/>
      <c r="K1014" s="137"/>
      <c r="L1014" s="137"/>
      <c r="M1014" s="137"/>
      <c r="N1014" s="137"/>
      <c r="O1014" s="137"/>
      <c r="P1014" s="1"/>
    </row>
    <row r="1015" spans="1:16" ht="42" thickBot="1">
      <c r="A1015" s="1"/>
      <c r="B1015" s="6" t="s">
        <v>1025</v>
      </c>
      <c r="C1015" s="7" t="s">
        <v>8</v>
      </c>
      <c r="D1015" s="8" t="s">
        <v>1026</v>
      </c>
      <c r="E1015" s="8" t="s">
        <v>1027</v>
      </c>
      <c r="F1015" s="8" t="s">
        <v>76</v>
      </c>
      <c r="G1015" s="8" t="s">
        <v>865</v>
      </c>
      <c r="H1015" s="8" t="s">
        <v>940</v>
      </c>
      <c r="I1015" s="7" t="s">
        <v>8</v>
      </c>
      <c r="J1015" s="9">
        <v>113595937</v>
      </c>
      <c r="K1015" s="9">
        <v>0</v>
      </c>
      <c r="L1015" s="9">
        <v>17000000</v>
      </c>
      <c r="M1015" s="9">
        <v>812235</v>
      </c>
      <c r="N1015" s="7" t="s">
        <v>8</v>
      </c>
      <c r="O1015" s="10">
        <v>0.72</v>
      </c>
      <c r="P1015" s="1"/>
    </row>
    <row r="1016" spans="1:16" ht="25.5" thickBot="1">
      <c r="A1016" s="1"/>
      <c r="B1016" s="138" t="s">
        <v>8</v>
      </c>
      <c r="C1016" s="139"/>
      <c r="D1016" s="139"/>
      <c r="E1016" s="139"/>
      <c r="F1016" s="139"/>
      <c r="G1016" s="139"/>
      <c r="H1016" s="139"/>
      <c r="I1016" s="11" t="s">
        <v>941</v>
      </c>
      <c r="J1016" s="12" t="s">
        <v>8</v>
      </c>
      <c r="K1016" s="13">
        <v>0</v>
      </c>
      <c r="L1016" s="13">
        <v>17000000</v>
      </c>
      <c r="M1016" s="13">
        <v>812235</v>
      </c>
      <c r="N1016" s="14">
        <v>4.7699999999999996</v>
      </c>
      <c r="O1016" s="12" t="s">
        <v>8</v>
      </c>
      <c r="P1016" s="1"/>
    </row>
    <row r="1017" spans="1:16" ht="0.95" customHeight="1">
      <c r="A1017" s="1"/>
      <c r="B1017" s="137"/>
      <c r="C1017" s="137"/>
      <c r="D1017" s="137"/>
      <c r="E1017" s="137"/>
      <c r="F1017" s="137"/>
      <c r="G1017" s="137"/>
      <c r="H1017" s="137"/>
      <c r="I1017" s="137"/>
      <c r="J1017" s="137"/>
      <c r="K1017" s="137"/>
      <c r="L1017" s="137"/>
      <c r="M1017" s="137"/>
      <c r="N1017" s="137"/>
      <c r="O1017" s="137"/>
      <c r="P1017" s="1"/>
    </row>
    <row r="1018" spans="1:16" ht="58.5" thickBot="1">
      <c r="A1018" s="1"/>
      <c r="B1018" s="6" t="s">
        <v>1028</v>
      </c>
      <c r="C1018" s="7" t="s">
        <v>8</v>
      </c>
      <c r="D1018" s="8" t="s">
        <v>1029</v>
      </c>
      <c r="E1018" s="8" t="s">
        <v>1030</v>
      </c>
      <c r="F1018" s="8" t="s">
        <v>76</v>
      </c>
      <c r="G1018" s="8" t="s">
        <v>865</v>
      </c>
      <c r="H1018" s="8" t="s">
        <v>940</v>
      </c>
      <c r="I1018" s="7" t="s">
        <v>8</v>
      </c>
      <c r="J1018" s="9">
        <v>280000000</v>
      </c>
      <c r="K1018" s="9">
        <v>0</v>
      </c>
      <c r="L1018" s="9">
        <v>48127140</v>
      </c>
      <c r="M1018" s="9">
        <v>29818283</v>
      </c>
      <c r="N1018" s="7" t="s">
        <v>8</v>
      </c>
      <c r="O1018" s="10">
        <v>10.65</v>
      </c>
      <c r="P1018" s="1"/>
    </row>
    <row r="1019" spans="1:16" ht="25.5" thickBot="1">
      <c r="A1019" s="1"/>
      <c r="B1019" s="138" t="s">
        <v>8</v>
      </c>
      <c r="C1019" s="139"/>
      <c r="D1019" s="139"/>
      <c r="E1019" s="139"/>
      <c r="F1019" s="139"/>
      <c r="G1019" s="139"/>
      <c r="H1019" s="139"/>
      <c r="I1019" s="11" t="s">
        <v>941</v>
      </c>
      <c r="J1019" s="12" t="s">
        <v>8</v>
      </c>
      <c r="K1019" s="13">
        <v>0</v>
      </c>
      <c r="L1019" s="13">
        <v>48127140</v>
      </c>
      <c r="M1019" s="13">
        <v>29818283</v>
      </c>
      <c r="N1019" s="14">
        <v>61.95</v>
      </c>
      <c r="O1019" s="12" t="s">
        <v>8</v>
      </c>
      <c r="P1019" s="1"/>
    </row>
    <row r="1020" spans="1:16" ht="0.95" customHeight="1">
      <c r="A1020" s="1"/>
      <c r="B1020" s="137"/>
      <c r="C1020" s="137"/>
      <c r="D1020" s="137"/>
      <c r="E1020" s="137"/>
      <c r="F1020" s="137"/>
      <c r="G1020" s="137"/>
      <c r="H1020" s="137"/>
      <c r="I1020" s="137"/>
      <c r="J1020" s="137"/>
      <c r="K1020" s="137"/>
      <c r="L1020" s="137"/>
      <c r="M1020" s="137"/>
      <c r="N1020" s="137"/>
      <c r="O1020" s="137"/>
      <c r="P1020" s="1"/>
    </row>
    <row r="1021" spans="1:16" ht="20.100000000000001" customHeight="1">
      <c r="A1021" s="1"/>
      <c r="B1021" s="145" t="s">
        <v>824</v>
      </c>
      <c r="C1021" s="146"/>
      <c r="D1021" s="146"/>
      <c r="E1021" s="146"/>
      <c r="F1021" s="2" t="s">
        <v>4</v>
      </c>
      <c r="G1021" s="147" t="s">
        <v>1031</v>
      </c>
      <c r="H1021" s="148"/>
      <c r="I1021" s="148"/>
      <c r="J1021" s="148"/>
      <c r="K1021" s="148"/>
      <c r="L1021" s="148"/>
      <c r="M1021" s="148"/>
      <c r="N1021" s="148"/>
      <c r="O1021" s="148"/>
      <c r="P1021" s="1"/>
    </row>
    <row r="1022" spans="1:16" ht="20.100000000000001" customHeight="1">
      <c r="A1022" s="1"/>
      <c r="B1022" s="143" t="s">
        <v>6</v>
      </c>
      <c r="C1022" s="144"/>
      <c r="D1022" s="144"/>
      <c r="E1022" s="144"/>
      <c r="F1022" s="144"/>
      <c r="G1022" s="144"/>
      <c r="H1022" s="144"/>
      <c r="I1022" s="144"/>
      <c r="J1022" s="3">
        <v>661359738</v>
      </c>
      <c r="K1022" s="3">
        <v>0</v>
      </c>
      <c r="L1022" s="3">
        <v>35179702</v>
      </c>
      <c r="M1022" s="3">
        <v>35179702</v>
      </c>
      <c r="N1022" s="4" t="s">
        <v>7</v>
      </c>
      <c r="O1022" s="5" t="s">
        <v>8</v>
      </c>
      <c r="P1022" s="1"/>
    </row>
    <row r="1023" spans="1:16" ht="50.25" thickBot="1">
      <c r="A1023" s="1"/>
      <c r="B1023" s="6" t="s">
        <v>1032</v>
      </c>
      <c r="C1023" s="7" t="s">
        <v>8</v>
      </c>
      <c r="D1023" s="8" t="s">
        <v>1033</v>
      </c>
      <c r="E1023" s="8" t="s">
        <v>1034</v>
      </c>
      <c r="F1023" s="8" t="s">
        <v>281</v>
      </c>
      <c r="G1023" s="8" t="s">
        <v>59</v>
      </c>
      <c r="H1023" s="8" t="s">
        <v>940</v>
      </c>
      <c r="I1023" s="7" t="s">
        <v>8</v>
      </c>
      <c r="J1023" s="9">
        <v>580159738</v>
      </c>
      <c r="K1023" s="9">
        <v>0</v>
      </c>
      <c r="L1023" s="9">
        <v>0</v>
      </c>
      <c r="M1023" s="9">
        <v>0</v>
      </c>
      <c r="N1023" s="7" t="s">
        <v>8</v>
      </c>
      <c r="O1023" s="10">
        <v>42.4</v>
      </c>
      <c r="P1023" s="1"/>
    </row>
    <row r="1024" spans="1:16" ht="25.5" thickBot="1">
      <c r="A1024" s="1"/>
      <c r="B1024" s="138" t="s">
        <v>8</v>
      </c>
      <c r="C1024" s="139"/>
      <c r="D1024" s="139"/>
      <c r="E1024" s="139"/>
      <c r="F1024" s="139"/>
      <c r="G1024" s="139"/>
      <c r="H1024" s="139"/>
      <c r="I1024" s="11" t="s">
        <v>60</v>
      </c>
      <c r="J1024" s="12" t="s">
        <v>8</v>
      </c>
      <c r="K1024" s="13">
        <v>0</v>
      </c>
      <c r="L1024" s="13">
        <v>0</v>
      </c>
      <c r="M1024" s="13">
        <v>0</v>
      </c>
      <c r="N1024" s="14">
        <v>0</v>
      </c>
      <c r="O1024" s="12" t="s">
        <v>8</v>
      </c>
      <c r="P1024" s="1"/>
    </row>
    <row r="1025" spans="1:16" ht="0.95" customHeight="1">
      <c r="A1025" s="1"/>
      <c r="B1025" s="137"/>
      <c r="C1025" s="137"/>
      <c r="D1025" s="137"/>
      <c r="E1025" s="137"/>
      <c r="F1025" s="137"/>
      <c r="G1025" s="137"/>
      <c r="H1025" s="137"/>
      <c r="I1025" s="137"/>
      <c r="J1025" s="137"/>
      <c r="K1025" s="137"/>
      <c r="L1025" s="137"/>
      <c r="M1025" s="137"/>
      <c r="N1025" s="137"/>
      <c r="O1025" s="137"/>
      <c r="P1025" s="1"/>
    </row>
    <row r="1026" spans="1:16" ht="50.25" thickBot="1">
      <c r="A1026" s="1"/>
      <c r="B1026" s="6" t="s">
        <v>1035</v>
      </c>
      <c r="C1026" s="7" t="s">
        <v>8</v>
      </c>
      <c r="D1026" s="8" t="s">
        <v>1036</v>
      </c>
      <c r="E1026" s="8" t="s">
        <v>1037</v>
      </c>
      <c r="F1026" s="8" t="s">
        <v>281</v>
      </c>
      <c r="G1026" s="8" t="s">
        <v>59</v>
      </c>
      <c r="H1026" s="8" t="s">
        <v>940</v>
      </c>
      <c r="I1026" s="7" t="s">
        <v>8</v>
      </c>
      <c r="J1026" s="9">
        <v>81200000</v>
      </c>
      <c r="K1026" s="9">
        <v>0</v>
      </c>
      <c r="L1026" s="9">
        <v>35179702</v>
      </c>
      <c r="M1026" s="9">
        <v>35179702</v>
      </c>
      <c r="N1026" s="7" t="s">
        <v>8</v>
      </c>
      <c r="O1026" s="10">
        <v>71.099999999999994</v>
      </c>
      <c r="P1026" s="1"/>
    </row>
    <row r="1027" spans="1:16" ht="25.5" thickBot="1">
      <c r="A1027" s="1"/>
      <c r="B1027" s="138" t="s">
        <v>8</v>
      </c>
      <c r="C1027" s="139"/>
      <c r="D1027" s="139"/>
      <c r="E1027" s="139"/>
      <c r="F1027" s="139"/>
      <c r="G1027" s="139"/>
      <c r="H1027" s="139"/>
      <c r="I1027" s="11" t="s">
        <v>60</v>
      </c>
      <c r="J1027" s="12" t="s">
        <v>8</v>
      </c>
      <c r="K1027" s="13">
        <v>0</v>
      </c>
      <c r="L1027" s="13">
        <v>35179702</v>
      </c>
      <c r="M1027" s="13">
        <v>35179702</v>
      </c>
      <c r="N1027" s="14">
        <v>100</v>
      </c>
      <c r="O1027" s="12" t="s">
        <v>8</v>
      </c>
      <c r="P1027" s="1"/>
    </row>
    <row r="1028" spans="1:16" ht="0.95" customHeight="1">
      <c r="A1028" s="1"/>
      <c r="B1028" s="137"/>
      <c r="C1028" s="137"/>
      <c r="D1028" s="137"/>
      <c r="E1028" s="137"/>
      <c r="F1028" s="137"/>
      <c r="G1028" s="137"/>
      <c r="H1028" s="137"/>
      <c r="I1028" s="137"/>
      <c r="J1028" s="137"/>
      <c r="K1028" s="137"/>
      <c r="L1028" s="137"/>
      <c r="M1028" s="137"/>
      <c r="N1028" s="137"/>
      <c r="O1028" s="137"/>
      <c r="P1028" s="1"/>
    </row>
    <row r="1029" spans="1:16" ht="20.100000000000001" customHeight="1">
      <c r="A1029" s="1"/>
      <c r="B1029" s="145" t="s">
        <v>824</v>
      </c>
      <c r="C1029" s="146"/>
      <c r="D1029" s="146"/>
      <c r="E1029" s="146"/>
      <c r="F1029" s="2" t="s">
        <v>4</v>
      </c>
      <c r="G1029" s="147" t="s">
        <v>1038</v>
      </c>
      <c r="H1029" s="148"/>
      <c r="I1029" s="148"/>
      <c r="J1029" s="148"/>
      <c r="K1029" s="148"/>
      <c r="L1029" s="148"/>
      <c r="M1029" s="148"/>
      <c r="N1029" s="148"/>
      <c r="O1029" s="148"/>
      <c r="P1029" s="1"/>
    </row>
    <row r="1030" spans="1:16" ht="20.100000000000001" customHeight="1">
      <c r="A1030" s="1"/>
      <c r="B1030" s="143" t="s">
        <v>6</v>
      </c>
      <c r="C1030" s="144"/>
      <c r="D1030" s="144"/>
      <c r="E1030" s="144"/>
      <c r="F1030" s="144"/>
      <c r="G1030" s="144"/>
      <c r="H1030" s="144"/>
      <c r="I1030" s="144"/>
      <c r="J1030" s="3">
        <v>1836148675</v>
      </c>
      <c r="K1030" s="3">
        <v>22513615</v>
      </c>
      <c r="L1030" s="3">
        <v>545675720</v>
      </c>
      <c r="M1030" s="3">
        <v>246588225</v>
      </c>
      <c r="N1030" s="4" t="s">
        <v>1039</v>
      </c>
      <c r="O1030" s="5" t="s">
        <v>8</v>
      </c>
      <c r="P1030" s="1"/>
    </row>
    <row r="1031" spans="1:16" ht="42" thickBot="1">
      <c r="A1031" s="1"/>
      <c r="B1031" s="6" t="s">
        <v>1040</v>
      </c>
      <c r="C1031" s="7" t="s">
        <v>8</v>
      </c>
      <c r="D1031" s="8" t="s">
        <v>1041</v>
      </c>
      <c r="E1031" s="8" t="s">
        <v>1042</v>
      </c>
      <c r="F1031" s="8" t="s">
        <v>203</v>
      </c>
      <c r="G1031" s="8" t="s">
        <v>865</v>
      </c>
      <c r="H1031" s="8" t="s">
        <v>940</v>
      </c>
      <c r="I1031" s="7" t="s">
        <v>8</v>
      </c>
      <c r="J1031" s="9">
        <v>51855271</v>
      </c>
      <c r="K1031" s="9">
        <v>8933620</v>
      </c>
      <c r="L1031" s="9">
        <v>8933620</v>
      </c>
      <c r="M1031" s="9">
        <v>8419078</v>
      </c>
      <c r="N1031" s="7" t="s">
        <v>8</v>
      </c>
      <c r="O1031" s="10">
        <v>75.010000000000005</v>
      </c>
      <c r="P1031" s="1"/>
    </row>
    <row r="1032" spans="1:16" ht="25.5" thickBot="1">
      <c r="A1032" s="1"/>
      <c r="B1032" s="138" t="s">
        <v>8</v>
      </c>
      <c r="C1032" s="139"/>
      <c r="D1032" s="139"/>
      <c r="E1032" s="139"/>
      <c r="F1032" s="139"/>
      <c r="G1032" s="139"/>
      <c r="H1032" s="139"/>
      <c r="I1032" s="11" t="s">
        <v>941</v>
      </c>
      <c r="J1032" s="12" t="s">
        <v>8</v>
      </c>
      <c r="K1032" s="13">
        <v>8933620</v>
      </c>
      <c r="L1032" s="13">
        <v>8933620</v>
      </c>
      <c r="M1032" s="13">
        <v>8419078</v>
      </c>
      <c r="N1032" s="14">
        <v>94.24</v>
      </c>
      <c r="O1032" s="12" t="s">
        <v>8</v>
      </c>
      <c r="P1032" s="1"/>
    </row>
    <row r="1033" spans="1:16" ht="0.95" customHeight="1">
      <c r="A1033" s="1"/>
      <c r="B1033" s="137"/>
      <c r="C1033" s="137"/>
      <c r="D1033" s="137"/>
      <c r="E1033" s="137"/>
      <c r="F1033" s="137"/>
      <c r="G1033" s="137"/>
      <c r="H1033" s="137"/>
      <c r="I1033" s="137"/>
      <c r="J1033" s="137"/>
      <c r="K1033" s="137"/>
      <c r="L1033" s="137"/>
      <c r="M1033" s="137"/>
      <c r="N1033" s="137"/>
      <c r="O1033" s="137"/>
      <c r="P1033" s="1"/>
    </row>
    <row r="1034" spans="1:16" ht="42" thickBot="1">
      <c r="A1034" s="1"/>
      <c r="B1034" s="6" t="s">
        <v>1043</v>
      </c>
      <c r="C1034" s="7" t="s">
        <v>8</v>
      </c>
      <c r="D1034" s="8" t="s">
        <v>1044</v>
      </c>
      <c r="E1034" s="8" t="s">
        <v>1045</v>
      </c>
      <c r="F1034" s="8" t="s">
        <v>203</v>
      </c>
      <c r="G1034" s="8" t="s">
        <v>865</v>
      </c>
      <c r="H1034" s="8" t="s">
        <v>940</v>
      </c>
      <c r="I1034" s="7" t="s">
        <v>8</v>
      </c>
      <c r="J1034" s="9">
        <v>199536953</v>
      </c>
      <c r="K1034" s="9">
        <v>0</v>
      </c>
      <c r="L1034" s="9">
        <v>46957637</v>
      </c>
      <c r="M1034" s="9">
        <v>38220118</v>
      </c>
      <c r="N1034" s="7" t="s">
        <v>8</v>
      </c>
      <c r="O1034" s="10">
        <v>95.79</v>
      </c>
      <c r="P1034" s="1"/>
    </row>
    <row r="1035" spans="1:16" ht="25.5" thickBot="1">
      <c r="A1035" s="1"/>
      <c r="B1035" s="138" t="s">
        <v>8</v>
      </c>
      <c r="C1035" s="139"/>
      <c r="D1035" s="139"/>
      <c r="E1035" s="139"/>
      <c r="F1035" s="139"/>
      <c r="G1035" s="139"/>
      <c r="H1035" s="139"/>
      <c r="I1035" s="11" t="s">
        <v>941</v>
      </c>
      <c r="J1035" s="12" t="s">
        <v>8</v>
      </c>
      <c r="K1035" s="13">
        <v>0</v>
      </c>
      <c r="L1035" s="13">
        <v>46957637</v>
      </c>
      <c r="M1035" s="13">
        <v>38220118</v>
      </c>
      <c r="N1035" s="14">
        <v>81.39</v>
      </c>
      <c r="O1035" s="12" t="s">
        <v>8</v>
      </c>
      <c r="P1035" s="1"/>
    </row>
    <row r="1036" spans="1:16" ht="0.95" customHeight="1">
      <c r="A1036" s="1"/>
      <c r="B1036" s="137"/>
      <c r="C1036" s="137"/>
      <c r="D1036" s="137"/>
      <c r="E1036" s="137"/>
      <c r="F1036" s="137"/>
      <c r="G1036" s="137"/>
      <c r="H1036" s="137"/>
      <c r="I1036" s="137"/>
      <c r="J1036" s="137"/>
      <c r="K1036" s="137"/>
      <c r="L1036" s="137"/>
      <c r="M1036" s="137"/>
      <c r="N1036" s="137"/>
      <c r="O1036" s="137"/>
      <c r="P1036" s="1"/>
    </row>
    <row r="1037" spans="1:16" ht="42" thickBot="1">
      <c r="A1037" s="1"/>
      <c r="B1037" s="6" t="s">
        <v>1046</v>
      </c>
      <c r="C1037" s="7" t="s">
        <v>8</v>
      </c>
      <c r="D1037" s="8" t="s">
        <v>1047</v>
      </c>
      <c r="E1037" s="8" t="s">
        <v>1048</v>
      </c>
      <c r="F1037" s="8" t="s">
        <v>203</v>
      </c>
      <c r="G1037" s="8" t="s">
        <v>865</v>
      </c>
      <c r="H1037" s="8" t="s">
        <v>940</v>
      </c>
      <c r="I1037" s="7" t="s">
        <v>8</v>
      </c>
      <c r="J1037" s="9">
        <v>48038295</v>
      </c>
      <c r="K1037" s="9">
        <v>6516285</v>
      </c>
      <c r="L1037" s="9">
        <v>6516285</v>
      </c>
      <c r="M1037" s="9">
        <v>1691887</v>
      </c>
      <c r="N1037" s="7" t="s">
        <v>8</v>
      </c>
      <c r="O1037" s="10">
        <v>89.49</v>
      </c>
      <c r="P1037" s="1"/>
    </row>
    <row r="1038" spans="1:16" ht="25.5" thickBot="1">
      <c r="A1038" s="1"/>
      <c r="B1038" s="138" t="s">
        <v>8</v>
      </c>
      <c r="C1038" s="139"/>
      <c r="D1038" s="139"/>
      <c r="E1038" s="139"/>
      <c r="F1038" s="139"/>
      <c r="G1038" s="139"/>
      <c r="H1038" s="139"/>
      <c r="I1038" s="11" t="s">
        <v>941</v>
      </c>
      <c r="J1038" s="12" t="s">
        <v>8</v>
      </c>
      <c r="K1038" s="13">
        <v>6516285</v>
      </c>
      <c r="L1038" s="13">
        <v>6516285</v>
      </c>
      <c r="M1038" s="13">
        <v>1691887</v>
      </c>
      <c r="N1038" s="14">
        <v>25.96</v>
      </c>
      <c r="O1038" s="12" t="s">
        <v>8</v>
      </c>
      <c r="P1038" s="1"/>
    </row>
    <row r="1039" spans="1:16" ht="0.95" customHeight="1">
      <c r="A1039" s="1"/>
      <c r="B1039" s="137"/>
      <c r="C1039" s="137"/>
      <c r="D1039" s="137"/>
      <c r="E1039" s="137"/>
      <c r="F1039" s="137"/>
      <c r="G1039" s="137"/>
      <c r="H1039" s="137"/>
      <c r="I1039" s="137"/>
      <c r="J1039" s="137"/>
      <c r="K1039" s="137"/>
      <c r="L1039" s="137"/>
      <c r="M1039" s="137"/>
      <c r="N1039" s="137"/>
      <c r="O1039" s="137"/>
      <c r="P1039" s="1"/>
    </row>
    <row r="1040" spans="1:16" ht="50.25" thickBot="1">
      <c r="A1040" s="1"/>
      <c r="B1040" s="6" t="s">
        <v>1049</v>
      </c>
      <c r="C1040" s="7" t="s">
        <v>8</v>
      </c>
      <c r="D1040" s="8" t="s">
        <v>1050</v>
      </c>
      <c r="E1040" s="8" t="s">
        <v>1051</v>
      </c>
      <c r="F1040" s="8" t="s">
        <v>203</v>
      </c>
      <c r="G1040" s="8" t="s">
        <v>865</v>
      </c>
      <c r="H1040" s="8" t="s">
        <v>940</v>
      </c>
      <c r="I1040" s="7" t="s">
        <v>8</v>
      </c>
      <c r="J1040" s="9">
        <v>53799878</v>
      </c>
      <c r="K1040" s="9">
        <v>7063710</v>
      </c>
      <c r="L1040" s="9">
        <v>7063710</v>
      </c>
      <c r="M1040" s="9">
        <v>7057276</v>
      </c>
      <c r="N1040" s="7" t="s">
        <v>8</v>
      </c>
      <c r="O1040" s="10">
        <v>99.99</v>
      </c>
      <c r="P1040" s="1"/>
    </row>
    <row r="1041" spans="1:16" ht="25.5" thickBot="1">
      <c r="A1041" s="1"/>
      <c r="B1041" s="138" t="s">
        <v>8</v>
      </c>
      <c r="C1041" s="139"/>
      <c r="D1041" s="139"/>
      <c r="E1041" s="139"/>
      <c r="F1041" s="139"/>
      <c r="G1041" s="139"/>
      <c r="H1041" s="139"/>
      <c r="I1041" s="11" t="s">
        <v>941</v>
      </c>
      <c r="J1041" s="12" t="s">
        <v>8</v>
      </c>
      <c r="K1041" s="13">
        <v>7063710</v>
      </c>
      <c r="L1041" s="13">
        <v>7063710</v>
      </c>
      <c r="M1041" s="13">
        <v>7057276</v>
      </c>
      <c r="N1041" s="14">
        <v>99.9</v>
      </c>
      <c r="O1041" s="12" t="s">
        <v>8</v>
      </c>
      <c r="P1041" s="1"/>
    </row>
    <row r="1042" spans="1:16" ht="0.95" customHeight="1">
      <c r="A1042" s="1"/>
      <c r="B1042" s="137"/>
      <c r="C1042" s="137"/>
      <c r="D1042" s="137"/>
      <c r="E1042" s="137"/>
      <c r="F1042" s="137"/>
      <c r="G1042" s="137"/>
      <c r="H1042" s="137"/>
      <c r="I1042" s="137"/>
      <c r="J1042" s="137"/>
      <c r="K1042" s="137"/>
      <c r="L1042" s="137"/>
      <c r="M1042" s="137"/>
      <c r="N1042" s="137"/>
      <c r="O1042" s="137"/>
      <c r="P1042" s="1"/>
    </row>
    <row r="1043" spans="1:16" ht="42" thickBot="1">
      <c r="A1043" s="1"/>
      <c r="B1043" s="6" t="s">
        <v>1052</v>
      </c>
      <c r="C1043" s="7" t="s">
        <v>8</v>
      </c>
      <c r="D1043" s="8" t="s">
        <v>1053</v>
      </c>
      <c r="E1043" s="8" t="s">
        <v>1054</v>
      </c>
      <c r="F1043" s="8" t="s">
        <v>203</v>
      </c>
      <c r="G1043" s="8" t="s">
        <v>865</v>
      </c>
      <c r="H1043" s="8" t="s">
        <v>940</v>
      </c>
      <c r="I1043" s="7" t="s">
        <v>8</v>
      </c>
      <c r="J1043" s="9">
        <v>288505216</v>
      </c>
      <c r="K1043" s="9">
        <v>0</v>
      </c>
      <c r="L1043" s="9">
        <v>98987744</v>
      </c>
      <c r="M1043" s="9">
        <v>98987744</v>
      </c>
      <c r="N1043" s="7" t="s">
        <v>8</v>
      </c>
      <c r="O1043" s="10">
        <v>65.12</v>
      </c>
      <c r="P1043" s="1"/>
    </row>
    <row r="1044" spans="1:16" ht="25.5" thickBot="1">
      <c r="A1044" s="1"/>
      <c r="B1044" s="138" t="s">
        <v>8</v>
      </c>
      <c r="C1044" s="139"/>
      <c r="D1044" s="139"/>
      <c r="E1044" s="139"/>
      <c r="F1044" s="139"/>
      <c r="G1044" s="139"/>
      <c r="H1044" s="139"/>
      <c r="I1044" s="11" t="s">
        <v>941</v>
      </c>
      <c r="J1044" s="12" t="s">
        <v>8</v>
      </c>
      <c r="K1044" s="13">
        <v>0</v>
      </c>
      <c r="L1044" s="13">
        <v>98987744</v>
      </c>
      <c r="M1044" s="13">
        <v>98987744</v>
      </c>
      <c r="N1044" s="14">
        <v>100</v>
      </c>
      <c r="O1044" s="12" t="s">
        <v>8</v>
      </c>
      <c r="P1044" s="1"/>
    </row>
    <row r="1045" spans="1:16" ht="0.95" customHeight="1">
      <c r="A1045" s="1"/>
      <c r="B1045" s="137"/>
      <c r="C1045" s="137"/>
      <c r="D1045" s="137"/>
      <c r="E1045" s="137"/>
      <c r="F1045" s="137"/>
      <c r="G1045" s="137"/>
      <c r="H1045" s="137"/>
      <c r="I1045" s="137"/>
      <c r="J1045" s="137"/>
      <c r="K1045" s="137"/>
      <c r="L1045" s="137"/>
      <c r="M1045" s="137"/>
      <c r="N1045" s="137"/>
      <c r="O1045" s="137"/>
      <c r="P1045" s="1"/>
    </row>
    <row r="1046" spans="1:16" ht="33.75" thickBot="1">
      <c r="A1046" s="1"/>
      <c r="B1046" s="6" t="s">
        <v>1055</v>
      </c>
      <c r="C1046" s="7" t="s">
        <v>8</v>
      </c>
      <c r="D1046" s="8" t="s">
        <v>1056</v>
      </c>
      <c r="E1046" s="8" t="s">
        <v>1057</v>
      </c>
      <c r="F1046" s="8" t="s">
        <v>203</v>
      </c>
      <c r="G1046" s="8" t="s">
        <v>865</v>
      </c>
      <c r="H1046" s="8" t="s">
        <v>940</v>
      </c>
      <c r="I1046" s="7" t="s">
        <v>8</v>
      </c>
      <c r="J1046" s="9">
        <v>164668997</v>
      </c>
      <c r="K1046" s="9">
        <v>0</v>
      </c>
      <c r="L1046" s="9">
        <v>28886895</v>
      </c>
      <c r="M1046" s="9">
        <v>12763109</v>
      </c>
      <c r="N1046" s="7" t="s">
        <v>8</v>
      </c>
      <c r="O1046" s="10">
        <v>94.21</v>
      </c>
      <c r="P1046" s="1"/>
    </row>
    <row r="1047" spans="1:16" ht="25.5" thickBot="1">
      <c r="A1047" s="1"/>
      <c r="B1047" s="138" t="s">
        <v>8</v>
      </c>
      <c r="C1047" s="139"/>
      <c r="D1047" s="139"/>
      <c r="E1047" s="139"/>
      <c r="F1047" s="139"/>
      <c r="G1047" s="139"/>
      <c r="H1047" s="139"/>
      <c r="I1047" s="11" t="s">
        <v>941</v>
      </c>
      <c r="J1047" s="12" t="s">
        <v>8</v>
      </c>
      <c r="K1047" s="13">
        <v>0</v>
      </c>
      <c r="L1047" s="13">
        <v>28886895</v>
      </c>
      <c r="M1047" s="13">
        <v>12763109</v>
      </c>
      <c r="N1047" s="14">
        <v>44.18</v>
      </c>
      <c r="O1047" s="12" t="s">
        <v>8</v>
      </c>
      <c r="P1047" s="1"/>
    </row>
    <row r="1048" spans="1:16" ht="0.95" customHeight="1">
      <c r="A1048" s="1"/>
      <c r="B1048" s="137"/>
      <c r="C1048" s="137"/>
      <c r="D1048" s="137"/>
      <c r="E1048" s="137"/>
      <c r="F1048" s="137"/>
      <c r="G1048" s="137"/>
      <c r="H1048" s="137"/>
      <c r="I1048" s="137"/>
      <c r="J1048" s="137"/>
      <c r="K1048" s="137"/>
      <c r="L1048" s="137"/>
      <c r="M1048" s="137"/>
      <c r="N1048" s="137"/>
      <c r="O1048" s="137"/>
      <c r="P1048" s="1"/>
    </row>
    <row r="1049" spans="1:16" ht="58.5" thickBot="1">
      <c r="A1049" s="1"/>
      <c r="B1049" s="6" t="s">
        <v>1058</v>
      </c>
      <c r="C1049" s="7" t="s">
        <v>8</v>
      </c>
      <c r="D1049" s="8" t="s">
        <v>1059</v>
      </c>
      <c r="E1049" s="8" t="s">
        <v>1060</v>
      </c>
      <c r="F1049" s="8" t="s">
        <v>203</v>
      </c>
      <c r="G1049" s="8" t="s">
        <v>13</v>
      </c>
      <c r="H1049" s="8" t="s">
        <v>940</v>
      </c>
      <c r="I1049" s="7" t="s">
        <v>8</v>
      </c>
      <c r="J1049" s="9">
        <v>24932275</v>
      </c>
      <c r="K1049" s="9">
        <v>0</v>
      </c>
      <c r="L1049" s="9">
        <v>20481130</v>
      </c>
      <c r="M1049" s="9">
        <v>9919496</v>
      </c>
      <c r="N1049" s="7" t="s">
        <v>8</v>
      </c>
      <c r="O1049" s="10">
        <v>100</v>
      </c>
      <c r="P1049" s="1"/>
    </row>
    <row r="1050" spans="1:16" ht="33.75" thickBot="1">
      <c r="A1050" s="1"/>
      <c r="B1050" s="138" t="s">
        <v>8</v>
      </c>
      <c r="C1050" s="139"/>
      <c r="D1050" s="139"/>
      <c r="E1050" s="139"/>
      <c r="F1050" s="139"/>
      <c r="G1050" s="139"/>
      <c r="H1050" s="139"/>
      <c r="I1050" s="11" t="s">
        <v>960</v>
      </c>
      <c r="J1050" s="12" t="s">
        <v>8</v>
      </c>
      <c r="K1050" s="13">
        <v>0</v>
      </c>
      <c r="L1050" s="13">
        <v>20481130</v>
      </c>
      <c r="M1050" s="13">
        <v>9919496</v>
      </c>
      <c r="N1050" s="14">
        <v>48.43</v>
      </c>
      <c r="O1050" s="12" t="s">
        <v>8</v>
      </c>
      <c r="P1050" s="1"/>
    </row>
    <row r="1051" spans="1:16" ht="25.5" thickBot="1">
      <c r="A1051" s="1"/>
      <c r="B1051" s="138" t="s">
        <v>8</v>
      </c>
      <c r="C1051" s="139"/>
      <c r="D1051" s="139"/>
      <c r="E1051" s="139"/>
      <c r="F1051" s="139"/>
      <c r="G1051" s="139"/>
      <c r="H1051" s="139"/>
      <c r="I1051" s="11" t="s">
        <v>941</v>
      </c>
      <c r="J1051" s="12" t="s">
        <v>8</v>
      </c>
      <c r="K1051" s="13">
        <v>0</v>
      </c>
      <c r="L1051" s="13">
        <v>0</v>
      </c>
      <c r="M1051" s="13">
        <v>0</v>
      </c>
      <c r="N1051" s="14">
        <v>0</v>
      </c>
      <c r="O1051" s="12" t="s">
        <v>8</v>
      </c>
      <c r="P1051" s="1"/>
    </row>
    <row r="1052" spans="1:16" ht="0.95" customHeight="1">
      <c r="A1052" s="1"/>
      <c r="B1052" s="137"/>
      <c r="C1052" s="137"/>
      <c r="D1052" s="137"/>
      <c r="E1052" s="137"/>
      <c r="F1052" s="137"/>
      <c r="G1052" s="137"/>
      <c r="H1052" s="137"/>
      <c r="I1052" s="137"/>
      <c r="J1052" s="137"/>
      <c r="K1052" s="137"/>
      <c r="L1052" s="137"/>
      <c r="M1052" s="137"/>
      <c r="N1052" s="137"/>
      <c r="O1052" s="137"/>
      <c r="P1052" s="1"/>
    </row>
    <row r="1053" spans="1:16" ht="33.75" thickBot="1">
      <c r="A1053" s="1"/>
      <c r="B1053" s="6" t="s">
        <v>1061</v>
      </c>
      <c r="C1053" s="7" t="s">
        <v>8</v>
      </c>
      <c r="D1053" s="8" t="s">
        <v>1062</v>
      </c>
      <c r="E1053" s="8" t="s">
        <v>1063</v>
      </c>
      <c r="F1053" s="8" t="s">
        <v>203</v>
      </c>
      <c r="G1053" s="8" t="s">
        <v>865</v>
      </c>
      <c r="H1053" s="8" t="s">
        <v>940</v>
      </c>
      <c r="I1053" s="7" t="s">
        <v>8</v>
      </c>
      <c r="J1053" s="9">
        <v>461946902</v>
      </c>
      <c r="K1053" s="9">
        <v>0</v>
      </c>
      <c r="L1053" s="9">
        <v>240220773</v>
      </c>
      <c r="M1053" s="9">
        <v>0</v>
      </c>
      <c r="N1053" s="7" t="s">
        <v>8</v>
      </c>
      <c r="O1053" s="10">
        <v>2</v>
      </c>
      <c r="P1053" s="1"/>
    </row>
    <row r="1054" spans="1:16" ht="25.5" thickBot="1">
      <c r="A1054" s="1"/>
      <c r="B1054" s="138" t="s">
        <v>8</v>
      </c>
      <c r="C1054" s="139"/>
      <c r="D1054" s="139"/>
      <c r="E1054" s="139"/>
      <c r="F1054" s="139"/>
      <c r="G1054" s="139"/>
      <c r="H1054" s="139"/>
      <c r="I1054" s="11" t="s">
        <v>941</v>
      </c>
      <c r="J1054" s="12" t="s">
        <v>8</v>
      </c>
      <c r="K1054" s="13">
        <v>0</v>
      </c>
      <c r="L1054" s="13">
        <v>240220773</v>
      </c>
      <c r="M1054" s="13">
        <v>0</v>
      </c>
      <c r="N1054" s="14">
        <v>0</v>
      </c>
      <c r="O1054" s="12" t="s">
        <v>8</v>
      </c>
      <c r="P1054" s="1"/>
    </row>
    <row r="1055" spans="1:16" ht="0.95" customHeight="1">
      <c r="A1055" s="1"/>
      <c r="B1055" s="137"/>
      <c r="C1055" s="137"/>
      <c r="D1055" s="137"/>
      <c r="E1055" s="137"/>
      <c r="F1055" s="137"/>
      <c r="G1055" s="137"/>
      <c r="H1055" s="137"/>
      <c r="I1055" s="137"/>
      <c r="J1055" s="137"/>
      <c r="K1055" s="137"/>
      <c r="L1055" s="137"/>
      <c r="M1055" s="137"/>
      <c r="N1055" s="137"/>
      <c r="O1055" s="137"/>
      <c r="P1055" s="1"/>
    </row>
    <row r="1056" spans="1:16" ht="33.75" thickBot="1">
      <c r="A1056" s="1"/>
      <c r="B1056" s="6" t="s">
        <v>1064</v>
      </c>
      <c r="C1056" s="7" t="s">
        <v>8</v>
      </c>
      <c r="D1056" s="8" t="s">
        <v>1065</v>
      </c>
      <c r="E1056" s="8" t="s">
        <v>1066</v>
      </c>
      <c r="F1056" s="8" t="s">
        <v>203</v>
      </c>
      <c r="G1056" s="8" t="s">
        <v>865</v>
      </c>
      <c r="H1056" s="8" t="s">
        <v>940</v>
      </c>
      <c r="I1056" s="7" t="s">
        <v>8</v>
      </c>
      <c r="J1056" s="9">
        <v>19734804</v>
      </c>
      <c r="K1056" s="9">
        <v>0</v>
      </c>
      <c r="L1056" s="9">
        <v>0</v>
      </c>
      <c r="M1056" s="9">
        <v>0</v>
      </c>
      <c r="N1056" s="7" t="s">
        <v>8</v>
      </c>
      <c r="O1056" s="10">
        <v>0</v>
      </c>
      <c r="P1056" s="1"/>
    </row>
    <row r="1057" spans="1:16" ht="25.5" thickBot="1">
      <c r="A1057" s="1"/>
      <c r="B1057" s="138" t="s">
        <v>8</v>
      </c>
      <c r="C1057" s="139"/>
      <c r="D1057" s="139"/>
      <c r="E1057" s="139"/>
      <c r="F1057" s="139"/>
      <c r="G1057" s="139"/>
      <c r="H1057" s="139"/>
      <c r="I1057" s="11" t="s">
        <v>941</v>
      </c>
      <c r="J1057" s="12" t="s">
        <v>8</v>
      </c>
      <c r="K1057" s="13">
        <v>0</v>
      </c>
      <c r="L1057" s="13">
        <v>0</v>
      </c>
      <c r="M1057" s="13">
        <v>0</v>
      </c>
      <c r="N1057" s="14">
        <v>0</v>
      </c>
      <c r="O1057" s="12" t="s">
        <v>8</v>
      </c>
      <c r="P1057" s="1"/>
    </row>
    <row r="1058" spans="1:16" ht="0.95" customHeight="1">
      <c r="A1058" s="1"/>
      <c r="B1058" s="137"/>
      <c r="C1058" s="137"/>
      <c r="D1058" s="137"/>
      <c r="E1058" s="137"/>
      <c r="F1058" s="137"/>
      <c r="G1058" s="137"/>
      <c r="H1058" s="137"/>
      <c r="I1058" s="137"/>
      <c r="J1058" s="137"/>
      <c r="K1058" s="137"/>
      <c r="L1058" s="137"/>
      <c r="M1058" s="137"/>
      <c r="N1058" s="137"/>
      <c r="O1058" s="137"/>
      <c r="P1058" s="1"/>
    </row>
    <row r="1059" spans="1:16" ht="33.75" thickBot="1">
      <c r="A1059" s="1"/>
      <c r="B1059" s="6" t="s">
        <v>1067</v>
      </c>
      <c r="C1059" s="7" t="s">
        <v>8</v>
      </c>
      <c r="D1059" s="8" t="s">
        <v>1068</v>
      </c>
      <c r="E1059" s="8" t="s">
        <v>1069</v>
      </c>
      <c r="F1059" s="8" t="s">
        <v>203</v>
      </c>
      <c r="G1059" s="8" t="s">
        <v>865</v>
      </c>
      <c r="H1059" s="8" t="s">
        <v>940</v>
      </c>
      <c r="I1059" s="7" t="s">
        <v>8</v>
      </c>
      <c r="J1059" s="9">
        <v>68642472</v>
      </c>
      <c r="K1059" s="9">
        <v>0</v>
      </c>
      <c r="L1059" s="9">
        <v>17457531</v>
      </c>
      <c r="M1059" s="9">
        <v>0</v>
      </c>
      <c r="N1059" s="7" t="s">
        <v>8</v>
      </c>
      <c r="O1059" s="10">
        <v>0</v>
      </c>
      <c r="P1059" s="1"/>
    </row>
    <row r="1060" spans="1:16" ht="25.5" thickBot="1">
      <c r="A1060" s="1"/>
      <c r="B1060" s="138" t="s">
        <v>8</v>
      </c>
      <c r="C1060" s="139"/>
      <c r="D1060" s="139"/>
      <c r="E1060" s="139"/>
      <c r="F1060" s="139"/>
      <c r="G1060" s="139"/>
      <c r="H1060" s="139"/>
      <c r="I1060" s="11" t="s">
        <v>941</v>
      </c>
      <c r="J1060" s="12" t="s">
        <v>8</v>
      </c>
      <c r="K1060" s="13">
        <v>0</v>
      </c>
      <c r="L1060" s="13">
        <v>17457531</v>
      </c>
      <c r="M1060" s="13">
        <v>0</v>
      </c>
      <c r="N1060" s="14">
        <v>0</v>
      </c>
      <c r="O1060" s="12" t="s">
        <v>8</v>
      </c>
      <c r="P1060" s="1"/>
    </row>
    <row r="1061" spans="1:16" ht="0.95" customHeight="1">
      <c r="A1061" s="1"/>
      <c r="B1061" s="137"/>
      <c r="C1061" s="137"/>
      <c r="D1061" s="137"/>
      <c r="E1061" s="137"/>
      <c r="F1061" s="137"/>
      <c r="G1061" s="137"/>
      <c r="H1061" s="137"/>
      <c r="I1061" s="137"/>
      <c r="J1061" s="137"/>
      <c r="K1061" s="137"/>
      <c r="L1061" s="137"/>
      <c r="M1061" s="137"/>
      <c r="N1061" s="137"/>
      <c r="O1061" s="137"/>
      <c r="P1061" s="1"/>
    </row>
    <row r="1062" spans="1:16" ht="50.25" thickBot="1">
      <c r="A1062" s="1"/>
      <c r="B1062" s="6" t="s">
        <v>1070</v>
      </c>
      <c r="C1062" s="7" t="s">
        <v>8</v>
      </c>
      <c r="D1062" s="8" t="s">
        <v>1071</v>
      </c>
      <c r="E1062" s="8" t="s">
        <v>1072</v>
      </c>
      <c r="F1062" s="8" t="s">
        <v>203</v>
      </c>
      <c r="G1062" s="8" t="s">
        <v>865</v>
      </c>
      <c r="H1062" s="8" t="s">
        <v>940</v>
      </c>
      <c r="I1062" s="7" t="s">
        <v>8</v>
      </c>
      <c r="J1062" s="9">
        <v>454487612</v>
      </c>
      <c r="K1062" s="9">
        <v>0</v>
      </c>
      <c r="L1062" s="9">
        <v>70170395</v>
      </c>
      <c r="M1062" s="9">
        <v>69529517</v>
      </c>
      <c r="N1062" s="7" t="s">
        <v>8</v>
      </c>
      <c r="O1062" s="10">
        <v>1.03</v>
      </c>
      <c r="P1062" s="1"/>
    </row>
    <row r="1063" spans="1:16" ht="25.5" thickBot="1">
      <c r="A1063" s="1"/>
      <c r="B1063" s="138" t="s">
        <v>8</v>
      </c>
      <c r="C1063" s="139"/>
      <c r="D1063" s="139"/>
      <c r="E1063" s="139"/>
      <c r="F1063" s="139"/>
      <c r="G1063" s="139"/>
      <c r="H1063" s="139"/>
      <c r="I1063" s="11" t="s">
        <v>941</v>
      </c>
      <c r="J1063" s="12" t="s">
        <v>8</v>
      </c>
      <c r="K1063" s="13">
        <v>0</v>
      </c>
      <c r="L1063" s="13">
        <v>70170395</v>
      </c>
      <c r="M1063" s="13">
        <v>69529517</v>
      </c>
      <c r="N1063" s="14">
        <v>99.08</v>
      </c>
      <c r="O1063" s="12" t="s">
        <v>8</v>
      </c>
      <c r="P1063" s="1"/>
    </row>
    <row r="1064" spans="1:16" ht="0.95" customHeight="1">
      <c r="A1064" s="1"/>
      <c r="B1064" s="137"/>
      <c r="C1064" s="137"/>
      <c r="D1064" s="137"/>
      <c r="E1064" s="137"/>
      <c r="F1064" s="137"/>
      <c r="G1064" s="137"/>
      <c r="H1064" s="137"/>
      <c r="I1064" s="137"/>
      <c r="J1064" s="137"/>
      <c r="K1064" s="137"/>
      <c r="L1064" s="137"/>
      <c r="M1064" s="137"/>
      <c r="N1064" s="137"/>
      <c r="O1064" s="137"/>
      <c r="P1064" s="1"/>
    </row>
    <row r="1065" spans="1:16" ht="20.100000000000001" customHeight="1">
      <c r="A1065" s="1"/>
      <c r="B1065" s="145" t="s">
        <v>824</v>
      </c>
      <c r="C1065" s="146"/>
      <c r="D1065" s="146"/>
      <c r="E1065" s="146"/>
      <c r="F1065" s="2" t="s">
        <v>4</v>
      </c>
      <c r="G1065" s="147" t="s">
        <v>1073</v>
      </c>
      <c r="H1065" s="148"/>
      <c r="I1065" s="148"/>
      <c r="J1065" s="148"/>
      <c r="K1065" s="148"/>
      <c r="L1065" s="148"/>
      <c r="M1065" s="148"/>
      <c r="N1065" s="148"/>
      <c r="O1065" s="148"/>
      <c r="P1065" s="1"/>
    </row>
    <row r="1066" spans="1:16" ht="20.100000000000001" customHeight="1">
      <c r="A1066" s="1"/>
      <c r="B1066" s="143" t="s">
        <v>6</v>
      </c>
      <c r="C1066" s="144"/>
      <c r="D1066" s="144"/>
      <c r="E1066" s="144"/>
      <c r="F1066" s="144"/>
      <c r="G1066" s="144"/>
      <c r="H1066" s="144"/>
      <c r="I1066" s="144"/>
      <c r="J1066" s="3">
        <v>574705600</v>
      </c>
      <c r="K1066" s="3">
        <v>0</v>
      </c>
      <c r="L1066" s="3">
        <v>313219837</v>
      </c>
      <c r="M1066" s="3">
        <v>38152303</v>
      </c>
      <c r="N1066" s="4" t="s">
        <v>1074</v>
      </c>
      <c r="O1066" s="5" t="s">
        <v>8</v>
      </c>
      <c r="P1066" s="1"/>
    </row>
    <row r="1067" spans="1:16" ht="50.25" thickBot="1">
      <c r="A1067" s="1"/>
      <c r="B1067" s="6" t="s">
        <v>1075</v>
      </c>
      <c r="C1067" s="7" t="s">
        <v>8</v>
      </c>
      <c r="D1067" s="8" t="s">
        <v>1076</v>
      </c>
      <c r="E1067" s="8" t="s">
        <v>1077</v>
      </c>
      <c r="F1067" s="8" t="s">
        <v>345</v>
      </c>
      <c r="G1067" s="8" t="s">
        <v>865</v>
      </c>
      <c r="H1067" s="8" t="s">
        <v>940</v>
      </c>
      <c r="I1067" s="7" t="s">
        <v>8</v>
      </c>
      <c r="J1067" s="9">
        <v>61232363</v>
      </c>
      <c r="K1067" s="9">
        <v>0</v>
      </c>
      <c r="L1067" s="9">
        <v>24974104</v>
      </c>
      <c r="M1067" s="9">
        <v>8631641</v>
      </c>
      <c r="N1067" s="7" t="s">
        <v>8</v>
      </c>
      <c r="O1067" s="10">
        <v>99.47</v>
      </c>
      <c r="P1067" s="1"/>
    </row>
    <row r="1068" spans="1:16" ht="25.5" thickBot="1">
      <c r="A1068" s="1"/>
      <c r="B1068" s="138" t="s">
        <v>8</v>
      </c>
      <c r="C1068" s="139"/>
      <c r="D1068" s="139"/>
      <c r="E1068" s="139"/>
      <c r="F1068" s="139"/>
      <c r="G1068" s="139"/>
      <c r="H1068" s="139"/>
      <c r="I1068" s="11" t="s">
        <v>941</v>
      </c>
      <c r="J1068" s="12" t="s">
        <v>8</v>
      </c>
      <c r="K1068" s="13">
        <v>0</v>
      </c>
      <c r="L1068" s="13">
        <v>24974104</v>
      </c>
      <c r="M1068" s="13">
        <v>8631641</v>
      </c>
      <c r="N1068" s="14">
        <v>34.56</v>
      </c>
      <c r="O1068" s="12" t="s">
        <v>8</v>
      </c>
      <c r="P1068" s="1"/>
    </row>
    <row r="1069" spans="1:16" ht="0.95" customHeight="1">
      <c r="A1069" s="1"/>
      <c r="B1069" s="137"/>
      <c r="C1069" s="137"/>
      <c r="D1069" s="137"/>
      <c r="E1069" s="137"/>
      <c r="F1069" s="137"/>
      <c r="G1069" s="137"/>
      <c r="H1069" s="137"/>
      <c r="I1069" s="137"/>
      <c r="J1069" s="137"/>
      <c r="K1069" s="137"/>
      <c r="L1069" s="137"/>
      <c r="M1069" s="137"/>
      <c r="N1069" s="137"/>
      <c r="O1069" s="137"/>
      <c r="P1069" s="1"/>
    </row>
    <row r="1070" spans="1:16" ht="60" customHeight="1" thickBot="1">
      <c r="A1070" s="1"/>
      <c r="B1070" s="6" t="s">
        <v>1078</v>
      </c>
      <c r="C1070" s="7" t="s">
        <v>8</v>
      </c>
      <c r="D1070" s="8" t="s">
        <v>1079</v>
      </c>
      <c r="E1070" s="8" t="s">
        <v>1080</v>
      </c>
      <c r="F1070" s="8" t="s">
        <v>345</v>
      </c>
      <c r="G1070" s="8" t="s">
        <v>865</v>
      </c>
      <c r="H1070" s="8" t="s">
        <v>940</v>
      </c>
      <c r="I1070" s="7" t="s">
        <v>8</v>
      </c>
      <c r="J1070" s="9">
        <v>171499800</v>
      </c>
      <c r="K1070" s="9">
        <v>0</v>
      </c>
      <c r="L1070" s="9">
        <v>110913299</v>
      </c>
      <c r="M1070" s="9">
        <v>8150428</v>
      </c>
      <c r="N1070" s="7" t="s">
        <v>8</v>
      </c>
      <c r="O1070" s="10">
        <v>99.3</v>
      </c>
      <c r="P1070" s="1"/>
    </row>
    <row r="1071" spans="1:16" ht="25.5" thickBot="1">
      <c r="A1071" s="1"/>
      <c r="B1071" s="138" t="s">
        <v>8</v>
      </c>
      <c r="C1071" s="139"/>
      <c r="D1071" s="139"/>
      <c r="E1071" s="139"/>
      <c r="F1071" s="139"/>
      <c r="G1071" s="139"/>
      <c r="H1071" s="139"/>
      <c r="I1071" s="11" t="s">
        <v>941</v>
      </c>
      <c r="J1071" s="12" t="s">
        <v>8</v>
      </c>
      <c r="K1071" s="13">
        <v>0</v>
      </c>
      <c r="L1071" s="13">
        <v>110913299</v>
      </c>
      <c r="M1071" s="13">
        <v>8150428</v>
      </c>
      <c r="N1071" s="14">
        <v>7.34</v>
      </c>
      <c r="O1071" s="12" t="s">
        <v>8</v>
      </c>
      <c r="P1071" s="1"/>
    </row>
    <row r="1072" spans="1:16" ht="0.95" customHeight="1">
      <c r="A1072" s="1"/>
      <c r="B1072" s="137"/>
      <c r="C1072" s="137"/>
      <c r="D1072" s="137"/>
      <c r="E1072" s="137"/>
      <c r="F1072" s="137"/>
      <c r="G1072" s="137"/>
      <c r="H1072" s="137"/>
      <c r="I1072" s="137"/>
      <c r="J1072" s="137"/>
      <c r="K1072" s="137"/>
      <c r="L1072" s="137"/>
      <c r="M1072" s="137"/>
      <c r="N1072" s="137"/>
      <c r="O1072" s="137"/>
      <c r="P1072" s="1"/>
    </row>
    <row r="1073" spans="1:16" ht="58.5" thickBot="1">
      <c r="A1073" s="1"/>
      <c r="B1073" s="6" t="s">
        <v>1081</v>
      </c>
      <c r="C1073" s="7" t="s">
        <v>8</v>
      </c>
      <c r="D1073" s="8" t="s">
        <v>1082</v>
      </c>
      <c r="E1073" s="8" t="s">
        <v>1083</v>
      </c>
      <c r="F1073" s="8" t="s">
        <v>345</v>
      </c>
      <c r="G1073" s="8" t="s">
        <v>59</v>
      </c>
      <c r="H1073" s="8" t="s">
        <v>940</v>
      </c>
      <c r="I1073" s="7" t="s">
        <v>8</v>
      </c>
      <c r="J1073" s="9">
        <v>261973437</v>
      </c>
      <c r="K1073" s="9">
        <v>0</v>
      </c>
      <c r="L1073" s="9">
        <v>144332434</v>
      </c>
      <c r="M1073" s="9">
        <v>0</v>
      </c>
      <c r="N1073" s="7" t="s">
        <v>8</v>
      </c>
      <c r="O1073" s="10">
        <v>0</v>
      </c>
      <c r="P1073" s="1"/>
    </row>
    <row r="1074" spans="1:16" ht="25.5" thickBot="1">
      <c r="A1074" s="1"/>
      <c r="B1074" s="138" t="s">
        <v>8</v>
      </c>
      <c r="C1074" s="139"/>
      <c r="D1074" s="139"/>
      <c r="E1074" s="139"/>
      <c r="F1074" s="139"/>
      <c r="G1074" s="139"/>
      <c r="H1074" s="139"/>
      <c r="I1074" s="11" t="s">
        <v>60</v>
      </c>
      <c r="J1074" s="12" t="s">
        <v>8</v>
      </c>
      <c r="K1074" s="13">
        <v>0</v>
      </c>
      <c r="L1074" s="13">
        <v>144332434</v>
      </c>
      <c r="M1074" s="13">
        <v>0</v>
      </c>
      <c r="N1074" s="14">
        <v>0</v>
      </c>
      <c r="O1074" s="12" t="s">
        <v>8</v>
      </c>
      <c r="P1074" s="1"/>
    </row>
    <row r="1075" spans="1:16" ht="0.95" customHeight="1">
      <c r="A1075" s="1"/>
      <c r="B1075" s="137"/>
      <c r="C1075" s="137"/>
      <c r="D1075" s="137"/>
      <c r="E1075" s="137"/>
      <c r="F1075" s="137"/>
      <c r="G1075" s="137"/>
      <c r="H1075" s="137"/>
      <c r="I1075" s="137"/>
      <c r="J1075" s="137"/>
      <c r="K1075" s="137"/>
      <c r="L1075" s="137"/>
      <c r="M1075" s="137"/>
      <c r="N1075" s="137"/>
      <c r="O1075" s="137"/>
      <c r="P1075" s="1"/>
    </row>
    <row r="1076" spans="1:16" ht="50.25" thickBot="1">
      <c r="A1076" s="1"/>
      <c r="B1076" s="6" t="s">
        <v>1084</v>
      </c>
      <c r="C1076" s="7" t="s">
        <v>8</v>
      </c>
      <c r="D1076" s="8" t="s">
        <v>1085</v>
      </c>
      <c r="E1076" s="8" t="s">
        <v>1086</v>
      </c>
      <c r="F1076" s="8" t="s">
        <v>345</v>
      </c>
      <c r="G1076" s="8" t="s">
        <v>865</v>
      </c>
      <c r="H1076" s="8" t="s">
        <v>940</v>
      </c>
      <c r="I1076" s="7" t="s">
        <v>8</v>
      </c>
      <c r="J1076" s="9">
        <v>80000000</v>
      </c>
      <c r="K1076" s="9">
        <v>0</v>
      </c>
      <c r="L1076" s="9">
        <v>33000000</v>
      </c>
      <c r="M1076" s="9">
        <v>21370234</v>
      </c>
      <c r="N1076" s="7" t="s">
        <v>8</v>
      </c>
      <c r="O1076" s="10">
        <v>1</v>
      </c>
      <c r="P1076" s="1"/>
    </row>
    <row r="1077" spans="1:16" ht="25.5" thickBot="1">
      <c r="A1077" s="1"/>
      <c r="B1077" s="138" t="s">
        <v>8</v>
      </c>
      <c r="C1077" s="139"/>
      <c r="D1077" s="139"/>
      <c r="E1077" s="139"/>
      <c r="F1077" s="139"/>
      <c r="G1077" s="139"/>
      <c r="H1077" s="139"/>
      <c r="I1077" s="11" t="s">
        <v>941</v>
      </c>
      <c r="J1077" s="12" t="s">
        <v>8</v>
      </c>
      <c r="K1077" s="13">
        <v>0</v>
      </c>
      <c r="L1077" s="13">
        <v>33000000</v>
      </c>
      <c r="M1077" s="13">
        <v>21370234</v>
      </c>
      <c r="N1077" s="14">
        <v>64.75</v>
      </c>
      <c r="O1077" s="12" t="s">
        <v>8</v>
      </c>
      <c r="P1077" s="1"/>
    </row>
    <row r="1078" spans="1:16" ht="0.95" customHeight="1">
      <c r="A1078" s="1"/>
      <c r="B1078" s="137"/>
      <c r="C1078" s="137"/>
      <c r="D1078" s="137"/>
      <c r="E1078" s="137"/>
      <c r="F1078" s="137"/>
      <c r="G1078" s="137"/>
      <c r="H1078" s="137"/>
      <c r="I1078" s="137"/>
      <c r="J1078" s="137"/>
      <c r="K1078" s="137"/>
      <c r="L1078" s="137"/>
      <c r="M1078" s="137"/>
      <c r="N1078" s="137"/>
      <c r="O1078" s="137"/>
      <c r="P1078" s="1"/>
    </row>
    <row r="1079" spans="1:16" ht="20.100000000000001" customHeight="1">
      <c r="A1079" s="1"/>
      <c r="B1079" s="145" t="s">
        <v>824</v>
      </c>
      <c r="C1079" s="146"/>
      <c r="D1079" s="146"/>
      <c r="E1079" s="146"/>
      <c r="F1079" s="2" t="s">
        <v>4</v>
      </c>
      <c r="G1079" s="147" t="s">
        <v>1087</v>
      </c>
      <c r="H1079" s="148"/>
      <c r="I1079" s="148"/>
      <c r="J1079" s="148"/>
      <c r="K1079" s="148"/>
      <c r="L1079" s="148"/>
      <c r="M1079" s="148"/>
      <c r="N1079" s="148"/>
      <c r="O1079" s="148"/>
      <c r="P1079" s="1"/>
    </row>
    <row r="1080" spans="1:16" ht="20.100000000000001" customHeight="1">
      <c r="A1080" s="1"/>
      <c r="B1080" s="143" t="s">
        <v>6</v>
      </c>
      <c r="C1080" s="144"/>
      <c r="D1080" s="144"/>
      <c r="E1080" s="144"/>
      <c r="F1080" s="144"/>
      <c r="G1080" s="144"/>
      <c r="H1080" s="144"/>
      <c r="I1080" s="144"/>
      <c r="J1080" s="3">
        <v>87034234</v>
      </c>
      <c r="K1080" s="3">
        <v>0</v>
      </c>
      <c r="L1080" s="3">
        <v>22736000</v>
      </c>
      <c r="M1080" s="3">
        <v>0</v>
      </c>
      <c r="N1080" s="4" t="s">
        <v>20</v>
      </c>
      <c r="O1080" s="5" t="s">
        <v>8</v>
      </c>
      <c r="P1080" s="1"/>
    </row>
    <row r="1081" spans="1:16" ht="58.5" thickBot="1">
      <c r="A1081" s="1"/>
      <c r="B1081" s="6" t="s">
        <v>1088</v>
      </c>
      <c r="C1081" s="7" t="s">
        <v>8</v>
      </c>
      <c r="D1081" s="8" t="s">
        <v>1089</v>
      </c>
      <c r="E1081" s="8" t="s">
        <v>1090</v>
      </c>
      <c r="F1081" s="8" t="s">
        <v>353</v>
      </c>
      <c r="G1081" s="8" t="s">
        <v>59</v>
      </c>
      <c r="H1081" s="8" t="s">
        <v>940</v>
      </c>
      <c r="I1081" s="7" t="s">
        <v>8</v>
      </c>
      <c r="J1081" s="9">
        <v>23034234</v>
      </c>
      <c r="K1081" s="9">
        <v>0</v>
      </c>
      <c r="L1081" s="9">
        <v>0</v>
      </c>
      <c r="M1081" s="9">
        <v>0</v>
      </c>
      <c r="N1081" s="7" t="s">
        <v>8</v>
      </c>
      <c r="O1081" s="10">
        <v>0</v>
      </c>
      <c r="P1081" s="1"/>
    </row>
    <row r="1082" spans="1:16" ht="25.5" thickBot="1">
      <c r="A1082" s="1"/>
      <c r="B1082" s="138" t="s">
        <v>8</v>
      </c>
      <c r="C1082" s="139"/>
      <c r="D1082" s="139"/>
      <c r="E1082" s="139"/>
      <c r="F1082" s="139"/>
      <c r="G1082" s="139"/>
      <c r="H1082" s="139"/>
      <c r="I1082" s="11" t="s">
        <v>941</v>
      </c>
      <c r="J1082" s="12" t="s">
        <v>8</v>
      </c>
      <c r="K1082" s="13">
        <v>0</v>
      </c>
      <c r="L1082" s="13">
        <v>0</v>
      </c>
      <c r="M1082" s="13">
        <v>0</v>
      </c>
      <c r="N1082" s="14">
        <v>0</v>
      </c>
      <c r="O1082" s="12" t="s">
        <v>8</v>
      </c>
      <c r="P1082" s="1"/>
    </row>
    <row r="1083" spans="1:16" ht="25.5" thickBot="1">
      <c r="A1083" s="1"/>
      <c r="B1083" s="138" t="s">
        <v>8</v>
      </c>
      <c r="C1083" s="139"/>
      <c r="D1083" s="139"/>
      <c r="E1083" s="139"/>
      <c r="F1083" s="139"/>
      <c r="G1083" s="139"/>
      <c r="H1083" s="139"/>
      <c r="I1083" s="11" t="s">
        <v>60</v>
      </c>
      <c r="J1083" s="12" t="s">
        <v>8</v>
      </c>
      <c r="K1083" s="13">
        <v>0</v>
      </c>
      <c r="L1083" s="13">
        <v>0</v>
      </c>
      <c r="M1083" s="13">
        <v>0</v>
      </c>
      <c r="N1083" s="14">
        <v>0</v>
      </c>
      <c r="O1083" s="12" t="s">
        <v>8</v>
      </c>
      <c r="P1083" s="1"/>
    </row>
    <row r="1084" spans="1:16" ht="0.95" customHeight="1">
      <c r="A1084" s="1"/>
      <c r="B1084" s="137"/>
      <c r="C1084" s="137"/>
      <c r="D1084" s="137"/>
      <c r="E1084" s="137"/>
      <c r="F1084" s="137"/>
      <c r="G1084" s="137"/>
      <c r="H1084" s="137"/>
      <c r="I1084" s="137"/>
      <c r="J1084" s="137"/>
      <c r="K1084" s="137"/>
      <c r="L1084" s="137"/>
      <c r="M1084" s="137"/>
      <c r="N1084" s="137"/>
      <c r="O1084" s="137"/>
      <c r="P1084" s="1"/>
    </row>
    <row r="1085" spans="1:16" ht="66.75" thickBot="1">
      <c r="A1085" s="1"/>
      <c r="B1085" s="6" t="s">
        <v>1091</v>
      </c>
      <c r="C1085" s="7" t="s">
        <v>8</v>
      </c>
      <c r="D1085" s="8" t="s">
        <v>1092</v>
      </c>
      <c r="E1085" s="8" t="s">
        <v>1093</v>
      </c>
      <c r="F1085" s="8" t="s">
        <v>353</v>
      </c>
      <c r="G1085" s="8" t="s">
        <v>59</v>
      </c>
      <c r="H1085" s="8" t="s">
        <v>940</v>
      </c>
      <c r="I1085" s="7" t="s">
        <v>8</v>
      </c>
      <c r="J1085" s="9">
        <v>64000000</v>
      </c>
      <c r="K1085" s="9">
        <v>0</v>
      </c>
      <c r="L1085" s="9">
        <v>22736000</v>
      </c>
      <c r="M1085" s="9">
        <v>0</v>
      </c>
      <c r="N1085" s="7" t="s">
        <v>8</v>
      </c>
      <c r="O1085" s="10">
        <v>0</v>
      </c>
      <c r="P1085" s="1"/>
    </row>
    <row r="1086" spans="1:16" ht="25.5" thickBot="1">
      <c r="A1086" s="1"/>
      <c r="B1086" s="138" t="s">
        <v>8</v>
      </c>
      <c r="C1086" s="139"/>
      <c r="D1086" s="139"/>
      <c r="E1086" s="139"/>
      <c r="F1086" s="139"/>
      <c r="G1086" s="139"/>
      <c r="H1086" s="139"/>
      <c r="I1086" s="11" t="s">
        <v>60</v>
      </c>
      <c r="J1086" s="12" t="s">
        <v>8</v>
      </c>
      <c r="K1086" s="13">
        <v>0</v>
      </c>
      <c r="L1086" s="13">
        <v>22736000</v>
      </c>
      <c r="M1086" s="13">
        <v>0</v>
      </c>
      <c r="N1086" s="14">
        <v>0</v>
      </c>
      <c r="O1086" s="12" t="s">
        <v>8</v>
      </c>
      <c r="P1086" s="1"/>
    </row>
    <row r="1087" spans="1:16" ht="0.95" customHeight="1">
      <c r="A1087" s="1"/>
      <c r="B1087" s="137"/>
      <c r="C1087" s="137"/>
      <c r="D1087" s="137"/>
      <c r="E1087" s="137"/>
      <c r="F1087" s="137"/>
      <c r="G1087" s="137"/>
      <c r="H1087" s="137"/>
      <c r="I1087" s="137"/>
      <c r="J1087" s="137"/>
      <c r="K1087" s="137"/>
      <c r="L1087" s="137"/>
      <c r="M1087" s="137"/>
      <c r="N1087" s="137"/>
      <c r="O1087" s="137"/>
      <c r="P1087" s="1"/>
    </row>
    <row r="1088" spans="1:16" ht="20.100000000000001" customHeight="1">
      <c r="A1088" s="1"/>
      <c r="B1088" s="145" t="s">
        <v>824</v>
      </c>
      <c r="C1088" s="146"/>
      <c r="D1088" s="146"/>
      <c r="E1088" s="146"/>
      <c r="F1088" s="2" t="s">
        <v>4</v>
      </c>
      <c r="G1088" s="147" t="s">
        <v>1094</v>
      </c>
      <c r="H1088" s="148"/>
      <c r="I1088" s="148"/>
      <c r="J1088" s="148"/>
      <c r="K1088" s="148"/>
      <c r="L1088" s="148"/>
      <c r="M1088" s="148"/>
      <c r="N1088" s="148"/>
      <c r="O1088" s="148"/>
      <c r="P1088" s="1"/>
    </row>
    <row r="1089" spans="1:16" ht="20.100000000000001" customHeight="1">
      <c r="A1089" s="1"/>
      <c r="B1089" s="143" t="s">
        <v>6</v>
      </c>
      <c r="C1089" s="144"/>
      <c r="D1089" s="144"/>
      <c r="E1089" s="144"/>
      <c r="F1089" s="144"/>
      <c r="G1089" s="144"/>
      <c r="H1089" s="144"/>
      <c r="I1089" s="144"/>
      <c r="J1089" s="3">
        <v>414242643</v>
      </c>
      <c r="K1089" s="3">
        <v>0</v>
      </c>
      <c r="L1089" s="3">
        <v>99744992</v>
      </c>
      <c r="M1089" s="3">
        <v>90312942</v>
      </c>
      <c r="N1089" s="4" t="s">
        <v>1095</v>
      </c>
      <c r="O1089" s="5" t="s">
        <v>8</v>
      </c>
      <c r="P1089" s="1"/>
    </row>
    <row r="1090" spans="1:16" ht="33.75" thickBot="1">
      <c r="A1090" s="1"/>
      <c r="B1090" s="6" t="s">
        <v>1096</v>
      </c>
      <c r="C1090" s="7" t="s">
        <v>8</v>
      </c>
      <c r="D1090" s="8" t="s">
        <v>1097</v>
      </c>
      <c r="E1090" s="8" t="s">
        <v>1098</v>
      </c>
      <c r="F1090" s="8" t="s">
        <v>76</v>
      </c>
      <c r="G1090" s="8" t="s">
        <v>865</v>
      </c>
      <c r="H1090" s="8" t="s">
        <v>940</v>
      </c>
      <c r="I1090" s="7" t="s">
        <v>8</v>
      </c>
      <c r="J1090" s="9">
        <v>12982461</v>
      </c>
      <c r="K1090" s="9">
        <v>0</v>
      </c>
      <c r="L1090" s="9">
        <v>12982461</v>
      </c>
      <c r="M1090" s="9">
        <v>10988661</v>
      </c>
      <c r="N1090" s="7" t="s">
        <v>8</v>
      </c>
      <c r="O1090" s="10">
        <v>100</v>
      </c>
      <c r="P1090" s="1"/>
    </row>
    <row r="1091" spans="1:16" ht="25.5" thickBot="1">
      <c r="A1091" s="1"/>
      <c r="B1091" s="138" t="s">
        <v>8</v>
      </c>
      <c r="C1091" s="139"/>
      <c r="D1091" s="139"/>
      <c r="E1091" s="139"/>
      <c r="F1091" s="139"/>
      <c r="G1091" s="139"/>
      <c r="H1091" s="139"/>
      <c r="I1091" s="11" t="s">
        <v>941</v>
      </c>
      <c r="J1091" s="12" t="s">
        <v>8</v>
      </c>
      <c r="K1091" s="13">
        <v>0</v>
      </c>
      <c r="L1091" s="13">
        <v>12982461</v>
      </c>
      <c r="M1091" s="13">
        <v>10988661</v>
      </c>
      <c r="N1091" s="14">
        <v>84.64</v>
      </c>
      <c r="O1091" s="12" t="s">
        <v>8</v>
      </c>
      <c r="P1091" s="1"/>
    </row>
    <row r="1092" spans="1:16" ht="0.95" customHeight="1">
      <c r="A1092" s="1"/>
      <c r="B1092" s="137"/>
      <c r="C1092" s="137"/>
      <c r="D1092" s="137"/>
      <c r="E1092" s="137"/>
      <c r="F1092" s="137"/>
      <c r="G1092" s="137"/>
      <c r="H1092" s="137"/>
      <c r="I1092" s="137"/>
      <c r="J1092" s="137"/>
      <c r="K1092" s="137"/>
      <c r="L1092" s="137"/>
      <c r="M1092" s="137"/>
      <c r="N1092" s="137"/>
      <c r="O1092" s="137"/>
      <c r="P1092" s="1"/>
    </row>
    <row r="1093" spans="1:16" ht="33.75" thickBot="1">
      <c r="A1093" s="1"/>
      <c r="B1093" s="6" t="s">
        <v>1099</v>
      </c>
      <c r="C1093" s="7" t="s">
        <v>8</v>
      </c>
      <c r="D1093" s="8" t="s">
        <v>1100</v>
      </c>
      <c r="E1093" s="8" t="s">
        <v>1101</v>
      </c>
      <c r="F1093" s="8" t="s">
        <v>76</v>
      </c>
      <c r="G1093" s="8" t="s">
        <v>865</v>
      </c>
      <c r="H1093" s="8" t="s">
        <v>940</v>
      </c>
      <c r="I1093" s="7" t="s">
        <v>8</v>
      </c>
      <c r="J1093" s="9">
        <v>43465278</v>
      </c>
      <c r="K1093" s="9">
        <v>0</v>
      </c>
      <c r="L1093" s="9">
        <v>34414531</v>
      </c>
      <c r="M1093" s="9">
        <v>34414531</v>
      </c>
      <c r="N1093" s="7" t="s">
        <v>8</v>
      </c>
      <c r="O1093" s="10">
        <v>50</v>
      </c>
      <c r="P1093" s="1"/>
    </row>
    <row r="1094" spans="1:16" ht="25.5" thickBot="1">
      <c r="A1094" s="1"/>
      <c r="B1094" s="138" t="s">
        <v>8</v>
      </c>
      <c r="C1094" s="139"/>
      <c r="D1094" s="139"/>
      <c r="E1094" s="139"/>
      <c r="F1094" s="139"/>
      <c r="G1094" s="139"/>
      <c r="H1094" s="139"/>
      <c r="I1094" s="11" t="s">
        <v>941</v>
      </c>
      <c r="J1094" s="12" t="s">
        <v>8</v>
      </c>
      <c r="K1094" s="13">
        <v>0</v>
      </c>
      <c r="L1094" s="13">
        <v>34414531</v>
      </c>
      <c r="M1094" s="13">
        <v>34414531</v>
      </c>
      <c r="N1094" s="14">
        <v>100</v>
      </c>
      <c r="O1094" s="12" t="s">
        <v>8</v>
      </c>
      <c r="P1094" s="1"/>
    </row>
    <row r="1095" spans="1:16" ht="0.95" customHeight="1">
      <c r="A1095" s="1"/>
      <c r="B1095" s="137"/>
      <c r="C1095" s="137"/>
      <c r="D1095" s="137"/>
      <c r="E1095" s="137"/>
      <c r="F1095" s="137"/>
      <c r="G1095" s="137"/>
      <c r="H1095" s="137"/>
      <c r="I1095" s="137"/>
      <c r="J1095" s="137"/>
      <c r="K1095" s="137"/>
      <c r="L1095" s="137"/>
      <c r="M1095" s="137"/>
      <c r="N1095" s="137"/>
      <c r="O1095" s="137"/>
      <c r="P1095" s="1"/>
    </row>
    <row r="1096" spans="1:16" ht="50.25" thickBot="1">
      <c r="A1096" s="1"/>
      <c r="B1096" s="6" t="s">
        <v>1102</v>
      </c>
      <c r="C1096" s="7" t="s">
        <v>8</v>
      </c>
      <c r="D1096" s="8" t="s">
        <v>1103</v>
      </c>
      <c r="E1096" s="8" t="s">
        <v>1104</v>
      </c>
      <c r="F1096" s="8" t="s">
        <v>76</v>
      </c>
      <c r="G1096" s="8" t="s">
        <v>102</v>
      </c>
      <c r="H1096" s="8" t="s">
        <v>940</v>
      </c>
      <c r="I1096" s="7" t="s">
        <v>8</v>
      </c>
      <c r="J1096" s="9">
        <v>60695619</v>
      </c>
      <c r="K1096" s="9">
        <v>0</v>
      </c>
      <c r="L1096" s="9">
        <v>0</v>
      </c>
      <c r="M1096" s="9">
        <v>0</v>
      </c>
      <c r="N1096" s="7" t="s">
        <v>8</v>
      </c>
      <c r="O1096" s="10">
        <v>0</v>
      </c>
      <c r="P1096" s="1"/>
    </row>
    <row r="1097" spans="1:16" ht="33.75" thickBot="1">
      <c r="A1097" s="1"/>
      <c r="B1097" s="138" t="s">
        <v>8</v>
      </c>
      <c r="C1097" s="139"/>
      <c r="D1097" s="139"/>
      <c r="E1097" s="139"/>
      <c r="F1097" s="139"/>
      <c r="G1097" s="139"/>
      <c r="H1097" s="139"/>
      <c r="I1097" s="11" t="s">
        <v>103</v>
      </c>
      <c r="J1097" s="12" t="s">
        <v>8</v>
      </c>
      <c r="K1097" s="13">
        <v>0</v>
      </c>
      <c r="L1097" s="13">
        <v>0</v>
      </c>
      <c r="M1097" s="13">
        <v>0</v>
      </c>
      <c r="N1097" s="14">
        <v>0</v>
      </c>
      <c r="O1097" s="12" t="s">
        <v>8</v>
      </c>
      <c r="P1097" s="1"/>
    </row>
    <row r="1098" spans="1:16" ht="0.95" customHeight="1">
      <c r="A1098" s="1"/>
      <c r="B1098" s="137"/>
      <c r="C1098" s="137"/>
      <c r="D1098" s="137"/>
      <c r="E1098" s="137"/>
      <c r="F1098" s="137"/>
      <c r="G1098" s="137"/>
      <c r="H1098" s="137"/>
      <c r="I1098" s="137"/>
      <c r="J1098" s="137"/>
      <c r="K1098" s="137"/>
      <c r="L1098" s="137"/>
      <c r="M1098" s="137"/>
      <c r="N1098" s="137"/>
      <c r="O1098" s="137"/>
      <c r="P1098" s="1"/>
    </row>
    <row r="1099" spans="1:16" ht="42" thickBot="1">
      <c r="A1099" s="1"/>
      <c r="B1099" s="6" t="s">
        <v>1105</v>
      </c>
      <c r="C1099" s="7" t="s">
        <v>8</v>
      </c>
      <c r="D1099" s="8" t="s">
        <v>1106</v>
      </c>
      <c r="E1099" s="8" t="s">
        <v>1107</v>
      </c>
      <c r="F1099" s="8" t="s">
        <v>76</v>
      </c>
      <c r="G1099" s="8" t="s">
        <v>59</v>
      </c>
      <c r="H1099" s="8" t="s">
        <v>940</v>
      </c>
      <c r="I1099" s="7" t="s">
        <v>8</v>
      </c>
      <c r="J1099" s="9">
        <v>282677572</v>
      </c>
      <c r="K1099" s="9">
        <v>0</v>
      </c>
      <c r="L1099" s="9">
        <v>48848000</v>
      </c>
      <c r="M1099" s="9">
        <v>41869711</v>
      </c>
      <c r="N1099" s="7" t="s">
        <v>8</v>
      </c>
      <c r="O1099" s="10">
        <v>15</v>
      </c>
      <c r="P1099" s="1"/>
    </row>
    <row r="1100" spans="1:16" ht="25.5" thickBot="1">
      <c r="A1100" s="1"/>
      <c r="B1100" s="138" t="s">
        <v>8</v>
      </c>
      <c r="C1100" s="139"/>
      <c r="D1100" s="139"/>
      <c r="E1100" s="139"/>
      <c r="F1100" s="139"/>
      <c r="G1100" s="139"/>
      <c r="H1100" s="139"/>
      <c r="I1100" s="11" t="s">
        <v>60</v>
      </c>
      <c r="J1100" s="12" t="s">
        <v>8</v>
      </c>
      <c r="K1100" s="13">
        <v>0</v>
      </c>
      <c r="L1100" s="13">
        <v>48848000</v>
      </c>
      <c r="M1100" s="13">
        <v>41869711</v>
      </c>
      <c r="N1100" s="14">
        <v>85.71</v>
      </c>
      <c r="O1100" s="12" t="s">
        <v>8</v>
      </c>
      <c r="P1100" s="1"/>
    </row>
    <row r="1101" spans="1:16" ht="0.95" customHeight="1">
      <c r="A1101" s="1"/>
      <c r="B1101" s="137"/>
      <c r="C1101" s="137"/>
      <c r="D1101" s="137"/>
      <c r="E1101" s="137"/>
      <c r="F1101" s="137"/>
      <c r="G1101" s="137"/>
      <c r="H1101" s="137"/>
      <c r="I1101" s="137"/>
      <c r="J1101" s="137"/>
      <c r="K1101" s="137"/>
      <c r="L1101" s="137"/>
      <c r="M1101" s="137"/>
      <c r="N1101" s="137"/>
      <c r="O1101" s="137"/>
      <c r="P1101" s="1"/>
    </row>
    <row r="1102" spans="1:16" ht="58.5" thickBot="1">
      <c r="A1102" s="1"/>
      <c r="B1102" s="6" t="s">
        <v>1108</v>
      </c>
      <c r="C1102" s="7" t="s">
        <v>8</v>
      </c>
      <c r="D1102" s="8" t="s">
        <v>1109</v>
      </c>
      <c r="E1102" s="8" t="s">
        <v>1110</v>
      </c>
      <c r="F1102" s="8" t="s">
        <v>76</v>
      </c>
      <c r="G1102" s="8" t="s">
        <v>865</v>
      </c>
      <c r="H1102" s="8" t="s">
        <v>940</v>
      </c>
      <c r="I1102" s="7" t="s">
        <v>8</v>
      </c>
      <c r="J1102" s="9">
        <v>10905267</v>
      </c>
      <c r="K1102" s="9">
        <v>0</v>
      </c>
      <c r="L1102" s="9">
        <v>0</v>
      </c>
      <c r="M1102" s="9">
        <v>0</v>
      </c>
      <c r="N1102" s="7" t="s">
        <v>8</v>
      </c>
      <c r="O1102" s="10">
        <v>0</v>
      </c>
      <c r="P1102" s="1"/>
    </row>
    <row r="1103" spans="1:16" ht="25.5" thickBot="1">
      <c r="A1103" s="1"/>
      <c r="B1103" s="138" t="s">
        <v>8</v>
      </c>
      <c r="C1103" s="139"/>
      <c r="D1103" s="139"/>
      <c r="E1103" s="139"/>
      <c r="F1103" s="139"/>
      <c r="G1103" s="139"/>
      <c r="H1103" s="139"/>
      <c r="I1103" s="11" t="s">
        <v>941</v>
      </c>
      <c r="J1103" s="12" t="s">
        <v>8</v>
      </c>
      <c r="K1103" s="13">
        <v>0</v>
      </c>
      <c r="L1103" s="13">
        <v>0</v>
      </c>
      <c r="M1103" s="13">
        <v>0</v>
      </c>
      <c r="N1103" s="14">
        <v>0</v>
      </c>
      <c r="O1103" s="12" t="s">
        <v>8</v>
      </c>
      <c r="P1103" s="1"/>
    </row>
    <row r="1104" spans="1:16" ht="0.95" customHeight="1">
      <c r="A1104" s="1"/>
      <c r="B1104" s="137"/>
      <c r="C1104" s="137"/>
      <c r="D1104" s="137"/>
      <c r="E1104" s="137"/>
      <c r="F1104" s="137"/>
      <c r="G1104" s="137"/>
      <c r="H1104" s="137"/>
      <c r="I1104" s="137"/>
      <c r="J1104" s="137"/>
      <c r="K1104" s="137"/>
      <c r="L1104" s="137"/>
      <c r="M1104" s="137"/>
      <c r="N1104" s="137"/>
      <c r="O1104" s="137"/>
      <c r="P1104" s="1"/>
    </row>
    <row r="1105" spans="1:16" ht="42" thickBot="1">
      <c r="A1105" s="1"/>
      <c r="B1105" s="6" t="s">
        <v>1111</v>
      </c>
      <c r="C1105" s="7" t="s">
        <v>8</v>
      </c>
      <c r="D1105" s="8" t="s">
        <v>1112</v>
      </c>
      <c r="E1105" s="8" t="s">
        <v>1113</v>
      </c>
      <c r="F1105" s="8" t="s">
        <v>76</v>
      </c>
      <c r="G1105" s="8" t="s">
        <v>13</v>
      </c>
      <c r="H1105" s="8" t="s">
        <v>940</v>
      </c>
      <c r="I1105" s="7" t="s">
        <v>8</v>
      </c>
      <c r="J1105" s="9">
        <v>3516446</v>
      </c>
      <c r="K1105" s="9">
        <v>0</v>
      </c>
      <c r="L1105" s="9">
        <v>3500000</v>
      </c>
      <c r="M1105" s="9">
        <v>3040039</v>
      </c>
      <c r="N1105" s="7" t="s">
        <v>8</v>
      </c>
      <c r="O1105" s="10">
        <v>100</v>
      </c>
      <c r="P1105" s="1"/>
    </row>
    <row r="1106" spans="1:16" ht="33.75" thickBot="1">
      <c r="A1106" s="1"/>
      <c r="B1106" s="138" t="s">
        <v>8</v>
      </c>
      <c r="C1106" s="139"/>
      <c r="D1106" s="139"/>
      <c r="E1106" s="139"/>
      <c r="F1106" s="139"/>
      <c r="G1106" s="139"/>
      <c r="H1106" s="139"/>
      <c r="I1106" s="11" t="s">
        <v>960</v>
      </c>
      <c r="J1106" s="12" t="s">
        <v>8</v>
      </c>
      <c r="K1106" s="13">
        <v>0</v>
      </c>
      <c r="L1106" s="13">
        <v>3500000</v>
      </c>
      <c r="M1106" s="13">
        <v>3040039</v>
      </c>
      <c r="N1106" s="14">
        <v>86.85</v>
      </c>
      <c r="O1106" s="12" t="s">
        <v>8</v>
      </c>
      <c r="P1106" s="1"/>
    </row>
    <row r="1107" spans="1:16" ht="0.95" customHeight="1">
      <c r="A1107" s="1"/>
      <c r="B1107" s="137"/>
      <c r="C1107" s="137"/>
      <c r="D1107" s="137"/>
      <c r="E1107" s="137"/>
      <c r="F1107" s="137"/>
      <c r="G1107" s="137"/>
      <c r="H1107" s="137"/>
      <c r="I1107" s="137"/>
      <c r="J1107" s="137"/>
      <c r="K1107" s="137"/>
      <c r="L1107" s="137"/>
      <c r="M1107" s="137"/>
      <c r="N1107" s="137"/>
      <c r="O1107" s="137"/>
      <c r="P1107" s="1"/>
    </row>
    <row r="1108" spans="1:16" ht="20.100000000000001" customHeight="1">
      <c r="A1108" s="1"/>
      <c r="B1108" s="145" t="s">
        <v>824</v>
      </c>
      <c r="C1108" s="146"/>
      <c r="D1108" s="146"/>
      <c r="E1108" s="146"/>
      <c r="F1108" s="2" t="s">
        <v>4</v>
      </c>
      <c r="G1108" s="147" t="s">
        <v>1114</v>
      </c>
      <c r="H1108" s="148"/>
      <c r="I1108" s="148"/>
      <c r="J1108" s="148"/>
      <c r="K1108" s="148"/>
      <c r="L1108" s="148"/>
      <c r="M1108" s="148"/>
      <c r="N1108" s="148"/>
      <c r="O1108" s="148"/>
      <c r="P1108" s="1"/>
    </row>
    <row r="1109" spans="1:16" ht="20.100000000000001" customHeight="1">
      <c r="A1109" s="1"/>
      <c r="B1109" s="143" t="s">
        <v>6</v>
      </c>
      <c r="C1109" s="144"/>
      <c r="D1109" s="144"/>
      <c r="E1109" s="144"/>
      <c r="F1109" s="144"/>
      <c r="G1109" s="144"/>
      <c r="H1109" s="144"/>
      <c r="I1109" s="144"/>
      <c r="J1109" s="3">
        <v>48436194921</v>
      </c>
      <c r="K1109" s="3">
        <v>1274076364</v>
      </c>
      <c r="L1109" s="3">
        <v>1454708318</v>
      </c>
      <c r="M1109" s="3">
        <v>1449518400</v>
      </c>
      <c r="N1109" s="4" t="s">
        <v>461</v>
      </c>
      <c r="O1109" s="5" t="s">
        <v>8</v>
      </c>
      <c r="P1109" s="1"/>
    </row>
    <row r="1110" spans="1:16" ht="33.75" thickBot="1">
      <c r="A1110" s="1"/>
      <c r="B1110" s="6" t="s">
        <v>1115</v>
      </c>
      <c r="C1110" s="7" t="s">
        <v>8</v>
      </c>
      <c r="D1110" s="8" t="s">
        <v>1116</v>
      </c>
      <c r="E1110" s="8" t="s">
        <v>1117</v>
      </c>
      <c r="F1110" s="8" t="s">
        <v>40</v>
      </c>
      <c r="G1110" s="8" t="s">
        <v>865</v>
      </c>
      <c r="H1110" s="8" t="s">
        <v>940</v>
      </c>
      <c r="I1110" s="7" t="s">
        <v>8</v>
      </c>
      <c r="J1110" s="9">
        <v>2420355990</v>
      </c>
      <c r="K1110" s="9">
        <v>20000000</v>
      </c>
      <c r="L1110" s="9">
        <v>17481822</v>
      </c>
      <c r="M1110" s="9">
        <v>17378652</v>
      </c>
      <c r="N1110" s="7" t="s">
        <v>8</v>
      </c>
      <c r="O1110" s="10">
        <v>99.14</v>
      </c>
      <c r="P1110" s="1"/>
    </row>
    <row r="1111" spans="1:16" ht="25.5" thickBot="1">
      <c r="A1111" s="1"/>
      <c r="B1111" s="138" t="s">
        <v>8</v>
      </c>
      <c r="C1111" s="139"/>
      <c r="D1111" s="139"/>
      <c r="E1111" s="139"/>
      <c r="F1111" s="139"/>
      <c r="G1111" s="139"/>
      <c r="H1111" s="139"/>
      <c r="I1111" s="11" t="s">
        <v>941</v>
      </c>
      <c r="J1111" s="12" t="s">
        <v>8</v>
      </c>
      <c r="K1111" s="13">
        <v>20000000</v>
      </c>
      <c r="L1111" s="13">
        <v>17481822</v>
      </c>
      <c r="M1111" s="13">
        <v>17378652</v>
      </c>
      <c r="N1111" s="14">
        <v>99.4</v>
      </c>
      <c r="O1111" s="12" t="s">
        <v>8</v>
      </c>
      <c r="P1111" s="1"/>
    </row>
    <row r="1112" spans="1:16" ht="0.95" customHeight="1">
      <c r="A1112" s="1"/>
      <c r="B1112" s="137"/>
      <c r="C1112" s="137"/>
      <c r="D1112" s="137"/>
      <c r="E1112" s="137"/>
      <c r="F1112" s="137"/>
      <c r="G1112" s="137"/>
      <c r="H1112" s="137"/>
      <c r="I1112" s="137"/>
      <c r="J1112" s="137"/>
      <c r="K1112" s="137"/>
      <c r="L1112" s="137"/>
      <c r="M1112" s="137"/>
      <c r="N1112" s="137"/>
      <c r="O1112" s="137"/>
      <c r="P1112" s="1"/>
    </row>
    <row r="1113" spans="1:16" ht="50.25" thickBot="1">
      <c r="A1113" s="1"/>
      <c r="B1113" s="6" t="s">
        <v>1118</v>
      </c>
      <c r="C1113" s="7" t="s">
        <v>8</v>
      </c>
      <c r="D1113" s="8" t="s">
        <v>1119</v>
      </c>
      <c r="E1113" s="8" t="s">
        <v>1120</v>
      </c>
      <c r="F1113" s="8" t="s">
        <v>40</v>
      </c>
      <c r="G1113" s="8" t="s">
        <v>865</v>
      </c>
      <c r="H1113" s="8" t="s">
        <v>940</v>
      </c>
      <c r="I1113" s="7" t="s">
        <v>8</v>
      </c>
      <c r="J1113" s="9">
        <v>2310877972</v>
      </c>
      <c r="K1113" s="9">
        <v>150000000</v>
      </c>
      <c r="L1113" s="9">
        <v>157078023</v>
      </c>
      <c r="M1113" s="9">
        <v>154191027</v>
      </c>
      <c r="N1113" s="7" t="s">
        <v>8</v>
      </c>
      <c r="O1113" s="10">
        <v>59.46</v>
      </c>
      <c r="P1113" s="1"/>
    </row>
    <row r="1114" spans="1:16" ht="25.5" thickBot="1">
      <c r="A1114" s="1"/>
      <c r="B1114" s="138" t="s">
        <v>8</v>
      </c>
      <c r="C1114" s="139"/>
      <c r="D1114" s="139"/>
      <c r="E1114" s="139"/>
      <c r="F1114" s="139"/>
      <c r="G1114" s="139"/>
      <c r="H1114" s="139"/>
      <c r="I1114" s="11" t="s">
        <v>941</v>
      </c>
      <c r="J1114" s="12" t="s">
        <v>8</v>
      </c>
      <c r="K1114" s="13">
        <v>150000000</v>
      </c>
      <c r="L1114" s="13">
        <v>157078023</v>
      </c>
      <c r="M1114" s="13">
        <v>154191027</v>
      </c>
      <c r="N1114" s="14">
        <v>98.16</v>
      </c>
      <c r="O1114" s="12" t="s">
        <v>8</v>
      </c>
      <c r="P1114" s="1"/>
    </row>
    <row r="1115" spans="1:16" ht="0.95" customHeight="1">
      <c r="A1115" s="1"/>
      <c r="B1115" s="137"/>
      <c r="C1115" s="137"/>
      <c r="D1115" s="137"/>
      <c r="E1115" s="137"/>
      <c r="F1115" s="137"/>
      <c r="G1115" s="137"/>
      <c r="H1115" s="137"/>
      <c r="I1115" s="137"/>
      <c r="J1115" s="137"/>
      <c r="K1115" s="137"/>
      <c r="L1115" s="137"/>
      <c r="M1115" s="137"/>
      <c r="N1115" s="137"/>
      <c r="O1115" s="137"/>
      <c r="P1115" s="1"/>
    </row>
    <row r="1116" spans="1:16" ht="50.25" thickBot="1">
      <c r="A1116" s="1"/>
      <c r="B1116" s="6" t="s">
        <v>1121</v>
      </c>
      <c r="C1116" s="7" t="s">
        <v>8</v>
      </c>
      <c r="D1116" s="8" t="s">
        <v>1122</v>
      </c>
      <c r="E1116" s="8" t="s">
        <v>1123</v>
      </c>
      <c r="F1116" s="8" t="s">
        <v>40</v>
      </c>
      <c r="G1116" s="8" t="s">
        <v>865</v>
      </c>
      <c r="H1116" s="8" t="s">
        <v>940</v>
      </c>
      <c r="I1116" s="7" t="s">
        <v>8</v>
      </c>
      <c r="J1116" s="9">
        <v>41239363596</v>
      </c>
      <c r="K1116" s="9">
        <v>639904147</v>
      </c>
      <c r="L1116" s="9">
        <v>917761263</v>
      </c>
      <c r="M1116" s="9">
        <v>917337987</v>
      </c>
      <c r="N1116" s="7" t="s">
        <v>8</v>
      </c>
      <c r="O1116" s="10">
        <v>40.46</v>
      </c>
      <c r="P1116" s="1"/>
    </row>
    <row r="1117" spans="1:16" ht="25.5" thickBot="1">
      <c r="A1117" s="1"/>
      <c r="B1117" s="138" t="s">
        <v>8</v>
      </c>
      <c r="C1117" s="139"/>
      <c r="D1117" s="139"/>
      <c r="E1117" s="139"/>
      <c r="F1117" s="139"/>
      <c r="G1117" s="139"/>
      <c r="H1117" s="139"/>
      <c r="I1117" s="11" t="s">
        <v>941</v>
      </c>
      <c r="J1117" s="12" t="s">
        <v>8</v>
      </c>
      <c r="K1117" s="13">
        <v>639904147</v>
      </c>
      <c r="L1117" s="13">
        <v>917761263</v>
      </c>
      <c r="M1117" s="13">
        <v>917337987</v>
      </c>
      <c r="N1117" s="14">
        <v>99.95</v>
      </c>
      <c r="O1117" s="12" t="s">
        <v>8</v>
      </c>
      <c r="P1117" s="1"/>
    </row>
    <row r="1118" spans="1:16" ht="0.95" customHeight="1">
      <c r="A1118" s="1"/>
      <c r="B1118" s="137"/>
      <c r="C1118" s="137"/>
      <c r="D1118" s="137"/>
      <c r="E1118" s="137"/>
      <c r="F1118" s="137"/>
      <c r="G1118" s="137"/>
      <c r="H1118" s="137"/>
      <c r="I1118" s="137"/>
      <c r="J1118" s="137"/>
      <c r="K1118" s="137"/>
      <c r="L1118" s="137"/>
      <c r="M1118" s="137"/>
      <c r="N1118" s="137"/>
      <c r="O1118" s="137"/>
      <c r="P1118" s="1"/>
    </row>
    <row r="1119" spans="1:16" ht="33.75" thickBot="1">
      <c r="A1119" s="1"/>
      <c r="B1119" s="6" t="s">
        <v>1124</v>
      </c>
      <c r="C1119" s="7" t="s">
        <v>8</v>
      </c>
      <c r="D1119" s="8" t="s">
        <v>1125</v>
      </c>
      <c r="E1119" s="8" t="s">
        <v>1126</v>
      </c>
      <c r="F1119" s="8" t="s">
        <v>40</v>
      </c>
      <c r="G1119" s="8" t="s">
        <v>865</v>
      </c>
      <c r="H1119" s="8" t="s">
        <v>940</v>
      </c>
      <c r="I1119" s="7" t="s">
        <v>8</v>
      </c>
      <c r="J1119" s="9">
        <v>1412491706</v>
      </c>
      <c r="K1119" s="9">
        <v>251295742</v>
      </c>
      <c r="L1119" s="9">
        <v>165759127</v>
      </c>
      <c r="M1119" s="9">
        <v>165473421</v>
      </c>
      <c r="N1119" s="7" t="s">
        <v>8</v>
      </c>
      <c r="O1119" s="10">
        <v>41.65</v>
      </c>
      <c r="P1119" s="1"/>
    </row>
    <row r="1120" spans="1:16" ht="25.5" thickBot="1">
      <c r="A1120" s="1"/>
      <c r="B1120" s="138" t="s">
        <v>8</v>
      </c>
      <c r="C1120" s="139"/>
      <c r="D1120" s="139"/>
      <c r="E1120" s="139"/>
      <c r="F1120" s="139"/>
      <c r="G1120" s="139"/>
      <c r="H1120" s="139"/>
      <c r="I1120" s="11" t="s">
        <v>941</v>
      </c>
      <c r="J1120" s="12" t="s">
        <v>8</v>
      </c>
      <c r="K1120" s="13">
        <v>251295742</v>
      </c>
      <c r="L1120" s="13">
        <v>165759127</v>
      </c>
      <c r="M1120" s="13">
        <v>165473421</v>
      </c>
      <c r="N1120" s="14">
        <v>99.82</v>
      </c>
      <c r="O1120" s="12" t="s">
        <v>8</v>
      </c>
      <c r="P1120" s="1"/>
    </row>
    <row r="1121" spans="1:16" ht="0.95" customHeight="1">
      <c r="A1121" s="1"/>
      <c r="B1121" s="137"/>
      <c r="C1121" s="137"/>
      <c r="D1121" s="137"/>
      <c r="E1121" s="137"/>
      <c r="F1121" s="137"/>
      <c r="G1121" s="137"/>
      <c r="H1121" s="137"/>
      <c r="I1121" s="137"/>
      <c r="J1121" s="137"/>
      <c r="K1121" s="137"/>
      <c r="L1121" s="137"/>
      <c r="M1121" s="137"/>
      <c r="N1121" s="137"/>
      <c r="O1121" s="137"/>
      <c r="P1121" s="1"/>
    </row>
    <row r="1122" spans="1:16" ht="50.25" thickBot="1">
      <c r="A1122" s="1"/>
      <c r="B1122" s="6" t="s">
        <v>1127</v>
      </c>
      <c r="C1122" s="7" t="s">
        <v>8</v>
      </c>
      <c r="D1122" s="8" t="s">
        <v>1128</v>
      </c>
      <c r="E1122" s="8" t="s">
        <v>1129</v>
      </c>
      <c r="F1122" s="8" t="s">
        <v>40</v>
      </c>
      <c r="G1122" s="8" t="s">
        <v>865</v>
      </c>
      <c r="H1122" s="8" t="s">
        <v>940</v>
      </c>
      <c r="I1122" s="7" t="s">
        <v>8</v>
      </c>
      <c r="J1122" s="9">
        <v>42203639</v>
      </c>
      <c r="K1122" s="9">
        <v>16600385</v>
      </c>
      <c r="L1122" s="9">
        <v>473386</v>
      </c>
      <c r="M1122" s="9">
        <v>473386</v>
      </c>
      <c r="N1122" s="7" t="s">
        <v>8</v>
      </c>
      <c r="O1122" s="10">
        <v>52.49</v>
      </c>
      <c r="P1122" s="1"/>
    </row>
    <row r="1123" spans="1:16" ht="25.5" thickBot="1">
      <c r="A1123" s="1"/>
      <c r="B1123" s="138" t="s">
        <v>8</v>
      </c>
      <c r="C1123" s="139"/>
      <c r="D1123" s="139"/>
      <c r="E1123" s="139"/>
      <c r="F1123" s="139"/>
      <c r="G1123" s="139"/>
      <c r="H1123" s="139"/>
      <c r="I1123" s="11" t="s">
        <v>941</v>
      </c>
      <c r="J1123" s="12" t="s">
        <v>8</v>
      </c>
      <c r="K1123" s="13">
        <v>16600385</v>
      </c>
      <c r="L1123" s="13">
        <v>473386</v>
      </c>
      <c r="M1123" s="13">
        <v>473386</v>
      </c>
      <c r="N1123" s="14">
        <v>100</v>
      </c>
      <c r="O1123" s="12" t="s">
        <v>8</v>
      </c>
      <c r="P1123" s="1"/>
    </row>
    <row r="1124" spans="1:16" ht="0.95" customHeight="1">
      <c r="A1124" s="1"/>
      <c r="B1124" s="137"/>
      <c r="C1124" s="137"/>
      <c r="D1124" s="137"/>
      <c r="E1124" s="137"/>
      <c r="F1124" s="137"/>
      <c r="G1124" s="137"/>
      <c r="H1124" s="137"/>
      <c r="I1124" s="137"/>
      <c r="J1124" s="137"/>
      <c r="K1124" s="137"/>
      <c r="L1124" s="137"/>
      <c r="M1124" s="137"/>
      <c r="N1124" s="137"/>
      <c r="O1124" s="137"/>
      <c r="P1124" s="1"/>
    </row>
    <row r="1125" spans="1:16" ht="42" thickBot="1">
      <c r="A1125" s="1"/>
      <c r="B1125" s="6" t="s">
        <v>1130</v>
      </c>
      <c r="C1125" s="7" t="s">
        <v>8</v>
      </c>
      <c r="D1125" s="8" t="s">
        <v>1131</v>
      </c>
      <c r="E1125" s="8" t="s">
        <v>1132</v>
      </c>
      <c r="F1125" s="8" t="s">
        <v>40</v>
      </c>
      <c r="G1125" s="8" t="s">
        <v>59</v>
      </c>
      <c r="H1125" s="8" t="s">
        <v>940</v>
      </c>
      <c r="I1125" s="7" t="s">
        <v>8</v>
      </c>
      <c r="J1125" s="9">
        <v>48974279</v>
      </c>
      <c r="K1125" s="9">
        <v>1000000</v>
      </c>
      <c r="L1125" s="9">
        <v>1000000</v>
      </c>
      <c r="M1125" s="9">
        <v>0</v>
      </c>
      <c r="N1125" s="7" t="s">
        <v>8</v>
      </c>
      <c r="O1125" s="10">
        <v>55.55</v>
      </c>
      <c r="P1125" s="1"/>
    </row>
    <row r="1126" spans="1:16" ht="25.5" thickBot="1">
      <c r="A1126" s="1"/>
      <c r="B1126" s="138" t="s">
        <v>8</v>
      </c>
      <c r="C1126" s="139"/>
      <c r="D1126" s="139"/>
      <c r="E1126" s="139"/>
      <c r="F1126" s="139"/>
      <c r="G1126" s="139"/>
      <c r="H1126" s="139"/>
      <c r="I1126" s="11" t="s">
        <v>60</v>
      </c>
      <c r="J1126" s="12" t="s">
        <v>8</v>
      </c>
      <c r="K1126" s="13">
        <v>1000000</v>
      </c>
      <c r="L1126" s="13">
        <v>1000000</v>
      </c>
      <c r="M1126" s="13">
        <v>0</v>
      </c>
      <c r="N1126" s="14">
        <v>0</v>
      </c>
      <c r="O1126" s="12" t="s">
        <v>8</v>
      </c>
      <c r="P1126" s="1"/>
    </row>
    <row r="1127" spans="1:16" ht="0.95" customHeight="1">
      <c r="A1127" s="1"/>
      <c r="B1127" s="137"/>
      <c r="C1127" s="137"/>
      <c r="D1127" s="137"/>
      <c r="E1127" s="137"/>
      <c r="F1127" s="137"/>
      <c r="G1127" s="137"/>
      <c r="H1127" s="137"/>
      <c r="I1127" s="137"/>
      <c r="J1127" s="137"/>
      <c r="K1127" s="137"/>
      <c r="L1127" s="137"/>
      <c r="M1127" s="137"/>
      <c r="N1127" s="137"/>
      <c r="O1127" s="137"/>
      <c r="P1127" s="1"/>
    </row>
    <row r="1128" spans="1:16" ht="50.25" thickBot="1">
      <c r="A1128" s="1"/>
      <c r="B1128" s="6" t="s">
        <v>1133</v>
      </c>
      <c r="C1128" s="7" t="s">
        <v>8</v>
      </c>
      <c r="D1128" s="8" t="s">
        <v>1134</v>
      </c>
      <c r="E1128" s="8" t="s">
        <v>1135</v>
      </c>
      <c r="F1128" s="8" t="s">
        <v>40</v>
      </c>
      <c r="G1128" s="8" t="s">
        <v>865</v>
      </c>
      <c r="H1128" s="8" t="s">
        <v>940</v>
      </c>
      <c r="I1128" s="7" t="s">
        <v>8</v>
      </c>
      <c r="J1128" s="9">
        <v>18501394</v>
      </c>
      <c r="K1128" s="9">
        <v>5800000</v>
      </c>
      <c r="L1128" s="9">
        <v>5434364</v>
      </c>
      <c r="M1128" s="9">
        <v>5434364</v>
      </c>
      <c r="N1128" s="7" t="s">
        <v>8</v>
      </c>
      <c r="O1128" s="10">
        <v>85.23</v>
      </c>
      <c r="P1128" s="1"/>
    </row>
    <row r="1129" spans="1:16" ht="25.5" thickBot="1">
      <c r="A1129" s="1"/>
      <c r="B1129" s="138" t="s">
        <v>8</v>
      </c>
      <c r="C1129" s="139"/>
      <c r="D1129" s="139"/>
      <c r="E1129" s="139"/>
      <c r="F1129" s="139"/>
      <c r="G1129" s="139"/>
      <c r="H1129" s="139"/>
      <c r="I1129" s="11" t="s">
        <v>941</v>
      </c>
      <c r="J1129" s="12" t="s">
        <v>8</v>
      </c>
      <c r="K1129" s="13">
        <v>5800000</v>
      </c>
      <c r="L1129" s="13">
        <v>5434364</v>
      </c>
      <c r="M1129" s="13">
        <v>5434364</v>
      </c>
      <c r="N1129" s="14">
        <v>100</v>
      </c>
      <c r="O1129" s="12" t="s">
        <v>8</v>
      </c>
      <c r="P1129" s="1"/>
    </row>
    <row r="1130" spans="1:16" ht="0.95" customHeight="1">
      <c r="A1130" s="1"/>
      <c r="B1130" s="137"/>
      <c r="C1130" s="137"/>
      <c r="D1130" s="137"/>
      <c r="E1130" s="137"/>
      <c r="F1130" s="137"/>
      <c r="G1130" s="137"/>
      <c r="H1130" s="137"/>
      <c r="I1130" s="137"/>
      <c r="J1130" s="137"/>
      <c r="K1130" s="137"/>
      <c r="L1130" s="137"/>
      <c r="M1130" s="137"/>
      <c r="N1130" s="137"/>
      <c r="O1130" s="137"/>
      <c r="P1130" s="1"/>
    </row>
    <row r="1131" spans="1:16" ht="25.5" thickBot="1">
      <c r="A1131" s="1"/>
      <c r="B1131" s="6" t="s">
        <v>1136</v>
      </c>
      <c r="C1131" s="7" t="s">
        <v>8</v>
      </c>
      <c r="D1131" s="8" t="s">
        <v>1137</v>
      </c>
      <c r="E1131" s="8" t="s">
        <v>1138</v>
      </c>
      <c r="F1131" s="8" t="s">
        <v>40</v>
      </c>
      <c r="G1131" s="8" t="s">
        <v>13</v>
      </c>
      <c r="H1131" s="8" t="s">
        <v>940</v>
      </c>
      <c r="I1131" s="7" t="s">
        <v>8</v>
      </c>
      <c r="J1131" s="9">
        <v>4125132</v>
      </c>
      <c r="K1131" s="9">
        <v>3971832</v>
      </c>
      <c r="L1131" s="9">
        <v>2475000</v>
      </c>
      <c r="M1131" s="9">
        <v>2474214</v>
      </c>
      <c r="N1131" s="7" t="s">
        <v>8</v>
      </c>
      <c r="O1131" s="10">
        <v>60.01</v>
      </c>
      <c r="P1131" s="1"/>
    </row>
    <row r="1132" spans="1:16" ht="33.75" thickBot="1">
      <c r="A1132" s="1"/>
      <c r="B1132" s="138" t="s">
        <v>8</v>
      </c>
      <c r="C1132" s="139"/>
      <c r="D1132" s="139"/>
      <c r="E1132" s="139"/>
      <c r="F1132" s="139"/>
      <c r="G1132" s="139"/>
      <c r="H1132" s="139"/>
      <c r="I1132" s="11" t="s">
        <v>960</v>
      </c>
      <c r="J1132" s="12" t="s">
        <v>8</v>
      </c>
      <c r="K1132" s="13">
        <v>3971832</v>
      </c>
      <c r="L1132" s="13">
        <v>2475000</v>
      </c>
      <c r="M1132" s="13">
        <v>2474214</v>
      </c>
      <c r="N1132" s="14">
        <v>99.96</v>
      </c>
      <c r="O1132" s="12" t="s">
        <v>8</v>
      </c>
      <c r="P1132" s="1"/>
    </row>
    <row r="1133" spans="1:16" ht="0.95" customHeight="1">
      <c r="A1133" s="1"/>
      <c r="B1133" s="137"/>
      <c r="C1133" s="137"/>
      <c r="D1133" s="137"/>
      <c r="E1133" s="137"/>
      <c r="F1133" s="137"/>
      <c r="G1133" s="137"/>
      <c r="H1133" s="137"/>
      <c r="I1133" s="137"/>
      <c r="J1133" s="137"/>
      <c r="K1133" s="137"/>
      <c r="L1133" s="137"/>
      <c r="M1133" s="137"/>
      <c r="N1133" s="137"/>
      <c r="O1133" s="137"/>
      <c r="P1133" s="1"/>
    </row>
    <row r="1134" spans="1:16" ht="25.5" thickBot="1">
      <c r="A1134" s="1"/>
      <c r="B1134" s="6" t="s">
        <v>1139</v>
      </c>
      <c r="C1134" s="7" t="s">
        <v>8</v>
      </c>
      <c r="D1134" s="8" t="s">
        <v>1140</v>
      </c>
      <c r="E1134" s="8" t="s">
        <v>1141</v>
      </c>
      <c r="F1134" s="8" t="s">
        <v>40</v>
      </c>
      <c r="G1134" s="8" t="s">
        <v>13</v>
      </c>
      <c r="H1134" s="8" t="s">
        <v>940</v>
      </c>
      <c r="I1134" s="7" t="s">
        <v>8</v>
      </c>
      <c r="J1134" s="9">
        <v>2207574</v>
      </c>
      <c r="K1134" s="9">
        <v>0</v>
      </c>
      <c r="L1134" s="9">
        <v>0</v>
      </c>
      <c r="M1134" s="9">
        <v>0</v>
      </c>
      <c r="N1134" s="7" t="s">
        <v>8</v>
      </c>
      <c r="O1134" s="10">
        <v>0</v>
      </c>
      <c r="P1134" s="1"/>
    </row>
    <row r="1135" spans="1:16" ht="33.75" thickBot="1">
      <c r="A1135" s="1"/>
      <c r="B1135" s="138" t="s">
        <v>8</v>
      </c>
      <c r="C1135" s="139"/>
      <c r="D1135" s="139"/>
      <c r="E1135" s="139"/>
      <c r="F1135" s="139"/>
      <c r="G1135" s="139"/>
      <c r="H1135" s="139"/>
      <c r="I1135" s="11" t="s">
        <v>960</v>
      </c>
      <c r="J1135" s="12" t="s">
        <v>8</v>
      </c>
      <c r="K1135" s="13">
        <v>0</v>
      </c>
      <c r="L1135" s="13">
        <v>0</v>
      </c>
      <c r="M1135" s="13">
        <v>0</v>
      </c>
      <c r="N1135" s="14">
        <v>0</v>
      </c>
      <c r="O1135" s="12" t="s">
        <v>8</v>
      </c>
      <c r="P1135" s="1"/>
    </row>
    <row r="1136" spans="1:16" ht="0.95" customHeight="1">
      <c r="A1136" s="1"/>
      <c r="B1136" s="137"/>
      <c r="C1136" s="137"/>
      <c r="D1136" s="137"/>
      <c r="E1136" s="137"/>
      <c r="F1136" s="137"/>
      <c r="G1136" s="137"/>
      <c r="H1136" s="137"/>
      <c r="I1136" s="137"/>
      <c r="J1136" s="137"/>
      <c r="K1136" s="137"/>
      <c r="L1136" s="137"/>
      <c r="M1136" s="137"/>
      <c r="N1136" s="137"/>
      <c r="O1136" s="137"/>
      <c r="P1136" s="1"/>
    </row>
    <row r="1137" spans="1:16" ht="33.75" thickBot="1">
      <c r="A1137" s="1"/>
      <c r="B1137" s="6" t="s">
        <v>1142</v>
      </c>
      <c r="C1137" s="7" t="s">
        <v>8</v>
      </c>
      <c r="D1137" s="8" t="s">
        <v>1143</v>
      </c>
      <c r="E1137" s="8" t="s">
        <v>1144</v>
      </c>
      <c r="F1137" s="8" t="s">
        <v>40</v>
      </c>
      <c r="G1137" s="8" t="s">
        <v>865</v>
      </c>
      <c r="H1137" s="8" t="s">
        <v>940</v>
      </c>
      <c r="I1137" s="7" t="s">
        <v>8</v>
      </c>
      <c r="J1137" s="9">
        <v>60214521</v>
      </c>
      <c r="K1137" s="9">
        <v>16504258</v>
      </c>
      <c r="L1137" s="9">
        <v>14861447</v>
      </c>
      <c r="M1137" s="9">
        <v>14861447</v>
      </c>
      <c r="N1137" s="7" t="s">
        <v>8</v>
      </c>
      <c r="O1137" s="10">
        <v>24.66</v>
      </c>
      <c r="P1137" s="1"/>
    </row>
    <row r="1138" spans="1:16" ht="25.5" thickBot="1">
      <c r="A1138" s="1"/>
      <c r="B1138" s="138" t="s">
        <v>8</v>
      </c>
      <c r="C1138" s="139"/>
      <c r="D1138" s="139"/>
      <c r="E1138" s="139"/>
      <c r="F1138" s="139"/>
      <c r="G1138" s="139"/>
      <c r="H1138" s="139"/>
      <c r="I1138" s="11" t="s">
        <v>941</v>
      </c>
      <c r="J1138" s="12" t="s">
        <v>8</v>
      </c>
      <c r="K1138" s="13">
        <v>16504258</v>
      </c>
      <c r="L1138" s="13">
        <v>14861447</v>
      </c>
      <c r="M1138" s="13">
        <v>14861447</v>
      </c>
      <c r="N1138" s="14">
        <v>100</v>
      </c>
      <c r="O1138" s="12" t="s">
        <v>8</v>
      </c>
      <c r="P1138" s="1"/>
    </row>
    <row r="1139" spans="1:16" ht="0.95" customHeight="1">
      <c r="A1139" s="1"/>
      <c r="B1139" s="137"/>
      <c r="C1139" s="137"/>
      <c r="D1139" s="137"/>
      <c r="E1139" s="137"/>
      <c r="F1139" s="137"/>
      <c r="G1139" s="137"/>
      <c r="H1139" s="137"/>
      <c r="I1139" s="137"/>
      <c r="J1139" s="137"/>
      <c r="K1139" s="137"/>
      <c r="L1139" s="137"/>
      <c r="M1139" s="137"/>
      <c r="N1139" s="137"/>
      <c r="O1139" s="137"/>
      <c r="P1139" s="1"/>
    </row>
    <row r="1140" spans="1:16" ht="42" thickBot="1">
      <c r="A1140" s="1"/>
      <c r="B1140" s="6" t="s">
        <v>1145</v>
      </c>
      <c r="C1140" s="7" t="s">
        <v>8</v>
      </c>
      <c r="D1140" s="8" t="s">
        <v>1146</v>
      </c>
      <c r="E1140" s="8" t="s">
        <v>1147</v>
      </c>
      <c r="F1140" s="8" t="s">
        <v>40</v>
      </c>
      <c r="G1140" s="8" t="s">
        <v>59</v>
      </c>
      <c r="H1140" s="8" t="s">
        <v>940</v>
      </c>
      <c r="I1140" s="7" t="s">
        <v>8</v>
      </c>
      <c r="J1140" s="9">
        <v>874222428</v>
      </c>
      <c r="K1140" s="9">
        <v>169000000</v>
      </c>
      <c r="L1140" s="9">
        <v>172383886</v>
      </c>
      <c r="M1140" s="9">
        <v>171893902</v>
      </c>
      <c r="N1140" s="7" t="s">
        <v>8</v>
      </c>
      <c r="O1140" s="10">
        <v>31.05</v>
      </c>
      <c r="P1140" s="1"/>
    </row>
    <row r="1141" spans="1:16" ht="25.5" thickBot="1">
      <c r="A1141" s="1"/>
      <c r="B1141" s="138" t="s">
        <v>8</v>
      </c>
      <c r="C1141" s="139"/>
      <c r="D1141" s="139"/>
      <c r="E1141" s="139"/>
      <c r="F1141" s="139"/>
      <c r="G1141" s="139"/>
      <c r="H1141" s="139"/>
      <c r="I1141" s="11" t="s">
        <v>60</v>
      </c>
      <c r="J1141" s="12" t="s">
        <v>8</v>
      </c>
      <c r="K1141" s="13">
        <v>169000000</v>
      </c>
      <c r="L1141" s="13">
        <v>172383886</v>
      </c>
      <c r="M1141" s="13">
        <v>171893902</v>
      </c>
      <c r="N1141" s="14">
        <v>99.71</v>
      </c>
      <c r="O1141" s="12" t="s">
        <v>8</v>
      </c>
      <c r="P1141" s="1"/>
    </row>
    <row r="1142" spans="1:16" ht="0.95" customHeight="1">
      <c r="A1142" s="1"/>
      <c r="B1142" s="137"/>
      <c r="C1142" s="137"/>
      <c r="D1142" s="137"/>
      <c r="E1142" s="137"/>
      <c r="F1142" s="137"/>
      <c r="G1142" s="137"/>
      <c r="H1142" s="137"/>
      <c r="I1142" s="137"/>
      <c r="J1142" s="137"/>
      <c r="K1142" s="137"/>
      <c r="L1142" s="137"/>
      <c r="M1142" s="137"/>
      <c r="N1142" s="137"/>
      <c r="O1142" s="137"/>
      <c r="P1142" s="1"/>
    </row>
    <row r="1143" spans="1:16" ht="25.5" thickBot="1">
      <c r="A1143" s="1"/>
      <c r="B1143" s="6" t="s">
        <v>1148</v>
      </c>
      <c r="C1143" s="7" t="s">
        <v>8</v>
      </c>
      <c r="D1143" s="8" t="s">
        <v>1149</v>
      </c>
      <c r="E1143" s="8" t="s">
        <v>1150</v>
      </c>
      <c r="F1143" s="8" t="s">
        <v>40</v>
      </c>
      <c r="G1143" s="8" t="s">
        <v>13</v>
      </c>
      <c r="H1143" s="8" t="s">
        <v>940</v>
      </c>
      <c r="I1143" s="7" t="s">
        <v>8</v>
      </c>
      <c r="J1143" s="9">
        <v>2656690</v>
      </c>
      <c r="K1143" s="9">
        <v>0</v>
      </c>
      <c r="L1143" s="9">
        <v>0</v>
      </c>
      <c r="M1143" s="9">
        <v>0</v>
      </c>
      <c r="N1143" s="7" t="s">
        <v>8</v>
      </c>
      <c r="O1143" s="10">
        <v>0</v>
      </c>
      <c r="P1143" s="1"/>
    </row>
    <row r="1144" spans="1:16" ht="33.75" thickBot="1">
      <c r="A1144" s="1"/>
      <c r="B1144" s="138" t="s">
        <v>8</v>
      </c>
      <c r="C1144" s="139"/>
      <c r="D1144" s="139"/>
      <c r="E1144" s="139"/>
      <c r="F1144" s="139"/>
      <c r="G1144" s="139"/>
      <c r="H1144" s="139"/>
      <c r="I1144" s="11" t="s">
        <v>960</v>
      </c>
      <c r="J1144" s="12" t="s">
        <v>8</v>
      </c>
      <c r="K1144" s="13">
        <v>0</v>
      </c>
      <c r="L1144" s="13">
        <v>0</v>
      </c>
      <c r="M1144" s="13">
        <v>0</v>
      </c>
      <c r="N1144" s="14">
        <v>0</v>
      </c>
      <c r="O1144" s="12" t="s">
        <v>8</v>
      </c>
      <c r="P1144" s="1"/>
    </row>
    <row r="1145" spans="1:16" ht="0.95" customHeight="1">
      <c r="A1145" s="1"/>
      <c r="B1145" s="137"/>
      <c r="C1145" s="137"/>
      <c r="D1145" s="137"/>
      <c r="E1145" s="137"/>
      <c r="F1145" s="137"/>
      <c r="G1145" s="137"/>
      <c r="H1145" s="137"/>
      <c r="I1145" s="137"/>
      <c r="J1145" s="137"/>
      <c r="K1145" s="137"/>
      <c r="L1145" s="137"/>
      <c r="M1145" s="137"/>
      <c r="N1145" s="137"/>
      <c r="O1145" s="137"/>
      <c r="P1145" s="1"/>
    </row>
    <row r="1146" spans="1:16" ht="20.100000000000001" customHeight="1">
      <c r="A1146" s="1"/>
      <c r="B1146" s="145" t="s">
        <v>824</v>
      </c>
      <c r="C1146" s="146"/>
      <c r="D1146" s="146"/>
      <c r="E1146" s="146"/>
      <c r="F1146" s="2" t="s">
        <v>4</v>
      </c>
      <c r="G1146" s="147" t="s">
        <v>1151</v>
      </c>
      <c r="H1146" s="148"/>
      <c r="I1146" s="148"/>
      <c r="J1146" s="148"/>
      <c r="K1146" s="148"/>
      <c r="L1146" s="148"/>
      <c r="M1146" s="148"/>
      <c r="N1146" s="148"/>
      <c r="O1146" s="148"/>
      <c r="P1146" s="1"/>
    </row>
    <row r="1147" spans="1:16" ht="20.100000000000001" customHeight="1">
      <c r="A1147" s="1"/>
      <c r="B1147" s="143" t="s">
        <v>6</v>
      </c>
      <c r="C1147" s="144"/>
      <c r="D1147" s="144"/>
      <c r="E1147" s="144"/>
      <c r="F1147" s="144"/>
      <c r="G1147" s="144"/>
      <c r="H1147" s="144"/>
      <c r="I1147" s="144"/>
      <c r="J1147" s="3">
        <v>1198795260</v>
      </c>
      <c r="K1147" s="3">
        <v>0</v>
      </c>
      <c r="L1147" s="3">
        <v>149592040</v>
      </c>
      <c r="M1147" s="3">
        <v>148794910</v>
      </c>
      <c r="N1147" s="4" t="s">
        <v>1152</v>
      </c>
      <c r="O1147" s="5" t="s">
        <v>8</v>
      </c>
      <c r="P1147" s="1"/>
    </row>
    <row r="1148" spans="1:16" ht="75" thickBot="1">
      <c r="A1148" s="1"/>
      <c r="B1148" s="6" t="s">
        <v>1153</v>
      </c>
      <c r="C1148" s="7" t="s">
        <v>8</v>
      </c>
      <c r="D1148" s="8" t="s">
        <v>1154</v>
      </c>
      <c r="E1148" s="8" t="s">
        <v>1155</v>
      </c>
      <c r="F1148" s="8" t="s">
        <v>40</v>
      </c>
      <c r="G1148" s="8" t="s">
        <v>865</v>
      </c>
      <c r="H1148" s="8" t="s">
        <v>940</v>
      </c>
      <c r="I1148" s="7" t="s">
        <v>8</v>
      </c>
      <c r="J1148" s="9">
        <v>1095174780</v>
      </c>
      <c r="K1148" s="9">
        <v>0</v>
      </c>
      <c r="L1148" s="9">
        <v>101121985</v>
      </c>
      <c r="M1148" s="9">
        <v>101121149</v>
      </c>
      <c r="N1148" s="7" t="s">
        <v>8</v>
      </c>
      <c r="O1148" s="10">
        <v>33</v>
      </c>
      <c r="P1148" s="1"/>
    </row>
    <row r="1149" spans="1:16" ht="25.5" thickBot="1">
      <c r="A1149" s="1"/>
      <c r="B1149" s="138" t="s">
        <v>8</v>
      </c>
      <c r="C1149" s="139"/>
      <c r="D1149" s="139"/>
      <c r="E1149" s="139"/>
      <c r="F1149" s="139"/>
      <c r="G1149" s="139"/>
      <c r="H1149" s="139"/>
      <c r="I1149" s="11" t="s">
        <v>941</v>
      </c>
      <c r="J1149" s="12" t="s">
        <v>8</v>
      </c>
      <c r="K1149" s="13">
        <v>0</v>
      </c>
      <c r="L1149" s="13">
        <v>101121985</v>
      </c>
      <c r="M1149" s="13">
        <v>101121149</v>
      </c>
      <c r="N1149" s="14">
        <v>99.99</v>
      </c>
      <c r="O1149" s="12" t="s">
        <v>8</v>
      </c>
      <c r="P1149" s="1"/>
    </row>
    <row r="1150" spans="1:16" ht="0.95" customHeight="1">
      <c r="A1150" s="1"/>
      <c r="B1150" s="137"/>
      <c r="C1150" s="137"/>
      <c r="D1150" s="137"/>
      <c r="E1150" s="137"/>
      <c r="F1150" s="137"/>
      <c r="G1150" s="137"/>
      <c r="H1150" s="137"/>
      <c r="I1150" s="137"/>
      <c r="J1150" s="137"/>
      <c r="K1150" s="137"/>
      <c r="L1150" s="137"/>
      <c r="M1150" s="137"/>
      <c r="N1150" s="137"/>
      <c r="O1150" s="137"/>
      <c r="P1150" s="1"/>
    </row>
    <row r="1151" spans="1:16" ht="33.75" thickBot="1">
      <c r="A1151" s="1"/>
      <c r="B1151" s="6" t="s">
        <v>1156</v>
      </c>
      <c r="C1151" s="7" t="s">
        <v>8</v>
      </c>
      <c r="D1151" s="8" t="s">
        <v>1157</v>
      </c>
      <c r="E1151" s="8" t="s">
        <v>1158</v>
      </c>
      <c r="F1151" s="8" t="s">
        <v>40</v>
      </c>
      <c r="G1151" s="8" t="s">
        <v>59</v>
      </c>
      <c r="H1151" s="8" t="s">
        <v>940</v>
      </c>
      <c r="I1151" s="7" t="s">
        <v>8</v>
      </c>
      <c r="J1151" s="9">
        <v>103620480</v>
      </c>
      <c r="K1151" s="9">
        <v>0</v>
      </c>
      <c r="L1151" s="9">
        <v>48470055</v>
      </c>
      <c r="M1151" s="9">
        <v>47673761</v>
      </c>
      <c r="N1151" s="7" t="s">
        <v>8</v>
      </c>
      <c r="O1151" s="10">
        <v>100</v>
      </c>
      <c r="P1151" s="1"/>
    </row>
    <row r="1152" spans="1:16" ht="25.5" thickBot="1">
      <c r="A1152" s="1"/>
      <c r="B1152" s="138" t="s">
        <v>8</v>
      </c>
      <c r="C1152" s="139"/>
      <c r="D1152" s="139"/>
      <c r="E1152" s="139"/>
      <c r="F1152" s="139"/>
      <c r="G1152" s="139"/>
      <c r="H1152" s="139"/>
      <c r="I1152" s="11" t="s">
        <v>60</v>
      </c>
      <c r="J1152" s="12" t="s">
        <v>8</v>
      </c>
      <c r="K1152" s="13">
        <v>0</v>
      </c>
      <c r="L1152" s="13">
        <v>48470055</v>
      </c>
      <c r="M1152" s="13">
        <v>47673761</v>
      </c>
      <c r="N1152" s="14">
        <v>98.35</v>
      </c>
      <c r="O1152" s="12" t="s">
        <v>8</v>
      </c>
      <c r="P1152" s="1"/>
    </row>
    <row r="1153" spans="1:16" ht="0.95" customHeight="1">
      <c r="A1153" s="1"/>
      <c r="B1153" s="137"/>
      <c r="C1153" s="137"/>
      <c r="D1153" s="137"/>
      <c r="E1153" s="137"/>
      <c r="F1153" s="137"/>
      <c r="G1153" s="137"/>
      <c r="H1153" s="137"/>
      <c r="I1153" s="137"/>
      <c r="J1153" s="137"/>
      <c r="K1153" s="137"/>
      <c r="L1153" s="137"/>
      <c r="M1153" s="137"/>
      <c r="N1153" s="137"/>
      <c r="O1153" s="137"/>
      <c r="P1153" s="1"/>
    </row>
    <row r="1154" spans="1:16" ht="20.100000000000001" customHeight="1">
      <c r="A1154" s="1"/>
      <c r="B1154" s="145" t="s">
        <v>824</v>
      </c>
      <c r="C1154" s="146"/>
      <c r="D1154" s="146"/>
      <c r="E1154" s="146"/>
      <c r="F1154" s="2" t="s">
        <v>4</v>
      </c>
      <c r="G1154" s="147" t="s">
        <v>1159</v>
      </c>
      <c r="H1154" s="148"/>
      <c r="I1154" s="148"/>
      <c r="J1154" s="148"/>
      <c r="K1154" s="148"/>
      <c r="L1154" s="148"/>
      <c r="M1154" s="148"/>
      <c r="N1154" s="148"/>
      <c r="O1154" s="148"/>
      <c r="P1154" s="1"/>
    </row>
    <row r="1155" spans="1:16" ht="20.100000000000001" customHeight="1">
      <c r="A1155" s="1"/>
      <c r="B1155" s="143" t="s">
        <v>6</v>
      </c>
      <c r="C1155" s="144"/>
      <c r="D1155" s="144"/>
      <c r="E1155" s="144"/>
      <c r="F1155" s="144"/>
      <c r="G1155" s="144"/>
      <c r="H1155" s="144"/>
      <c r="I1155" s="144"/>
      <c r="J1155" s="3">
        <v>9788792913</v>
      </c>
      <c r="K1155" s="3">
        <v>0</v>
      </c>
      <c r="L1155" s="3">
        <v>13934098</v>
      </c>
      <c r="M1155" s="3">
        <v>13780701</v>
      </c>
      <c r="N1155" s="4" t="s">
        <v>1160</v>
      </c>
      <c r="O1155" s="5" t="s">
        <v>8</v>
      </c>
      <c r="P1155" s="1"/>
    </row>
    <row r="1156" spans="1:16" ht="50.25" thickBot="1">
      <c r="A1156" s="1"/>
      <c r="B1156" s="6" t="s">
        <v>1161</v>
      </c>
      <c r="C1156" s="7" t="s">
        <v>8</v>
      </c>
      <c r="D1156" s="8" t="s">
        <v>1162</v>
      </c>
      <c r="E1156" s="8" t="s">
        <v>1163</v>
      </c>
      <c r="F1156" s="8" t="s">
        <v>335</v>
      </c>
      <c r="G1156" s="8" t="s">
        <v>59</v>
      </c>
      <c r="H1156" s="8" t="s">
        <v>940</v>
      </c>
      <c r="I1156" s="7" t="s">
        <v>8</v>
      </c>
      <c r="J1156" s="9">
        <v>631154</v>
      </c>
      <c r="K1156" s="9">
        <v>0</v>
      </c>
      <c r="L1156" s="9">
        <v>544098</v>
      </c>
      <c r="M1156" s="9">
        <v>445201</v>
      </c>
      <c r="N1156" s="7" t="s">
        <v>8</v>
      </c>
      <c r="O1156" s="10">
        <v>100</v>
      </c>
      <c r="P1156" s="1"/>
    </row>
    <row r="1157" spans="1:16" ht="25.5" thickBot="1">
      <c r="A1157" s="1"/>
      <c r="B1157" s="138" t="s">
        <v>8</v>
      </c>
      <c r="C1157" s="139"/>
      <c r="D1157" s="139"/>
      <c r="E1157" s="139"/>
      <c r="F1157" s="139"/>
      <c r="G1157" s="139"/>
      <c r="H1157" s="139"/>
      <c r="I1157" s="11" t="s">
        <v>60</v>
      </c>
      <c r="J1157" s="12" t="s">
        <v>8</v>
      </c>
      <c r="K1157" s="13">
        <v>0</v>
      </c>
      <c r="L1157" s="13">
        <v>544098</v>
      </c>
      <c r="M1157" s="13">
        <v>445201</v>
      </c>
      <c r="N1157" s="14">
        <v>81.819999999999993</v>
      </c>
      <c r="O1157" s="12" t="s">
        <v>8</v>
      </c>
      <c r="P1157" s="1"/>
    </row>
    <row r="1158" spans="1:16" ht="0.95" customHeight="1">
      <c r="A1158" s="1"/>
      <c r="B1158" s="137"/>
      <c r="C1158" s="137"/>
      <c r="D1158" s="137"/>
      <c r="E1158" s="137"/>
      <c r="F1158" s="137"/>
      <c r="G1158" s="137"/>
      <c r="H1158" s="137"/>
      <c r="I1158" s="137"/>
      <c r="J1158" s="137"/>
      <c r="K1158" s="137"/>
      <c r="L1158" s="137"/>
      <c r="M1158" s="137"/>
      <c r="N1158" s="137"/>
      <c r="O1158" s="137"/>
      <c r="P1158" s="1"/>
    </row>
    <row r="1159" spans="1:16" ht="91.5" thickBot="1">
      <c r="A1159" s="1"/>
      <c r="B1159" s="6" t="s">
        <v>1164</v>
      </c>
      <c r="C1159" s="7" t="s">
        <v>8</v>
      </c>
      <c r="D1159" s="8" t="s">
        <v>1165</v>
      </c>
      <c r="E1159" s="8" t="s">
        <v>1166</v>
      </c>
      <c r="F1159" s="8" t="s">
        <v>335</v>
      </c>
      <c r="G1159" s="8" t="s">
        <v>132</v>
      </c>
      <c r="H1159" s="8" t="s">
        <v>940</v>
      </c>
      <c r="I1159" s="7" t="s">
        <v>8</v>
      </c>
      <c r="J1159" s="9">
        <v>6310400</v>
      </c>
      <c r="K1159" s="9">
        <v>0</v>
      </c>
      <c r="L1159" s="9">
        <v>5440000</v>
      </c>
      <c r="M1159" s="9">
        <v>5385500</v>
      </c>
      <c r="N1159" s="7" t="s">
        <v>8</v>
      </c>
      <c r="O1159" s="10">
        <v>100</v>
      </c>
      <c r="P1159" s="1"/>
    </row>
    <row r="1160" spans="1:16" ht="25.5" thickBot="1">
      <c r="A1160" s="1"/>
      <c r="B1160" s="138" t="s">
        <v>8</v>
      </c>
      <c r="C1160" s="139"/>
      <c r="D1160" s="139"/>
      <c r="E1160" s="139"/>
      <c r="F1160" s="139"/>
      <c r="G1160" s="139"/>
      <c r="H1160" s="139"/>
      <c r="I1160" s="11" t="s">
        <v>133</v>
      </c>
      <c r="J1160" s="12" t="s">
        <v>8</v>
      </c>
      <c r="K1160" s="13">
        <v>0</v>
      </c>
      <c r="L1160" s="13">
        <v>5440000</v>
      </c>
      <c r="M1160" s="13">
        <v>5385500</v>
      </c>
      <c r="N1160" s="14">
        <v>98.99</v>
      </c>
      <c r="O1160" s="12" t="s">
        <v>8</v>
      </c>
      <c r="P1160" s="1"/>
    </row>
    <row r="1161" spans="1:16" ht="0.95" customHeight="1">
      <c r="A1161" s="1"/>
      <c r="B1161" s="137"/>
      <c r="C1161" s="137"/>
      <c r="D1161" s="137"/>
      <c r="E1161" s="137"/>
      <c r="F1161" s="137"/>
      <c r="G1161" s="137"/>
      <c r="H1161" s="137"/>
      <c r="I1161" s="137"/>
      <c r="J1161" s="137"/>
      <c r="K1161" s="137"/>
      <c r="L1161" s="137"/>
      <c r="M1161" s="137"/>
      <c r="N1161" s="137"/>
      <c r="O1161" s="137"/>
      <c r="P1161" s="1"/>
    </row>
    <row r="1162" spans="1:16" ht="58.5" thickBot="1">
      <c r="A1162" s="1"/>
      <c r="B1162" s="6" t="s">
        <v>1167</v>
      </c>
      <c r="C1162" s="7" t="s">
        <v>8</v>
      </c>
      <c r="D1162" s="8" t="s">
        <v>1168</v>
      </c>
      <c r="E1162" s="8" t="s">
        <v>1169</v>
      </c>
      <c r="F1162" s="8" t="s">
        <v>335</v>
      </c>
      <c r="G1162" s="8" t="s">
        <v>132</v>
      </c>
      <c r="H1162" s="8" t="s">
        <v>940</v>
      </c>
      <c r="I1162" s="7" t="s">
        <v>8</v>
      </c>
      <c r="J1162" s="9">
        <v>32480000</v>
      </c>
      <c r="K1162" s="9">
        <v>0</v>
      </c>
      <c r="L1162" s="9">
        <v>0</v>
      </c>
      <c r="M1162" s="9">
        <v>0</v>
      </c>
      <c r="N1162" s="7" t="s">
        <v>8</v>
      </c>
      <c r="O1162" s="10">
        <v>0</v>
      </c>
      <c r="P1162" s="1"/>
    </row>
    <row r="1163" spans="1:16" ht="58.5" thickBot="1">
      <c r="A1163" s="1"/>
      <c r="B1163" s="138" t="s">
        <v>8</v>
      </c>
      <c r="C1163" s="139"/>
      <c r="D1163" s="139"/>
      <c r="E1163" s="139"/>
      <c r="F1163" s="139"/>
      <c r="G1163" s="139"/>
      <c r="H1163" s="139"/>
      <c r="I1163" s="11" t="s">
        <v>1170</v>
      </c>
      <c r="J1163" s="12" t="s">
        <v>8</v>
      </c>
      <c r="K1163" s="13">
        <v>0</v>
      </c>
      <c r="L1163" s="13">
        <v>0</v>
      </c>
      <c r="M1163" s="13">
        <v>0</v>
      </c>
      <c r="N1163" s="14">
        <v>0</v>
      </c>
      <c r="O1163" s="12" t="s">
        <v>8</v>
      </c>
      <c r="P1163" s="1"/>
    </row>
    <row r="1164" spans="1:16" ht="0.95" customHeight="1">
      <c r="A1164" s="1"/>
      <c r="B1164" s="137"/>
      <c r="C1164" s="137"/>
      <c r="D1164" s="137"/>
      <c r="E1164" s="137"/>
      <c r="F1164" s="137"/>
      <c r="G1164" s="137"/>
      <c r="H1164" s="137"/>
      <c r="I1164" s="137"/>
      <c r="J1164" s="137"/>
      <c r="K1164" s="137"/>
      <c r="L1164" s="137"/>
      <c r="M1164" s="137"/>
      <c r="N1164" s="137"/>
      <c r="O1164" s="137"/>
      <c r="P1164" s="1"/>
    </row>
    <row r="1165" spans="1:16" ht="33.75" thickBot="1">
      <c r="A1165" s="1"/>
      <c r="B1165" s="6" t="s">
        <v>1171</v>
      </c>
      <c r="C1165" s="7" t="s">
        <v>8</v>
      </c>
      <c r="D1165" s="8" t="s">
        <v>1172</v>
      </c>
      <c r="E1165" s="8" t="s">
        <v>1173</v>
      </c>
      <c r="F1165" s="8" t="s">
        <v>335</v>
      </c>
      <c r="G1165" s="8" t="s">
        <v>132</v>
      </c>
      <c r="H1165" s="8" t="s">
        <v>940</v>
      </c>
      <c r="I1165" s="7" t="s">
        <v>8</v>
      </c>
      <c r="J1165" s="9">
        <v>50750000</v>
      </c>
      <c r="K1165" s="9">
        <v>0</v>
      </c>
      <c r="L1165" s="9">
        <v>7950000</v>
      </c>
      <c r="M1165" s="9">
        <v>7950000</v>
      </c>
      <c r="N1165" s="7" t="s">
        <v>8</v>
      </c>
      <c r="O1165" s="10">
        <v>100</v>
      </c>
      <c r="P1165" s="1"/>
    </row>
    <row r="1166" spans="1:16" ht="25.5" thickBot="1">
      <c r="A1166" s="1"/>
      <c r="B1166" s="138" t="s">
        <v>8</v>
      </c>
      <c r="C1166" s="139"/>
      <c r="D1166" s="139"/>
      <c r="E1166" s="139"/>
      <c r="F1166" s="139"/>
      <c r="G1166" s="139"/>
      <c r="H1166" s="139"/>
      <c r="I1166" s="11" t="s">
        <v>133</v>
      </c>
      <c r="J1166" s="12" t="s">
        <v>8</v>
      </c>
      <c r="K1166" s="13">
        <v>0</v>
      </c>
      <c r="L1166" s="13">
        <v>7950000</v>
      </c>
      <c r="M1166" s="13">
        <v>7950000</v>
      </c>
      <c r="N1166" s="14">
        <v>100</v>
      </c>
      <c r="O1166" s="12" t="s">
        <v>8</v>
      </c>
      <c r="P1166" s="1"/>
    </row>
    <row r="1167" spans="1:16" ht="0.95" customHeight="1">
      <c r="A1167" s="1"/>
      <c r="B1167" s="137"/>
      <c r="C1167" s="137"/>
      <c r="D1167" s="137"/>
      <c r="E1167" s="137"/>
      <c r="F1167" s="137"/>
      <c r="G1167" s="137"/>
      <c r="H1167" s="137"/>
      <c r="I1167" s="137"/>
      <c r="J1167" s="137"/>
      <c r="K1167" s="137"/>
      <c r="L1167" s="137"/>
      <c r="M1167" s="137"/>
      <c r="N1167" s="137"/>
      <c r="O1167" s="137"/>
      <c r="P1167" s="1"/>
    </row>
    <row r="1168" spans="1:16" ht="91.5" thickBot="1">
      <c r="A1168" s="1"/>
      <c r="B1168" s="6" t="s">
        <v>1174</v>
      </c>
      <c r="C1168" s="7" t="s">
        <v>8</v>
      </c>
      <c r="D1168" s="8" t="s">
        <v>1175</v>
      </c>
      <c r="E1168" s="8" t="s">
        <v>1176</v>
      </c>
      <c r="F1168" s="8" t="s">
        <v>335</v>
      </c>
      <c r="G1168" s="8" t="s">
        <v>865</v>
      </c>
      <c r="H1168" s="8" t="s">
        <v>940</v>
      </c>
      <c r="I1168" s="7" t="s">
        <v>8</v>
      </c>
      <c r="J1168" s="9">
        <v>9698621359</v>
      </c>
      <c r="K1168" s="9">
        <v>0</v>
      </c>
      <c r="L1168" s="9">
        <v>0</v>
      </c>
      <c r="M1168" s="9">
        <v>0</v>
      </c>
      <c r="N1168" s="7" t="s">
        <v>8</v>
      </c>
      <c r="O1168" s="10">
        <v>0</v>
      </c>
      <c r="P1168" s="1"/>
    </row>
    <row r="1169" spans="1:16" ht="25.5" thickBot="1">
      <c r="A1169" s="1"/>
      <c r="B1169" s="138" t="s">
        <v>8</v>
      </c>
      <c r="C1169" s="139"/>
      <c r="D1169" s="139"/>
      <c r="E1169" s="139"/>
      <c r="F1169" s="139"/>
      <c r="G1169" s="139"/>
      <c r="H1169" s="139"/>
      <c r="I1169" s="11" t="s">
        <v>941</v>
      </c>
      <c r="J1169" s="12" t="s">
        <v>8</v>
      </c>
      <c r="K1169" s="13">
        <v>0</v>
      </c>
      <c r="L1169" s="13">
        <v>0</v>
      </c>
      <c r="M1169" s="13">
        <v>0</v>
      </c>
      <c r="N1169" s="14">
        <v>0</v>
      </c>
      <c r="O1169" s="12" t="s">
        <v>8</v>
      </c>
      <c r="P1169" s="1"/>
    </row>
    <row r="1170" spans="1:16" ht="0.95" customHeight="1">
      <c r="A1170" s="1"/>
      <c r="B1170" s="137"/>
      <c r="C1170" s="137"/>
      <c r="D1170" s="137"/>
      <c r="E1170" s="137"/>
      <c r="F1170" s="137"/>
      <c r="G1170" s="137"/>
      <c r="H1170" s="137"/>
      <c r="I1170" s="137"/>
      <c r="J1170" s="137"/>
      <c r="K1170" s="137"/>
      <c r="L1170" s="137"/>
      <c r="M1170" s="137"/>
      <c r="N1170" s="137"/>
      <c r="O1170" s="137"/>
      <c r="P1170" s="1"/>
    </row>
    <row r="1171" spans="1:16" ht="20.100000000000001" customHeight="1">
      <c r="A1171" s="1"/>
      <c r="B1171" s="145" t="s">
        <v>824</v>
      </c>
      <c r="C1171" s="146"/>
      <c r="D1171" s="146"/>
      <c r="E1171" s="146"/>
      <c r="F1171" s="2" t="s">
        <v>4</v>
      </c>
      <c r="G1171" s="147" t="s">
        <v>1177</v>
      </c>
      <c r="H1171" s="148"/>
      <c r="I1171" s="148"/>
      <c r="J1171" s="148"/>
      <c r="K1171" s="148"/>
      <c r="L1171" s="148"/>
      <c r="M1171" s="148"/>
      <c r="N1171" s="148"/>
      <c r="O1171" s="148"/>
      <c r="P1171" s="1"/>
    </row>
    <row r="1172" spans="1:16" ht="20.100000000000001" customHeight="1">
      <c r="A1172" s="1"/>
      <c r="B1172" s="143" t="s">
        <v>6</v>
      </c>
      <c r="C1172" s="144"/>
      <c r="D1172" s="144"/>
      <c r="E1172" s="144"/>
      <c r="F1172" s="144"/>
      <c r="G1172" s="144"/>
      <c r="H1172" s="144"/>
      <c r="I1172" s="144"/>
      <c r="J1172" s="3">
        <v>6266050410</v>
      </c>
      <c r="K1172" s="3">
        <v>500000000</v>
      </c>
      <c r="L1172" s="3">
        <v>804834140</v>
      </c>
      <c r="M1172" s="3">
        <v>804834140</v>
      </c>
      <c r="N1172" s="4" t="s">
        <v>7</v>
      </c>
      <c r="O1172" s="5" t="s">
        <v>8</v>
      </c>
      <c r="P1172" s="1"/>
    </row>
    <row r="1173" spans="1:16" ht="50.25" thickBot="1">
      <c r="A1173" s="1"/>
      <c r="B1173" s="6" t="s">
        <v>1178</v>
      </c>
      <c r="C1173" s="7" t="s">
        <v>8</v>
      </c>
      <c r="D1173" s="8" t="s">
        <v>1179</v>
      </c>
      <c r="E1173" s="8" t="s">
        <v>1180</v>
      </c>
      <c r="F1173" s="8" t="s">
        <v>58</v>
      </c>
      <c r="G1173" s="8" t="s">
        <v>865</v>
      </c>
      <c r="H1173" s="8" t="s">
        <v>1181</v>
      </c>
      <c r="I1173" s="7" t="s">
        <v>8</v>
      </c>
      <c r="J1173" s="9">
        <v>5621216270</v>
      </c>
      <c r="K1173" s="9">
        <v>500000000</v>
      </c>
      <c r="L1173" s="9">
        <v>280000000</v>
      </c>
      <c r="M1173" s="9">
        <v>280000000</v>
      </c>
      <c r="N1173" s="7" t="s">
        <v>8</v>
      </c>
      <c r="O1173" s="10">
        <v>84.85</v>
      </c>
      <c r="P1173" s="1"/>
    </row>
    <row r="1174" spans="1:16" ht="25.5" thickBot="1">
      <c r="A1174" s="1"/>
      <c r="B1174" s="138" t="s">
        <v>8</v>
      </c>
      <c r="C1174" s="139"/>
      <c r="D1174" s="139"/>
      <c r="E1174" s="139"/>
      <c r="F1174" s="139"/>
      <c r="G1174" s="139"/>
      <c r="H1174" s="139"/>
      <c r="I1174" s="11" t="s">
        <v>1182</v>
      </c>
      <c r="J1174" s="12" t="s">
        <v>8</v>
      </c>
      <c r="K1174" s="13">
        <v>500000000</v>
      </c>
      <c r="L1174" s="13">
        <v>280000000</v>
      </c>
      <c r="M1174" s="13">
        <v>280000000</v>
      </c>
      <c r="N1174" s="14">
        <v>100</v>
      </c>
      <c r="O1174" s="12" t="s">
        <v>8</v>
      </c>
      <c r="P1174" s="1"/>
    </row>
    <row r="1175" spans="1:16" ht="0.95" customHeight="1">
      <c r="A1175" s="1"/>
      <c r="B1175" s="137"/>
      <c r="C1175" s="137"/>
      <c r="D1175" s="137"/>
      <c r="E1175" s="137"/>
      <c r="F1175" s="137"/>
      <c r="G1175" s="137"/>
      <c r="H1175" s="137"/>
      <c r="I1175" s="137"/>
      <c r="J1175" s="137"/>
      <c r="K1175" s="137"/>
      <c r="L1175" s="137"/>
      <c r="M1175" s="137"/>
      <c r="N1175" s="137"/>
      <c r="O1175" s="137"/>
      <c r="P1175" s="1"/>
    </row>
    <row r="1176" spans="1:16" ht="83.25" thickBot="1">
      <c r="A1176" s="1"/>
      <c r="B1176" s="6" t="s">
        <v>1183</v>
      </c>
      <c r="C1176" s="7" t="s">
        <v>8</v>
      </c>
      <c r="D1176" s="8" t="s">
        <v>1184</v>
      </c>
      <c r="E1176" s="8" t="s">
        <v>1185</v>
      </c>
      <c r="F1176" s="8" t="s">
        <v>335</v>
      </c>
      <c r="G1176" s="8" t="s">
        <v>865</v>
      </c>
      <c r="H1176" s="8" t="s">
        <v>1181</v>
      </c>
      <c r="I1176" s="7" t="s">
        <v>8</v>
      </c>
      <c r="J1176" s="9">
        <v>644834140</v>
      </c>
      <c r="K1176" s="9">
        <v>0</v>
      </c>
      <c r="L1176" s="9">
        <v>524834140</v>
      </c>
      <c r="M1176" s="9">
        <v>524834140</v>
      </c>
      <c r="N1176" s="7" t="s">
        <v>8</v>
      </c>
      <c r="O1176" s="10">
        <v>17.3</v>
      </c>
      <c r="P1176" s="1"/>
    </row>
    <row r="1177" spans="1:16" ht="25.5" thickBot="1">
      <c r="A1177" s="1"/>
      <c r="B1177" s="138" t="s">
        <v>8</v>
      </c>
      <c r="C1177" s="139"/>
      <c r="D1177" s="139"/>
      <c r="E1177" s="139"/>
      <c r="F1177" s="139"/>
      <c r="G1177" s="139"/>
      <c r="H1177" s="139"/>
      <c r="I1177" s="11" t="s">
        <v>1182</v>
      </c>
      <c r="J1177" s="12" t="s">
        <v>8</v>
      </c>
      <c r="K1177" s="13">
        <v>0</v>
      </c>
      <c r="L1177" s="13">
        <v>524834140</v>
      </c>
      <c r="M1177" s="13">
        <v>524834140</v>
      </c>
      <c r="N1177" s="14">
        <v>100</v>
      </c>
      <c r="O1177" s="12" t="s">
        <v>8</v>
      </c>
      <c r="P1177" s="1"/>
    </row>
    <row r="1178" spans="1:16" ht="0.95" customHeight="1">
      <c r="A1178" s="1"/>
      <c r="B1178" s="137"/>
      <c r="C1178" s="137"/>
      <c r="D1178" s="137"/>
      <c r="E1178" s="137"/>
      <c r="F1178" s="137"/>
      <c r="G1178" s="137"/>
      <c r="H1178" s="137"/>
      <c r="I1178" s="137"/>
      <c r="J1178" s="137"/>
      <c r="K1178" s="137"/>
      <c r="L1178" s="137"/>
      <c r="M1178" s="137"/>
      <c r="N1178" s="137"/>
      <c r="O1178" s="137"/>
      <c r="P1178" s="1"/>
    </row>
    <row r="1179" spans="1:16" ht="20.100000000000001" customHeight="1">
      <c r="A1179" s="1"/>
      <c r="B1179" s="145" t="s">
        <v>824</v>
      </c>
      <c r="C1179" s="146"/>
      <c r="D1179" s="146"/>
      <c r="E1179" s="146"/>
      <c r="F1179" s="2" t="s">
        <v>4</v>
      </c>
      <c r="G1179" s="147" t="s">
        <v>1186</v>
      </c>
      <c r="H1179" s="148"/>
      <c r="I1179" s="148"/>
      <c r="J1179" s="148"/>
      <c r="K1179" s="148"/>
      <c r="L1179" s="148"/>
      <c r="M1179" s="148"/>
      <c r="N1179" s="148"/>
      <c r="O1179" s="148"/>
      <c r="P1179" s="1"/>
    </row>
    <row r="1180" spans="1:16" ht="20.100000000000001" customHeight="1">
      <c r="A1180" s="1"/>
      <c r="B1180" s="143" t="s">
        <v>6</v>
      </c>
      <c r="C1180" s="144"/>
      <c r="D1180" s="144"/>
      <c r="E1180" s="144"/>
      <c r="F1180" s="144"/>
      <c r="G1180" s="144"/>
      <c r="H1180" s="144"/>
      <c r="I1180" s="144"/>
      <c r="J1180" s="3">
        <v>3019930</v>
      </c>
      <c r="K1180" s="3">
        <v>0</v>
      </c>
      <c r="L1180" s="3">
        <v>0</v>
      </c>
      <c r="M1180" s="3">
        <v>0</v>
      </c>
      <c r="N1180" s="4" t="s">
        <v>20</v>
      </c>
      <c r="O1180" s="5" t="s">
        <v>8</v>
      </c>
      <c r="P1180" s="1"/>
    </row>
    <row r="1181" spans="1:16" ht="58.5" thickBot="1">
      <c r="A1181" s="1"/>
      <c r="B1181" s="6" t="s">
        <v>1187</v>
      </c>
      <c r="C1181" s="7" t="s">
        <v>8</v>
      </c>
      <c r="D1181" s="8" t="s">
        <v>1188</v>
      </c>
      <c r="E1181" s="8" t="s">
        <v>1189</v>
      </c>
      <c r="F1181" s="8" t="s">
        <v>1190</v>
      </c>
      <c r="G1181" s="8" t="s">
        <v>13</v>
      </c>
      <c r="H1181" s="8" t="s">
        <v>1191</v>
      </c>
      <c r="I1181" s="7" t="s">
        <v>8</v>
      </c>
      <c r="J1181" s="9">
        <v>3019930</v>
      </c>
      <c r="K1181" s="9">
        <v>0</v>
      </c>
      <c r="L1181" s="9">
        <v>0</v>
      </c>
      <c r="M1181" s="9">
        <v>0</v>
      </c>
      <c r="N1181" s="7" t="s">
        <v>8</v>
      </c>
      <c r="O1181" s="10">
        <v>0</v>
      </c>
      <c r="P1181" s="1"/>
    </row>
    <row r="1182" spans="1:16" ht="50.25" thickBot="1">
      <c r="A1182" s="1"/>
      <c r="B1182" s="138" t="s">
        <v>8</v>
      </c>
      <c r="C1182" s="139"/>
      <c r="D1182" s="139"/>
      <c r="E1182" s="139"/>
      <c r="F1182" s="139"/>
      <c r="G1182" s="139"/>
      <c r="H1182" s="139"/>
      <c r="I1182" s="11" t="s">
        <v>1192</v>
      </c>
      <c r="J1182" s="12" t="s">
        <v>8</v>
      </c>
      <c r="K1182" s="13">
        <v>0</v>
      </c>
      <c r="L1182" s="13">
        <v>0</v>
      </c>
      <c r="M1182" s="13">
        <v>0</v>
      </c>
      <c r="N1182" s="14">
        <v>0</v>
      </c>
      <c r="O1182" s="12" t="s">
        <v>8</v>
      </c>
      <c r="P1182" s="1"/>
    </row>
    <row r="1183" spans="1:16" ht="0.95" customHeight="1">
      <c r="A1183" s="1"/>
      <c r="B1183" s="137"/>
      <c r="C1183" s="137"/>
      <c r="D1183" s="137"/>
      <c r="E1183" s="137"/>
      <c r="F1183" s="137"/>
      <c r="G1183" s="137"/>
      <c r="H1183" s="137"/>
      <c r="I1183" s="137"/>
      <c r="J1183" s="137"/>
      <c r="K1183" s="137"/>
      <c r="L1183" s="137"/>
      <c r="M1183" s="137"/>
      <c r="N1183" s="137"/>
      <c r="O1183" s="137"/>
      <c r="P1183" s="1"/>
    </row>
    <row r="1184" spans="1:16" ht="20.100000000000001" customHeight="1">
      <c r="A1184" s="1"/>
      <c r="B1184" s="145" t="s">
        <v>824</v>
      </c>
      <c r="C1184" s="146"/>
      <c r="D1184" s="146"/>
      <c r="E1184" s="146"/>
      <c r="F1184" s="2" t="s">
        <v>4</v>
      </c>
      <c r="G1184" s="147" t="s">
        <v>1193</v>
      </c>
      <c r="H1184" s="148"/>
      <c r="I1184" s="148"/>
      <c r="J1184" s="148"/>
      <c r="K1184" s="148"/>
      <c r="L1184" s="148"/>
      <c r="M1184" s="148"/>
      <c r="N1184" s="148"/>
      <c r="O1184" s="148"/>
      <c r="P1184" s="1"/>
    </row>
    <row r="1185" spans="1:16" ht="20.100000000000001" customHeight="1">
      <c r="A1185" s="1"/>
      <c r="B1185" s="143" t="s">
        <v>6</v>
      </c>
      <c r="C1185" s="144"/>
      <c r="D1185" s="144"/>
      <c r="E1185" s="144"/>
      <c r="F1185" s="144"/>
      <c r="G1185" s="144"/>
      <c r="H1185" s="144"/>
      <c r="I1185" s="144"/>
      <c r="J1185" s="3">
        <v>202527350351</v>
      </c>
      <c r="K1185" s="3">
        <v>0</v>
      </c>
      <c r="L1185" s="3">
        <v>0</v>
      </c>
      <c r="M1185" s="3">
        <v>0</v>
      </c>
      <c r="N1185" s="4" t="s">
        <v>20</v>
      </c>
      <c r="O1185" s="5" t="s">
        <v>8</v>
      </c>
      <c r="P1185" s="1"/>
    </row>
    <row r="1186" spans="1:16" ht="42" thickBot="1">
      <c r="A1186" s="1"/>
      <c r="B1186" s="6" t="s">
        <v>1194</v>
      </c>
      <c r="C1186" s="7" t="s">
        <v>8</v>
      </c>
      <c r="D1186" s="8" t="s">
        <v>1195</v>
      </c>
      <c r="E1186" s="8" t="s">
        <v>1196</v>
      </c>
      <c r="F1186" s="8" t="s">
        <v>64</v>
      </c>
      <c r="G1186" s="8" t="s">
        <v>865</v>
      </c>
      <c r="H1186" s="8" t="s">
        <v>844</v>
      </c>
      <c r="I1186" s="7" t="s">
        <v>8</v>
      </c>
      <c r="J1186" s="9">
        <v>202527350351</v>
      </c>
      <c r="K1186" s="9">
        <v>0</v>
      </c>
      <c r="L1186" s="9">
        <v>0</v>
      </c>
      <c r="M1186" s="9">
        <v>0</v>
      </c>
      <c r="N1186" s="7" t="s">
        <v>8</v>
      </c>
      <c r="O1186" s="10">
        <v>34.25</v>
      </c>
      <c r="P1186" s="1"/>
    </row>
    <row r="1187" spans="1:16" ht="33.75" thickBot="1">
      <c r="A1187" s="1"/>
      <c r="B1187" s="138" t="s">
        <v>8</v>
      </c>
      <c r="C1187" s="139"/>
      <c r="D1187" s="139"/>
      <c r="E1187" s="139"/>
      <c r="F1187" s="139"/>
      <c r="G1187" s="139"/>
      <c r="H1187" s="139"/>
      <c r="I1187" s="11" t="s">
        <v>866</v>
      </c>
      <c r="J1187" s="12" t="s">
        <v>8</v>
      </c>
      <c r="K1187" s="13">
        <v>0</v>
      </c>
      <c r="L1187" s="13">
        <v>0</v>
      </c>
      <c r="M1187" s="13">
        <v>0</v>
      </c>
      <c r="N1187" s="14">
        <v>0</v>
      </c>
      <c r="O1187" s="12" t="s">
        <v>8</v>
      </c>
      <c r="P1187" s="1"/>
    </row>
    <row r="1188" spans="1:16" ht="0.95" customHeight="1">
      <c r="A1188" s="1"/>
      <c r="B1188" s="137"/>
      <c r="C1188" s="137"/>
      <c r="D1188" s="137"/>
      <c r="E1188" s="137"/>
      <c r="F1188" s="137"/>
      <c r="G1188" s="137"/>
      <c r="H1188" s="137"/>
      <c r="I1188" s="137"/>
      <c r="J1188" s="137"/>
      <c r="K1188" s="137"/>
      <c r="L1188" s="137"/>
      <c r="M1188" s="137"/>
      <c r="N1188" s="137"/>
      <c r="O1188" s="137"/>
      <c r="P1188" s="1"/>
    </row>
    <row r="1189" spans="1:16" ht="20.100000000000001" customHeight="1">
      <c r="A1189" s="1"/>
      <c r="B1189" s="145" t="s">
        <v>824</v>
      </c>
      <c r="C1189" s="146"/>
      <c r="D1189" s="146"/>
      <c r="E1189" s="146"/>
      <c r="F1189" s="2" t="s">
        <v>4</v>
      </c>
      <c r="G1189" s="147" t="s">
        <v>1197</v>
      </c>
      <c r="H1189" s="148"/>
      <c r="I1189" s="148"/>
      <c r="J1189" s="148"/>
      <c r="K1189" s="148"/>
      <c r="L1189" s="148"/>
      <c r="M1189" s="148"/>
      <c r="N1189" s="148"/>
      <c r="O1189" s="148"/>
      <c r="P1189" s="1"/>
    </row>
    <row r="1190" spans="1:16" ht="20.100000000000001" customHeight="1">
      <c r="A1190" s="1"/>
      <c r="B1190" s="143" t="s">
        <v>6</v>
      </c>
      <c r="C1190" s="144"/>
      <c r="D1190" s="144"/>
      <c r="E1190" s="144"/>
      <c r="F1190" s="144"/>
      <c r="G1190" s="144"/>
      <c r="H1190" s="144"/>
      <c r="I1190" s="144"/>
      <c r="J1190" s="3">
        <v>7666762127</v>
      </c>
      <c r="K1190" s="3">
        <v>0</v>
      </c>
      <c r="L1190" s="3">
        <v>2008129470</v>
      </c>
      <c r="M1190" s="3">
        <v>1925437270</v>
      </c>
      <c r="N1190" s="4" t="s">
        <v>1198</v>
      </c>
      <c r="O1190" s="5" t="s">
        <v>8</v>
      </c>
      <c r="P1190" s="1"/>
    </row>
    <row r="1191" spans="1:16" ht="58.5" thickBot="1">
      <c r="A1191" s="1"/>
      <c r="B1191" s="6" t="s">
        <v>1199</v>
      </c>
      <c r="C1191" s="7" t="s">
        <v>8</v>
      </c>
      <c r="D1191" s="8" t="s">
        <v>1200</v>
      </c>
      <c r="E1191" s="8" t="s">
        <v>1201</v>
      </c>
      <c r="F1191" s="8" t="s">
        <v>12</v>
      </c>
      <c r="G1191" s="8" t="s">
        <v>59</v>
      </c>
      <c r="H1191" s="8" t="s">
        <v>844</v>
      </c>
      <c r="I1191" s="7" t="s">
        <v>8</v>
      </c>
      <c r="J1191" s="9">
        <v>147320000</v>
      </c>
      <c r="K1191" s="9">
        <v>0</v>
      </c>
      <c r="L1191" s="9">
        <v>141327896</v>
      </c>
      <c r="M1191" s="9">
        <v>141327896</v>
      </c>
      <c r="N1191" s="7" t="s">
        <v>8</v>
      </c>
      <c r="O1191" s="10">
        <v>96.23</v>
      </c>
      <c r="P1191" s="1"/>
    </row>
    <row r="1192" spans="1:16" ht="25.5" thickBot="1">
      <c r="A1192" s="1"/>
      <c r="B1192" s="138" t="s">
        <v>8</v>
      </c>
      <c r="C1192" s="139"/>
      <c r="D1192" s="139"/>
      <c r="E1192" s="139"/>
      <c r="F1192" s="139"/>
      <c r="G1192" s="139"/>
      <c r="H1192" s="139"/>
      <c r="I1192" s="11" t="s">
        <v>60</v>
      </c>
      <c r="J1192" s="12" t="s">
        <v>8</v>
      </c>
      <c r="K1192" s="13">
        <v>0</v>
      </c>
      <c r="L1192" s="13">
        <v>141327896</v>
      </c>
      <c r="M1192" s="13">
        <v>141327896</v>
      </c>
      <c r="N1192" s="14">
        <v>100</v>
      </c>
      <c r="O1192" s="12" t="s">
        <v>8</v>
      </c>
      <c r="P1192" s="1"/>
    </row>
    <row r="1193" spans="1:16" ht="0.95" customHeight="1">
      <c r="A1193" s="1"/>
      <c r="B1193" s="137"/>
      <c r="C1193" s="137"/>
      <c r="D1193" s="137"/>
      <c r="E1193" s="137"/>
      <c r="F1193" s="137"/>
      <c r="G1193" s="137"/>
      <c r="H1193" s="137"/>
      <c r="I1193" s="137"/>
      <c r="J1193" s="137"/>
      <c r="K1193" s="137"/>
      <c r="L1193" s="137"/>
      <c r="M1193" s="137"/>
      <c r="N1193" s="137"/>
      <c r="O1193" s="137"/>
      <c r="P1193" s="1"/>
    </row>
    <row r="1194" spans="1:16" ht="108" thickBot="1">
      <c r="A1194" s="1"/>
      <c r="B1194" s="6" t="s">
        <v>1202</v>
      </c>
      <c r="C1194" s="7" t="s">
        <v>8</v>
      </c>
      <c r="D1194" s="8" t="s">
        <v>1203</v>
      </c>
      <c r="E1194" s="8" t="s">
        <v>1204</v>
      </c>
      <c r="F1194" s="8" t="s">
        <v>12</v>
      </c>
      <c r="G1194" s="8" t="s">
        <v>132</v>
      </c>
      <c r="H1194" s="8" t="s">
        <v>844</v>
      </c>
      <c r="I1194" s="7" t="s">
        <v>8</v>
      </c>
      <c r="J1194" s="9">
        <v>175420000</v>
      </c>
      <c r="K1194" s="9">
        <v>0</v>
      </c>
      <c r="L1194" s="9">
        <v>94638996</v>
      </c>
      <c r="M1194" s="9">
        <v>94638996</v>
      </c>
      <c r="N1194" s="7" t="s">
        <v>8</v>
      </c>
      <c r="O1194" s="10">
        <v>97.74</v>
      </c>
      <c r="P1194" s="1"/>
    </row>
    <row r="1195" spans="1:16" ht="25.5" thickBot="1">
      <c r="A1195" s="1"/>
      <c r="B1195" s="138" t="s">
        <v>8</v>
      </c>
      <c r="C1195" s="139"/>
      <c r="D1195" s="139"/>
      <c r="E1195" s="139"/>
      <c r="F1195" s="139"/>
      <c r="G1195" s="139"/>
      <c r="H1195" s="139"/>
      <c r="I1195" s="11" t="s">
        <v>133</v>
      </c>
      <c r="J1195" s="12" t="s">
        <v>8</v>
      </c>
      <c r="K1195" s="13">
        <v>0</v>
      </c>
      <c r="L1195" s="13">
        <v>94638996</v>
      </c>
      <c r="M1195" s="13">
        <v>94638996</v>
      </c>
      <c r="N1195" s="14">
        <v>100</v>
      </c>
      <c r="O1195" s="12" t="s">
        <v>8</v>
      </c>
      <c r="P1195" s="1"/>
    </row>
    <row r="1196" spans="1:16" ht="0.95" customHeight="1">
      <c r="A1196" s="1"/>
      <c r="B1196" s="137"/>
      <c r="C1196" s="137"/>
      <c r="D1196" s="137"/>
      <c r="E1196" s="137"/>
      <c r="F1196" s="137"/>
      <c r="G1196" s="137"/>
      <c r="H1196" s="137"/>
      <c r="I1196" s="137"/>
      <c r="J1196" s="137"/>
      <c r="K1196" s="137"/>
      <c r="L1196" s="137"/>
      <c r="M1196" s="137"/>
      <c r="N1196" s="137"/>
      <c r="O1196" s="137"/>
      <c r="P1196" s="1"/>
    </row>
    <row r="1197" spans="1:16" ht="141" thickBot="1">
      <c r="A1197" s="1"/>
      <c r="B1197" s="6" t="s">
        <v>1205</v>
      </c>
      <c r="C1197" s="7" t="s">
        <v>8</v>
      </c>
      <c r="D1197" s="8" t="s">
        <v>1206</v>
      </c>
      <c r="E1197" s="8" t="s">
        <v>1207</v>
      </c>
      <c r="F1197" s="8" t="s">
        <v>12</v>
      </c>
      <c r="G1197" s="8" t="s">
        <v>132</v>
      </c>
      <c r="H1197" s="8" t="s">
        <v>844</v>
      </c>
      <c r="I1197" s="7" t="s">
        <v>8</v>
      </c>
      <c r="J1197" s="9">
        <v>196050000</v>
      </c>
      <c r="K1197" s="9">
        <v>0</v>
      </c>
      <c r="L1197" s="9">
        <v>16016748</v>
      </c>
      <c r="M1197" s="9">
        <v>16016748</v>
      </c>
      <c r="N1197" s="7" t="s">
        <v>8</v>
      </c>
      <c r="O1197" s="10">
        <v>2.3199999999999998</v>
      </c>
      <c r="P1197" s="1"/>
    </row>
    <row r="1198" spans="1:16" ht="25.5" thickBot="1">
      <c r="A1198" s="1"/>
      <c r="B1198" s="138" t="s">
        <v>8</v>
      </c>
      <c r="C1198" s="139"/>
      <c r="D1198" s="139"/>
      <c r="E1198" s="139"/>
      <c r="F1198" s="139"/>
      <c r="G1198" s="139"/>
      <c r="H1198" s="139"/>
      <c r="I1198" s="11" t="s">
        <v>133</v>
      </c>
      <c r="J1198" s="12" t="s">
        <v>8</v>
      </c>
      <c r="K1198" s="13">
        <v>0</v>
      </c>
      <c r="L1198" s="13">
        <v>16016748</v>
      </c>
      <c r="M1198" s="13">
        <v>16016748</v>
      </c>
      <c r="N1198" s="14">
        <v>100</v>
      </c>
      <c r="O1198" s="12" t="s">
        <v>8</v>
      </c>
      <c r="P1198" s="1"/>
    </row>
    <row r="1199" spans="1:16" ht="0.95" customHeight="1">
      <c r="A1199" s="1"/>
      <c r="B1199" s="137"/>
      <c r="C1199" s="137"/>
      <c r="D1199" s="137"/>
      <c r="E1199" s="137"/>
      <c r="F1199" s="137"/>
      <c r="G1199" s="137"/>
      <c r="H1199" s="137"/>
      <c r="I1199" s="137"/>
      <c r="J1199" s="137"/>
      <c r="K1199" s="137"/>
      <c r="L1199" s="137"/>
      <c r="M1199" s="137"/>
      <c r="N1199" s="137"/>
      <c r="O1199" s="137"/>
      <c r="P1199" s="1"/>
    </row>
    <row r="1200" spans="1:16" ht="42" thickBot="1">
      <c r="A1200" s="1"/>
      <c r="B1200" s="6" t="s">
        <v>1208</v>
      </c>
      <c r="C1200" s="7" t="s">
        <v>8</v>
      </c>
      <c r="D1200" s="8" t="s">
        <v>1209</v>
      </c>
      <c r="E1200" s="8" t="s">
        <v>1210</v>
      </c>
      <c r="F1200" s="8" t="s">
        <v>12</v>
      </c>
      <c r="G1200" s="8" t="s">
        <v>865</v>
      </c>
      <c r="H1200" s="8" t="s">
        <v>844</v>
      </c>
      <c r="I1200" s="7" t="s">
        <v>8</v>
      </c>
      <c r="J1200" s="9">
        <v>238679055</v>
      </c>
      <c r="K1200" s="9">
        <v>0</v>
      </c>
      <c r="L1200" s="9">
        <v>96483789</v>
      </c>
      <c r="M1200" s="9">
        <v>96483789</v>
      </c>
      <c r="N1200" s="7" t="s">
        <v>8</v>
      </c>
      <c r="O1200" s="10">
        <v>97.91</v>
      </c>
      <c r="P1200" s="1"/>
    </row>
    <row r="1201" spans="1:16" ht="33.75" thickBot="1">
      <c r="A1201" s="1"/>
      <c r="B1201" s="138" t="s">
        <v>8</v>
      </c>
      <c r="C1201" s="139"/>
      <c r="D1201" s="139"/>
      <c r="E1201" s="139"/>
      <c r="F1201" s="139"/>
      <c r="G1201" s="139"/>
      <c r="H1201" s="139"/>
      <c r="I1201" s="11" t="s">
        <v>866</v>
      </c>
      <c r="J1201" s="12" t="s">
        <v>8</v>
      </c>
      <c r="K1201" s="13">
        <v>0</v>
      </c>
      <c r="L1201" s="13">
        <v>96483789</v>
      </c>
      <c r="M1201" s="13">
        <v>96483789</v>
      </c>
      <c r="N1201" s="14">
        <v>100</v>
      </c>
      <c r="O1201" s="12" t="s">
        <v>8</v>
      </c>
      <c r="P1201" s="1"/>
    </row>
    <row r="1202" spans="1:16" ht="0.95" customHeight="1">
      <c r="A1202" s="1"/>
      <c r="B1202" s="137"/>
      <c r="C1202" s="137"/>
      <c r="D1202" s="137"/>
      <c r="E1202" s="137"/>
      <c r="F1202" s="137"/>
      <c r="G1202" s="137"/>
      <c r="H1202" s="137"/>
      <c r="I1202" s="137"/>
      <c r="J1202" s="137"/>
      <c r="K1202" s="137"/>
      <c r="L1202" s="137"/>
      <c r="M1202" s="137"/>
      <c r="N1202" s="137"/>
      <c r="O1202" s="137"/>
      <c r="P1202" s="1"/>
    </row>
    <row r="1203" spans="1:16" ht="58.5" thickBot="1">
      <c r="A1203" s="1"/>
      <c r="B1203" s="6" t="s">
        <v>1211</v>
      </c>
      <c r="C1203" s="7" t="s">
        <v>8</v>
      </c>
      <c r="D1203" s="8" t="s">
        <v>1212</v>
      </c>
      <c r="E1203" s="8" t="s">
        <v>1213</v>
      </c>
      <c r="F1203" s="8" t="s">
        <v>12</v>
      </c>
      <c r="G1203" s="8" t="s">
        <v>59</v>
      </c>
      <c r="H1203" s="8" t="s">
        <v>844</v>
      </c>
      <c r="I1203" s="7" t="s">
        <v>8</v>
      </c>
      <c r="J1203" s="9">
        <v>149889664</v>
      </c>
      <c r="K1203" s="9">
        <v>0</v>
      </c>
      <c r="L1203" s="9">
        <v>119614803</v>
      </c>
      <c r="M1203" s="9">
        <v>117109110</v>
      </c>
      <c r="N1203" s="7" t="s">
        <v>8</v>
      </c>
      <c r="O1203" s="10">
        <v>97.1</v>
      </c>
      <c r="P1203" s="1"/>
    </row>
    <row r="1204" spans="1:16" ht="25.5" thickBot="1">
      <c r="A1204" s="1"/>
      <c r="B1204" s="138" t="s">
        <v>8</v>
      </c>
      <c r="C1204" s="139"/>
      <c r="D1204" s="139"/>
      <c r="E1204" s="139"/>
      <c r="F1204" s="139"/>
      <c r="G1204" s="139"/>
      <c r="H1204" s="139"/>
      <c r="I1204" s="11" t="s">
        <v>60</v>
      </c>
      <c r="J1204" s="12" t="s">
        <v>8</v>
      </c>
      <c r="K1204" s="13">
        <v>0</v>
      </c>
      <c r="L1204" s="13">
        <v>119614803</v>
      </c>
      <c r="M1204" s="13">
        <v>117109110</v>
      </c>
      <c r="N1204" s="14">
        <v>97.9</v>
      </c>
      <c r="O1204" s="12" t="s">
        <v>8</v>
      </c>
      <c r="P1204" s="1"/>
    </row>
    <row r="1205" spans="1:16" ht="0.95" customHeight="1">
      <c r="A1205" s="1"/>
      <c r="B1205" s="137"/>
      <c r="C1205" s="137"/>
      <c r="D1205" s="137"/>
      <c r="E1205" s="137"/>
      <c r="F1205" s="137"/>
      <c r="G1205" s="137"/>
      <c r="H1205" s="137"/>
      <c r="I1205" s="137"/>
      <c r="J1205" s="137"/>
      <c r="K1205" s="137"/>
      <c r="L1205" s="137"/>
      <c r="M1205" s="137"/>
      <c r="N1205" s="137"/>
      <c r="O1205" s="137"/>
      <c r="P1205" s="1"/>
    </row>
    <row r="1206" spans="1:16" ht="42" thickBot="1">
      <c r="A1206" s="1"/>
      <c r="B1206" s="6" t="s">
        <v>1214</v>
      </c>
      <c r="C1206" s="7" t="s">
        <v>8</v>
      </c>
      <c r="D1206" s="8" t="s">
        <v>1215</v>
      </c>
      <c r="E1206" s="8" t="s">
        <v>1216</v>
      </c>
      <c r="F1206" s="8" t="s">
        <v>12</v>
      </c>
      <c r="G1206" s="8" t="s">
        <v>13</v>
      </c>
      <c r="H1206" s="8" t="s">
        <v>844</v>
      </c>
      <c r="I1206" s="7" t="s">
        <v>8</v>
      </c>
      <c r="J1206" s="9">
        <v>2280729</v>
      </c>
      <c r="K1206" s="9">
        <v>0</v>
      </c>
      <c r="L1206" s="9">
        <v>0</v>
      </c>
      <c r="M1206" s="9">
        <v>0</v>
      </c>
      <c r="N1206" s="7" t="s">
        <v>8</v>
      </c>
      <c r="O1206" s="10">
        <v>0</v>
      </c>
      <c r="P1206" s="1"/>
    </row>
    <row r="1207" spans="1:16" ht="50.25" thickBot="1">
      <c r="A1207" s="1"/>
      <c r="B1207" s="138" t="s">
        <v>8</v>
      </c>
      <c r="C1207" s="139"/>
      <c r="D1207" s="139"/>
      <c r="E1207" s="139"/>
      <c r="F1207" s="139"/>
      <c r="G1207" s="139"/>
      <c r="H1207" s="139"/>
      <c r="I1207" s="11" t="s">
        <v>1217</v>
      </c>
      <c r="J1207" s="12" t="s">
        <v>8</v>
      </c>
      <c r="K1207" s="13">
        <v>0</v>
      </c>
      <c r="L1207" s="13">
        <v>0</v>
      </c>
      <c r="M1207" s="13">
        <v>0</v>
      </c>
      <c r="N1207" s="14">
        <v>0</v>
      </c>
      <c r="O1207" s="12" t="s">
        <v>8</v>
      </c>
      <c r="P1207" s="1"/>
    </row>
    <row r="1208" spans="1:16" ht="0.95" customHeight="1">
      <c r="A1208" s="1"/>
      <c r="B1208" s="137"/>
      <c r="C1208" s="137"/>
      <c r="D1208" s="137"/>
      <c r="E1208" s="137"/>
      <c r="F1208" s="137"/>
      <c r="G1208" s="137"/>
      <c r="H1208" s="137"/>
      <c r="I1208" s="137"/>
      <c r="J1208" s="137"/>
      <c r="K1208" s="137"/>
      <c r="L1208" s="137"/>
      <c r="M1208" s="137"/>
      <c r="N1208" s="137"/>
      <c r="O1208" s="137"/>
      <c r="P1208" s="1"/>
    </row>
    <row r="1209" spans="1:16" ht="91.5" thickBot="1">
      <c r="A1209" s="1"/>
      <c r="B1209" s="6" t="s">
        <v>1218</v>
      </c>
      <c r="C1209" s="7" t="s">
        <v>8</v>
      </c>
      <c r="D1209" s="8" t="s">
        <v>1219</v>
      </c>
      <c r="E1209" s="8" t="s">
        <v>1220</v>
      </c>
      <c r="F1209" s="8" t="s">
        <v>12</v>
      </c>
      <c r="G1209" s="8" t="s">
        <v>59</v>
      </c>
      <c r="H1209" s="8" t="s">
        <v>844</v>
      </c>
      <c r="I1209" s="7" t="s">
        <v>8</v>
      </c>
      <c r="J1209" s="9">
        <v>64000000</v>
      </c>
      <c r="K1209" s="9">
        <v>0</v>
      </c>
      <c r="L1209" s="9">
        <v>73038065</v>
      </c>
      <c r="M1209" s="9">
        <v>64000000</v>
      </c>
      <c r="N1209" s="7" t="s">
        <v>8</v>
      </c>
      <c r="O1209" s="10">
        <v>80.02</v>
      </c>
      <c r="P1209" s="1"/>
    </row>
    <row r="1210" spans="1:16" ht="25.5" thickBot="1">
      <c r="A1210" s="1"/>
      <c r="B1210" s="138" t="s">
        <v>8</v>
      </c>
      <c r="C1210" s="139"/>
      <c r="D1210" s="139"/>
      <c r="E1210" s="139"/>
      <c r="F1210" s="139"/>
      <c r="G1210" s="139"/>
      <c r="H1210" s="139"/>
      <c r="I1210" s="11" t="s">
        <v>60</v>
      </c>
      <c r="J1210" s="12" t="s">
        <v>8</v>
      </c>
      <c r="K1210" s="13">
        <v>0</v>
      </c>
      <c r="L1210" s="13">
        <v>73038065</v>
      </c>
      <c r="M1210" s="13">
        <v>64000000</v>
      </c>
      <c r="N1210" s="14">
        <v>87.62</v>
      </c>
      <c r="O1210" s="12" t="s">
        <v>8</v>
      </c>
      <c r="P1210" s="1"/>
    </row>
    <row r="1211" spans="1:16" ht="0.95" customHeight="1">
      <c r="A1211" s="1"/>
      <c r="B1211" s="137"/>
      <c r="C1211" s="137"/>
      <c r="D1211" s="137"/>
      <c r="E1211" s="137"/>
      <c r="F1211" s="137"/>
      <c r="G1211" s="137"/>
      <c r="H1211" s="137"/>
      <c r="I1211" s="137"/>
      <c r="J1211" s="137"/>
      <c r="K1211" s="137"/>
      <c r="L1211" s="137"/>
      <c r="M1211" s="137"/>
      <c r="N1211" s="137"/>
      <c r="O1211" s="137"/>
      <c r="P1211" s="1"/>
    </row>
    <row r="1212" spans="1:16" ht="50.25" thickBot="1">
      <c r="A1212" s="1"/>
      <c r="B1212" s="6" t="s">
        <v>1221</v>
      </c>
      <c r="C1212" s="7" t="s">
        <v>8</v>
      </c>
      <c r="D1212" s="8" t="s">
        <v>1222</v>
      </c>
      <c r="E1212" s="8" t="s">
        <v>1223</v>
      </c>
      <c r="F1212" s="8" t="s">
        <v>12</v>
      </c>
      <c r="G1212" s="8" t="s">
        <v>132</v>
      </c>
      <c r="H1212" s="8" t="s">
        <v>844</v>
      </c>
      <c r="I1212" s="7" t="s">
        <v>8</v>
      </c>
      <c r="J1212" s="9">
        <v>698275000</v>
      </c>
      <c r="K1212" s="9">
        <v>0</v>
      </c>
      <c r="L1212" s="9">
        <v>23319590</v>
      </c>
      <c r="M1212" s="9">
        <v>23319590</v>
      </c>
      <c r="N1212" s="7" t="s">
        <v>8</v>
      </c>
      <c r="O1212" s="10">
        <v>28.88</v>
      </c>
      <c r="P1212" s="1"/>
    </row>
    <row r="1213" spans="1:16" ht="25.5" thickBot="1">
      <c r="A1213" s="1"/>
      <c r="B1213" s="138" t="s">
        <v>8</v>
      </c>
      <c r="C1213" s="139"/>
      <c r="D1213" s="139"/>
      <c r="E1213" s="139"/>
      <c r="F1213" s="139"/>
      <c r="G1213" s="139"/>
      <c r="H1213" s="139"/>
      <c r="I1213" s="11" t="s">
        <v>133</v>
      </c>
      <c r="J1213" s="12" t="s">
        <v>8</v>
      </c>
      <c r="K1213" s="13">
        <v>0</v>
      </c>
      <c r="L1213" s="13">
        <v>23319590</v>
      </c>
      <c r="M1213" s="13">
        <v>23319590</v>
      </c>
      <c r="N1213" s="14">
        <v>100</v>
      </c>
      <c r="O1213" s="12" t="s">
        <v>8</v>
      </c>
      <c r="P1213" s="1"/>
    </row>
    <row r="1214" spans="1:16" ht="0.95" customHeight="1">
      <c r="A1214" s="1"/>
      <c r="B1214" s="137"/>
      <c r="C1214" s="137"/>
      <c r="D1214" s="137"/>
      <c r="E1214" s="137"/>
      <c r="F1214" s="137"/>
      <c r="G1214" s="137"/>
      <c r="H1214" s="137"/>
      <c r="I1214" s="137"/>
      <c r="J1214" s="137"/>
      <c r="K1214" s="137"/>
      <c r="L1214" s="137"/>
      <c r="M1214" s="137"/>
      <c r="N1214" s="137"/>
      <c r="O1214" s="137"/>
      <c r="P1214" s="1"/>
    </row>
    <row r="1215" spans="1:16" ht="66.75" thickBot="1">
      <c r="A1215" s="1"/>
      <c r="B1215" s="6" t="s">
        <v>1224</v>
      </c>
      <c r="C1215" s="7" t="s">
        <v>8</v>
      </c>
      <c r="D1215" s="8" t="s">
        <v>1225</v>
      </c>
      <c r="E1215" s="8" t="s">
        <v>1226</v>
      </c>
      <c r="F1215" s="8" t="s">
        <v>12</v>
      </c>
      <c r="G1215" s="8" t="s">
        <v>59</v>
      </c>
      <c r="H1215" s="8" t="s">
        <v>844</v>
      </c>
      <c r="I1215" s="7" t="s">
        <v>8</v>
      </c>
      <c r="J1215" s="9">
        <v>406000000</v>
      </c>
      <c r="K1215" s="9">
        <v>0</v>
      </c>
      <c r="L1215" s="9">
        <v>217813579</v>
      </c>
      <c r="M1215" s="9">
        <v>217813579</v>
      </c>
      <c r="N1215" s="7" t="s">
        <v>8</v>
      </c>
      <c r="O1215" s="10">
        <v>69.290000000000006</v>
      </c>
      <c r="P1215" s="1"/>
    </row>
    <row r="1216" spans="1:16" ht="25.5" thickBot="1">
      <c r="A1216" s="1"/>
      <c r="B1216" s="138" t="s">
        <v>8</v>
      </c>
      <c r="C1216" s="139"/>
      <c r="D1216" s="139"/>
      <c r="E1216" s="139"/>
      <c r="F1216" s="139"/>
      <c r="G1216" s="139"/>
      <c r="H1216" s="139"/>
      <c r="I1216" s="11" t="s">
        <v>60</v>
      </c>
      <c r="J1216" s="12" t="s">
        <v>8</v>
      </c>
      <c r="K1216" s="13">
        <v>0</v>
      </c>
      <c r="L1216" s="13">
        <v>217813579</v>
      </c>
      <c r="M1216" s="13">
        <v>217813579</v>
      </c>
      <c r="N1216" s="14">
        <v>100</v>
      </c>
      <c r="O1216" s="12" t="s">
        <v>8</v>
      </c>
      <c r="P1216" s="1"/>
    </row>
    <row r="1217" spans="1:16" ht="0.95" customHeight="1">
      <c r="A1217" s="1"/>
      <c r="B1217" s="137"/>
      <c r="C1217" s="137"/>
      <c r="D1217" s="137"/>
      <c r="E1217" s="137"/>
      <c r="F1217" s="137"/>
      <c r="G1217" s="137"/>
      <c r="H1217" s="137"/>
      <c r="I1217" s="137"/>
      <c r="J1217" s="137"/>
      <c r="K1217" s="137"/>
      <c r="L1217" s="137"/>
      <c r="M1217" s="137"/>
      <c r="N1217" s="137"/>
      <c r="O1217" s="137"/>
      <c r="P1217" s="1"/>
    </row>
    <row r="1218" spans="1:16" ht="91.5" thickBot="1">
      <c r="A1218" s="1"/>
      <c r="B1218" s="6" t="s">
        <v>1227</v>
      </c>
      <c r="C1218" s="7" t="s">
        <v>8</v>
      </c>
      <c r="D1218" s="8" t="s">
        <v>1228</v>
      </c>
      <c r="E1218" s="8" t="s">
        <v>1229</v>
      </c>
      <c r="F1218" s="8" t="s">
        <v>12</v>
      </c>
      <c r="G1218" s="8" t="s">
        <v>865</v>
      </c>
      <c r="H1218" s="8" t="s">
        <v>844</v>
      </c>
      <c r="I1218" s="7" t="s">
        <v>8</v>
      </c>
      <c r="J1218" s="9">
        <v>749360000</v>
      </c>
      <c r="K1218" s="9">
        <v>0</v>
      </c>
      <c r="L1218" s="9">
        <v>114850720</v>
      </c>
      <c r="M1218" s="9">
        <v>94898720</v>
      </c>
      <c r="N1218" s="7" t="s">
        <v>8</v>
      </c>
      <c r="O1218" s="10">
        <v>26.14</v>
      </c>
      <c r="P1218" s="1"/>
    </row>
    <row r="1219" spans="1:16" ht="33.75" thickBot="1">
      <c r="A1219" s="1"/>
      <c r="B1219" s="138" t="s">
        <v>8</v>
      </c>
      <c r="C1219" s="139"/>
      <c r="D1219" s="139"/>
      <c r="E1219" s="139"/>
      <c r="F1219" s="139"/>
      <c r="G1219" s="139"/>
      <c r="H1219" s="139"/>
      <c r="I1219" s="11" t="s">
        <v>866</v>
      </c>
      <c r="J1219" s="12" t="s">
        <v>8</v>
      </c>
      <c r="K1219" s="13">
        <v>0</v>
      </c>
      <c r="L1219" s="13">
        <v>114850720</v>
      </c>
      <c r="M1219" s="13">
        <v>94898720</v>
      </c>
      <c r="N1219" s="14">
        <v>82.62</v>
      </c>
      <c r="O1219" s="12" t="s">
        <v>8</v>
      </c>
      <c r="P1219" s="1"/>
    </row>
    <row r="1220" spans="1:16" ht="0.95" customHeight="1">
      <c r="A1220" s="1"/>
      <c r="B1220" s="137"/>
      <c r="C1220" s="137"/>
      <c r="D1220" s="137"/>
      <c r="E1220" s="137"/>
      <c r="F1220" s="137"/>
      <c r="G1220" s="137"/>
      <c r="H1220" s="137"/>
      <c r="I1220" s="137"/>
      <c r="J1220" s="137"/>
      <c r="K1220" s="137"/>
      <c r="L1220" s="137"/>
      <c r="M1220" s="137"/>
      <c r="N1220" s="137"/>
      <c r="O1220" s="137"/>
      <c r="P1220" s="1"/>
    </row>
    <row r="1221" spans="1:16" ht="124.5" thickBot="1">
      <c r="A1221" s="1"/>
      <c r="B1221" s="6" t="s">
        <v>1230</v>
      </c>
      <c r="C1221" s="7" t="s">
        <v>8</v>
      </c>
      <c r="D1221" s="8" t="s">
        <v>1231</v>
      </c>
      <c r="E1221" s="8" t="s">
        <v>1232</v>
      </c>
      <c r="F1221" s="8" t="s">
        <v>12</v>
      </c>
      <c r="G1221" s="8" t="s">
        <v>865</v>
      </c>
      <c r="H1221" s="8" t="s">
        <v>844</v>
      </c>
      <c r="I1221" s="7" t="s">
        <v>8</v>
      </c>
      <c r="J1221" s="9">
        <v>822469444</v>
      </c>
      <c r="K1221" s="9">
        <v>0</v>
      </c>
      <c r="L1221" s="9">
        <v>134076699</v>
      </c>
      <c r="M1221" s="9">
        <v>134076699</v>
      </c>
      <c r="N1221" s="7" t="s">
        <v>8</v>
      </c>
      <c r="O1221" s="10">
        <v>0</v>
      </c>
      <c r="P1221" s="1"/>
    </row>
    <row r="1222" spans="1:16" ht="33.75" thickBot="1">
      <c r="A1222" s="1"/>
      <c r="B1222" s="138" t="s">
        <v>8</v>
      </c>
      <c r="C1222" s="139"/>
      <c r="D1222" s="139"/>
      <c r="E1222" s="139"/>
      <c r="F1222" s="139"/>
      <c r="G1222" s="139"/>
      <c r="H1222" s="139"/>
      <c r="I1222" s="11" t="s">
        <v>866</v>
      </c>
      <c r="J1222" s="12" t="s">
        <v>8</v>
      </c>
      <c r="K1222" s="13">
        <v>0</v>
      </c>
      <c r="L1222" s="13">
        <v>134076699</v>
      </c>
      <c r="M1222" s="13">
        <v>134076699</v>
      </c>
      <c r="N1222" s="14">
        <v>100</v>
      </c>
      <c r="O1222" s="12" t="s">
        <v>8</v>
      </c>
      <c r="P1222" s="1"/>
    </row>
    <row r="1223" spans="1:16" ht="0.95" customHeight="1">
      <c r="A1223" s="1"/>
      <c r="B1223" s="137"/>
      <c r="C1223" s="137"/>
      <c r="D1223" s="137"/>
      <c r="E1223" s="137"/>
      <c r="F1223" s="137"/>
      <c r="G1223" s="137"/>
      <c r="H1223" s="137"/>
      <c r="I1223" s="137"/>
      <c r="J1223" s="137"/>
      <c r="K1223" s="137"/>
      <c r="L1223" s="137"/>
      <c r="M1223" s="137"/>
      <c r="N1223" s="137"/>
      <c r="O1223" s="137"/>
      <c r="P1223" s="1"/>
    </row>
    <row r="1224" spans="1:16" ht="66.75" thickBot="1">
      <c r="A1224" s="1"/>
      <c r="B1224" s="6" t="s">
        <v>1233</v>
      </c>
      <c r="C1224" s="7" t="s">
        <v>8</v>
      </c>
      <c r="D1224" s="8" t="s">
        <v>1234</v>
      </c>
      <c r="E1224" s="8" t="s">
        <v>1235</v>
      </c>
      <c r="F1224" s="8" t="s">
        <v>12</v>
      </c>
      <c r="G1224" s="8" t="s">
        <v>865</v>
      </c>
      <c r="H1224" s="8" t="s">
        <v>844</v>
      </c>
      <c r="I1224" s="7" t="s">
        <v>8</v>
      </c>
      <c r="J1224" s="9">
        <v>423440745</v>
      </c>
      <c r="K1224" s="9">
        <v>0</v>
      </c>
      <c r="L1224" s="9">
        <v>0</v>
      </c>
      <c r="M1224" s="9">
        <v>0</v>
      </c>
      <c r="N1224" s="7" t="s">
        <v>8</v>
      </c>
      <c r="O1224" s="10">
        <v>0</v>
      </c>
      <c r="P1224" s="1"/>
    </row>
    <row r="1225" spans="1:16" ht="33.75" thickBot="1">
      <c r="A1225" s="1"/>
      <c r="B1225" s="138" t="s">
        <v>8</v>
      </c>
      <c r="C1225" s="139"/>
      <c r="D1225" s="139"/>
      <c r="E1225" s="139"/>
      <c r="F1225" s="139"/>
      <c r="G1225" s="139"/>
      <c r="H1225" s="139"/>
      <c r="I1225" s="11" t="s">
        <v>866</v>
      </c>
      <c r="J1225" s="12" t="s">
        <v>8</v>
      </c>
      <c r="K1225" s="13">
        <v>0</v>
      </c>
      <c r="L1225" s="13">
        <v>0</v>
      </c>
      <c r="M1225" s="13">
        <v>0</v>
      </c>
      <c r="N1225" s="14">
        <v>0</v>
      </c>
      <c r="O1225" s="12" t="s">
        <v>8</v>
      </c>
      <c r="P1225" s="1"/>
    </row>
    <row r="1226" spans="1:16" ht="0.95" customHeight="1">
      <c r="A1226" s="1"/>
      <c r="B1226" s="137"/>
      <c r="C1226" s="137"/>
      <c r="D1226" s="137"/>
      <c r="E1226" s="137"/>
      <c r="F1226" s="137"/>
      <c r="G1226" s="137"/>
      <c r="H1226" s="137"/>
      <c r="I1226" s="137"/>
      <c r="J1226" s="137"/>
      <c r="K1226" s="137"/>
      <c r="L1226" s="137"/>
      <c r="M1226" s="137"/>
      <c r="N1226" s="137"/>
      <c r="O1226" s="137"/>
      <c r="P1226" s="1"/>
    </row>
    <row r="1227" spans="1:16" ht="124.5" thickBot="1">
      <c r="A1227" s="1"/>
      <c r="B1227" s="6" t="s">
        <v>1236</v>
      </c>
      <c r="C1227" s="7" t="s">
        <v>8</v>
      </c>
      <c r="D1227" s="8" t="s">
        <v>1237</v>
      </c>
      <c r="E1227" s="8" t="s">
        <v>1238</v>
      </c>
      <c r="F1227" s="8" t="s">
        <v>12</v>
      </c>
      <c r="G1227" s="8" t="s">
        <v>59</v>
      </c>
      <c r="H1227" s="8" t="s">
        <v>844</v>
      </c>
      <c r="I1227" s="7" t="s">
        <v>8</v>
      </c>
      <c r="J1227" s="9">
        <v>215760000</v>
      </c>
      <c r="K1227" s="9">
        <v>0</v>
      </c>
      <c r="L1227" s="9">
        <v>58777485</v>
      </c>
      <c r="M1227" s="9">
        <v>27814619</v>
      </c>
      <c r="N1227" s="7" t="s">
        <v>8</v>
      </c>
      <c r="O1227" s="10">
        <v>9.26</v>
      </c>
      <c r="P1227" s="1"/>
    </row>
    <row r="1228" spans="1:16" ht="50.25" thickBot="1">
      <c r="A1228" s="1"/>
      <c r="B1228" s="138" t="s">
        <v>8</v>
      </c>
      <c r="C1228" s="139"/>
      <c r="D1228" s="139"/>
      <c r="E1228" s="139"/>
      <c r="F1228" s="139"/>
      <c r="G1228" s="139"/>
      <c r="H1228" s="139"/>
      <c r="I1228" s="11" t="s">
        <v>1217</v>
      </c>
      <c r="J1228" s="12" t="s">
        <v>8</v>
      </c>
      <c r="K1228" s="13">
        <v>0</v>
      </c>
      <c r="L1228" s="13">
        <v>0</v>
      </c>
      <c r="M1228" s="13">
        <v>0</v>
      </c>
      <c r="N1228" s="14">
        <v>0</v>
      </c>
      <c r="O1228" s="12" t="s">
        <v>8</v>
      </c>
      <c r="P1228" s="1"/>
    </row>
    <row r="1229" spans="1:16" ht="25.5" thickBot="1">
      <c r="A1229" s="1"/>
      <c r="B1229" s="138" t="s">
        <v>8</v>
      </c>
      <c r="C1229" s="139"/>
      <c r="D1229" s="139"/>
      <c r="E1229" s="139"/>
      <c r="F1229" s="139"/>
      <c r="G1229" s="139"/>
      <c r="H1229" s="139"/>
      <c r="I1229" s="11" t="s">
        <v>60</v>
      </c>
      <c r="J1229" s="12" t="s">
        <v>8</v>
      </c>
      <c r="K1229" s="13">
        <v>0</v>
      </c>
      <c r="L1229" s="13">
        <v>58777485</v>
      </c>
      <c r="M1229" s="13">
        <v>27814619</v>
      </c>
      <c r="N1229" s="14">
        <v>47.32</v>
      </c>
      <c r="O1229" s="12" t="s">
        <v>8</v>
      </c>
      <c r="P1229" s="1"/>
    </row>
    <row r="1230" spans="1:16" ht="0.95" customHeight="1">
      <c r="A1230" s="1"/>
      <c r="B1230" s="137"/>
      <c r="C1230" s="137"/>
      <c r="D1230" s="137"/>
      <c r="E1230" s="137"/>
      <c r="F1230" s="137"/>
      <c r="G1230" s="137"/>
      <c r="H1230" s="137"/>
      <c r="I1230" s="137"/>
      <c r="J1230" s="137"/>
      <c r="K1230" s="137"/>
      <c r="L1230" s="137"/>
      <c r="M1230" s="137"/>
      <c r="N1230" s="137"/>
      <c r="O1230" s="137"/>
      <c r="P1230" s="1"/>
    </row>
    <row r="1231" spans="1:16" ht="66.75" thickBot="1">
      <c r="A1231" s="1"/>
      <c r="B1231" s="6" t="s">
        <v>1239</v>
      </c>
      <c r="C1231" s="7" t="s">
        <v>8</v>
      </c>
      <c r="D1231" s="8" t="s">
        <v>1240</v>
      </c>
      <c r="E1231" s="8" t="s">
        <v>1241</v>
      </c>
      <c r="F1231" s="8" t="s">
        <v>12</v>
      </c>
      <c r="G1231" s="8" t="s">
        <v>132</v>
      </c>
      <c r="H1231" s="8" t="s">
        <v>844</v>
      </c>
      <c r="I1231" s="7" t="s">
        <v>8</v>
      </c>
      <c r="J1231" s="9">
        <v>49992600</v>
      </c>
      <c r="K1231" s="9">
        <v>0</v>
      </c>
      <c r="L1231" s="9">
        <v>10782237</v>
      </c>
      <c r="M1231" s="9">
        <v>10782237</v>
      </c>
      <c r="N1231" s="7" t="s">
        <v>8</v>
      </c>
      <c r="O1231" s="10">
        <v>92.11</v>
      </c>
      <c r="P1231" s="1"/>
    </row>
    <row r="1232" spans="1:16" ht="25.5" thickBot="1">
      <c r="A1232" s="1"/>
      <c r="B1232" s="138" t="s">
        <v>8</v>
      </c>
      <c r="C1232" s="139"/>
      <c r="D1232" s="139"/>
      <c r="E1232" s="139"/>
      <c r="F1232" s="139"/>
      <c r="G1232" s="139"/>
      <c r="H1232" s="139"/>
      <c r="I1232" s="11" t="s">
        <v>133</v>
      </c>
      <c r="J1232" s="12" t="s">
        <v>8</v>
      </c>
      <c r="K1232" s="13">
        <v>0</v>
      </c>
      <c r="L1232" s="13">
        <v>10782237</v>
      </c>
      <c r="M1232" s="13">
        <v>10782237</v>
      </c>
      <c r="N1232" s="14">
        <v>100</v>
      </c>
      <c r="O1232" s="12" t="s">
        <v>8</v>
      </c>
      <c r="P1232" s="1"/>
    </row>
    <row r="1233" spans="1:16" ht="0.95" customHeight="1">
      <c r="A1233" s="1"/>
      <c r="B1233" s="137"/>
      <c r="C1233" s="137"/>
      <c r="D1233" s="137"/>
      <c r="E1233" s="137"/>
      <c r="F1233" s="137"/>
      <c r="G1233" s="137"/>
      <c r="H1233" s="137"/>
      <c r="I1233" s="137"/>
      <c r="J1233" s="137"/>
      <c r="K1233" s="137"/>
      <c r="L1233" s="137"/>
      <c r="M1233" s="137"/>
      <c r="N1233" s="137"/>
      <c r="O1233" s="137"/>
      <c r="P1233" s="1"/>
    </row>
    <row r="1234" spans="1:16" ht="58.5" thickBot="1">
      <c r="A1234" s="1"/>
      <c r="B1234" s="6" t="s">
        <v>1242</v>
      </c>
      <c r="C1234" s="7" t="s">
        <v>8</v>
      </c>
      <c r="D1234" s="8" t="s">
        <v>1243</v>
      </c>
      <c r="E1234" s="8" t="s">
        <v>1244</v>
      </c>
      <c r="F1234" s="8" t="s">
        <v>12</v>
      </c>
      <c r="G1234" s="8" t="s">
        <v>865</v>
      </c>
      <c r="H1234" s="8" t="s">
        <v>844</v>
      </c>
      <c r="I1234" s="7" t="s">
        <v>8</v>
      </c>
      <c r="J1234" s="9">
        <v>3274242035</v>
      </c>
      <c r="K1234" s="9">
        <v>0</v>
      </c>
      <c r="L1234" s="9">
        <v>907388863</v>
      </c>
      <c r="M1234" s="9">
        <v>887155287</v>
      </c>
      <c r="N1234" s="7" t="s">
        <v>8</v>
      </c>
      <c r="O1234" s="10">
        <v>0</v>
      </c>
      <c r="P1234" s="1"/>
    </row>
    <row r="1235" spans="1:16" ht="33.75" thickBot="1">
      <c r="A1235" s="1"/>
      <c r="B1235" s="138" t="s">
        <v>8</v>
      </c>
      <c r="C1235" s="139"/>
      <c r="D1235" s="139"/>
      <c r="E1235" s="139"/>
      <c r="F1235" s="139"/>
      <c r="G1235" s="139"/>
      <c r="H1235" s="139"/>
      <c r="I1235" s="11" t="s">
        <v>866</v>
      </c>
      <c r="J1235" s="12" t="s">
        <v>8</v>
      </c>
      <c r="K1235" s="13">
        <v>0</v>
      </c>
      <c r="L1235" s="13">
        <v>907388863</v>
      </c>
      <c r="M1235" s="13">
        <v>887155287</v>
      </c>
      <c r="N1235" s="14">
        <v>97.77</v>
      </c>
      <c r="O1235" s="12" t="s">
        <v>8</v>
      </c>
      <c r="P1235" s="1"/>
    </row>
    <row r="1236" spans="1:16" ht="0.95" customHeight="1">
      <c r="A1236" s="1"/>
      <c r="B1236" s="137"/>
      <c r="C1236" s="137"/>
      <c r="D1236" s="137"/>
      <c r="E1236" s="137"/>
      <c r="F1236" s="137"/>
      <c r="G1236" s="137"/>
      <c r="H1236" s="137"/>
      <c r="I1236" s="137"/>
      <c r="J1236" s="137"/>
      <c r="K1236" s="137"/>
      <c r="L1236" s="137"/>
      <c r="M1236" s="137"/>
      <c r="N1236" s="137"/>
      <c r="O1236" s="137"/>
      <c r="P1236" s="1"/>
    </row>
    <row r="1237" spans="1:16" ht="75" thickBot="1">
      <c r="A1237" s="1"/>
      <c r="B1237" s="6" t="s">
        <v>1245</v>
      </c>
      <c r="C1237" s="7" t="s">
        <v>8</v>
      </c>
      <c r="D1237" s="8" t="s">
        <v>1246</v>
      </c>
      <c r="E1237" s="8" t="s">
        <v>1247</v>
      </c>
      <c r="F1237" s="8" t="s">
        <v>12</v>
      </c>
      <c r="G1237" s="8" t="s">
        <v>132</v>
      </c>
      <c r="H1237" s="8" t="s">
        <v>844</v>
      </c>
      <c r="I1237" s="7" t="s">
        <v>8</v>
      </c>
      <c r="J1237" s="9">
        <v>53582855</v>
      </c>
      <c r="K1237" s="9">
        <v>0</v>
      </c>
      <c r="L1237" s="9">
        <v>0</v>
      </c>
      <c r="M1237" s="9">
        <v>0</v>
      </c>
      <c r="N1237" s="7" t="s">
        <v>8</v>
      </c>
      <c r="O1237" s="10">
        <v>0</v>
      </c>
      <c r="P1237" s="1"/>
    </row>
    <row r="1238" spans="1:16" ht="25.5" thickBot="1">
      <c r="A1238" s="1"/>
      <c r="B1238" s="138" t="s">
        <v>8</v>
      </c>
      <c r="C1238" s="139"/>
      <c r="D1238" s="139"/>
      <c r="E1238" s="139"/>
      <c r="F1238" s="139"/>
      <c r="G1238" s="139"/>
      <c r="H1238" s="139"/>
      <c r="I1238" s="11" t="s">
        <v>133</v>
      </c>
      <c r="J1238" s="12" t="s">
        <v>8</v>
      </c>
      <c r="K1238" s="13">
        <v>0</v>
      </c>
      <c r="L1238" s="13">
        <v>0</v>
      </c>
      <c r="M1238" s="13">
        <v>0</v>
      </c>
      <c r="N1238" s="14">
        <v>0</v>
      </c>
      <c r="O1238" s="12" t="s">
        <v>8</v>
      </c>
      <c r="P1238" s="1"/>
    </row>
    <row r="1239" spans="1:16" ht="0.95" customHeight="1">
      <c r="A1239" s="1"/>
      <c r="B1239" s="137"/>
      <c r="C1239" s="137"/>
      <c r="D1239" s="137"/>
      <c r="E1239" s="137"/>
      <c r="F1239" s="137"/>
      <c r="G1239" s="137"/>
      <c r="H1239" s="137"/>
      <c r="I1239" s="137"/>
      <c r="J1239" s="137"/>
      <c r="K1239" s="137"/>
      <c r="L1239" s="137"/>
      <c r="M1239" s="137"/>
      <c r="N1239" s="137"/>
      <c r="O1239" s="137"/>
      <c r="P1239" s="1"/>
    </row>
    <row r="1240" spans="1:16" ht="20.100000000000001" customHeight="1">
      <c r="A1240" s="1"/>
      <c r="B1240" s="145" t="s">
        <v>824</v>
      </c>
      <c r="C1240" s="146"/>
      <c r="D1240" s="146"/>
      <c r="E1240" s="146"/>
      <c r="F1240" s="2" t="s">
        <v>4</v>
      </c>
      <c r="G1240" s="147" t="s">
        <v>1248</v>
      </c>
      <c r="H1240" s="148"/>
      <c r="I1240" s="148"/>
      <c r="J1240" s="148"/>
      <c r="K1240" s="148"/>
      <c r="L1240" s="148"/>
      <c r="M1240" s="148"/>
      <c r="N1240" s="148"/>
      <c r="O1240" s="148"/>
      <c r="P1240" s="1"/>
    </row>
    <row r="1241" spans="1:16" ht="20.100000000000001" customHeight="1">
      <c r="A1241" s="1"/>
      <c r="B1241" s="143" t="s">
        <v>6</v>
      </c>
      <c r="C1241" s="144"/>
      <c r="D1241" s="144"/>
      <c r="E1241" s="144"/>
      <c r="F1241" s="144"/>
      <c r="G1241" s="144"/>
      <c r="H1241" s="144"/>
      <c r="I1241" s="144"/>
      <c r="J1241" s="3">
        <v>16221127958</v>
      </c>
      <c r="K1241" s="3">
        <v>9275066820</v>
      </c>
      <c r="L1241" s="3">
        <v>6631090061</v>
      </c>
      <c r="M1241" s="3">
        <v>6489084884</v>
      </c>
      <c r="N1241" s="4" t="s">
        <v>1249</v>
      </c>
      <c r="O1241" s="5" t="s">
        <v>8</v>
      </c>
      <c r="P1241" s="1"/>
    </row>
    <row r="1242" spans="1:16" ht="58.5" thickBot="1">
      <c r="A1242" s="1"/>
      <c r="B1242" s="6" t="s">
        <v>1250</v>
      </c>
      <c r="C1242" s="7" t="s">
        <v>8</v>
      </c>
      <c r="D1242" s="8" t="s">
        <v>1251</v>
      </c>
      <c r="E1242" s="8" t="s">
        <v>1252</v>
      </c>
      <c r="F1242" s="8" t="s">
        <v>30</v>
      </c>
      <c r="G1242" s="8" t="s">
        <v>865</v>
      </c>
      <c r="H1242" s="8" t="s">
        <v>914</v>
      </c>
      <c r="I1242" s="7" t="s">
        <v>8</v>
      </c>
      <c r="J1242" s="9">
        <v>888312496</v>
      </c>
      <c r="K1242" s="9">
        <v>0</v>
      </c>
      <c r="L1242" s="9">
        <v>42034622</v>
      </c>
      <c r="M1242" s="9">
        <v>41889319</v>
      </c>
      <c r="N1242" s="7" t="s">
        <v>8</v>
      </c>
      <c r="O1242" s="10">
        <v>9.94</v>
      </c>
      <c r="P1242" s="1"/>
    </row>
    <row r="1243" spans="1:16" ht="25.5" thickBot="1">
      <c r="A1243" s="1"/>
      <c r="B1243" s="138" t="s">
        <v>8</v>
      </c>
      <c r="C1243" s="139"/>
      <c r="D1243" s="139"/>
      <c r="E1243" s="139"/>
      <c r="F1243" s="139"/>
      <c r="G1243" s="139"/>
      <c r="H1243" s="139"/>
      <c r="I1243" s="11" t="s">
        <v>1253</v>
      </c>
      <c r="J1243" s="12" t="s">
        <v>8</v>
      </c>
      <c r="K1243" s="13">
        <v>0</v>
      </c>
      <c r="L1243" s="13">
        <v>2817345</v>
      </c>
      <c r="M1243" s="13">
        <v>2677054</v>
      </c>
      <c r="N1243" s="14">
        <v>95.02</v>
      </c>
      <c r="O1243" s="12" t="s">
        <v>8</v>
      </c>
      <c r="P1243" s="1"/>
    </row>
    <row r="1244" spans="1:16" ht="42" thickBot="1">
      <c r="A1244" s="1"/>
      <c r="B1244" s="138" t="s">
        <v>8</v>
      </c>
      <c r="C1244" s="139"/>
      <c r="D1244" s="139"/>
      <c r="E1244" s="139"/>
      <c r="F1244" s="139"/>
      <c r="G1244" s="139"/>
      <c r="H1244" s="139"/>
      <c r="I1244" s="11" t="s">
        <v>1254</v>
      </c>
      <c r="J1244" s="12" t="s">
        <v>8</v>
      </c>
      <c r="K1244" s="13">
        <v>0</v>
      </c>
      <c r="L1244" s="13">
        <v>39217277</v>
      </c>
      <c r="M1244" s="13">
        <v>39212265</v>
      </c>
      <c r="N1244" s="14">
        <v>99.98</v>
      </c>
      <c r="O1244" s="12" t="s">
        <v>8</v>
      </c>
      <c r="P1244" s="1"/>
    </row>
    <row r="1245" spans="1:16" ht="0.95" customHeight="1">
      <c r="A1245" s="1"/>
      <c r="B1245" s="137"/>
      <c r="C1245" s="137"/>
      <c r="D1245" s="137"/>
      <c r="E1245" s="137"/>
      <c r="F1245" s="137"/>
      <c r="G1245" s="137"/>
      <c r="H1245" s="137"/>
      <c r="I1245" s="137"/>
      <c r="J1245" s="137"/>
      <c r="K1245" s="137"/>
      <c r="L1245" s="137"/>
      <c r="M1245" s="137"/>
      <c r="N1245" s="137"/>
      <c r="O1245" s="137"/>
      <c r="P1245" s="1"/>
    </row>
    <row r="1246" spans="1:16" ht="42" thickBot="1">
      <c r="A1246" s="1"/>
      <c r="B1246" s="6" t="s">
        <v>1255</v>
      </c>
      <c r="C1246" s="7" t="s">
        <v>8</v>
      </c>
      <c r="D1246" s="8" t="s">
        <v>1256</v>
      </c>
      <c r="E1246" s="8" t="s">
        <v>1257</v>
      </c>
      <c r="F1246" s="8" t="s">
        <v>58</v>
      </c>
      <c r="G1246" s="8" t="s">
        <v>132</v>
      </c>
      <c r="H1246" s="8" t="s">
        <v>1258</v>
      </c>
      <c r="I1246" s="7" t="s">
        <v>8</v>
      </c>
      <c r="J1246" s="9">
        <v>519298421</v>
      </c>
      <c r="K1246" s="9">
        <v>500000000</v>
      </c>
      <c r="L1246" s="9">
        <v>475976242</v>
      </c>
      <c r="M1246" s="9">
        <v>400882098</v>
      </c>
      <c r="N1246" s="7" t="s">
        <v>8</v>
      </c>
      <c r="O1246" s="10">
        <v>99</v>
      </c>
      <c r="P1246" s="1"/>
    </row>
    <row r="1247" spans="1:16" ht="55.5" customHeight="1" thickBot="1">
      <c r="A1247" s="1"/>
      <c r="B1247" s="138" t="s">
        <v>8</v>
      </c>
      <c r="C1247" s="139"/>
      <c r="D1247" s="139"/>
      <c r="E1247" s="139"/>
      <c r="F1247" s="139"/>
      <c r="G1247" s="139"/>
      <c r="H1247" s="139"/>
      <c r="I1247" s="11" t="s">
        <v>1259</v>
      </c>
      <c r="J1247" s="12" t="s">
        <v>8</v>
      </c>
      <c r="K1247" s="13">
        <v>500000000</v>
      </c>
      <c r="L1247" s="13">
        <v>475976242</v>
      </c>
      <c r="M1247" s="13">
        <v>400882098</v>
      </c>
      <c r="N1247" s="14">
        <v>84.22</v>
      </c>
      <c r="O1247" s="12" t="s">
        <v>8</v>
      </c>
      <c r="P1247" s="1"/>
    </row>
    <row r="1248" spans="1:16" ht="0.95" customHeight="1">
      <c r="A1248" s="1"/>
      <c r="B1248" s="137"/>
      <c r="C1248" s="137"/>
      <c r="D1248" s="137"/>
      <c r="E1248" s="137"/>
      <c r="F1248" s="137"/>
      <c r="G1248" s="137"/>
      <c r="H1248" s="137"/>
      <c r="I1248" s="137"/>
      <c r="J1248" s="137"/>
      <c r="K1248" s="137"/>
      <c r="L1248" s="137"/>
      <c r="M1248" s="137"/>
      <c r="N1248" s="137"/>
      <c r="O1248" s="137"/>
      <c r="P1248" s="1"/>
    </row>
    <row r="1249" spans="1:16" ht="42" thickBot="1">
      <c r="A1249" s="1"/>
      <c r="B1249" s="6" t="s">
        <v>1260</v>
      </c>
      <c r="C1249" s="7" t="s">
        <v>8</v>
      </c>
      <c r="D1249" s="8" t="s">
        <v>1261</v>
      </c>
      <c r="E1249" s="8" t="s">
        <v>1262</v>
      </c>
      <c r="F1249" s="8" t="s">
        <v>58</v>
      </c>
      <c r="G1249" s="8" t="s">
        <v>59</v>
      </c>
      <c r="H1249" s="8" t="s">
        <v>1258</v>
      </c>
      <c r="I1249" s="7" t="s">
        <v>8</v>
      </c>
      <c r="J1249" s="9">
        <v>10385968419</v>
      </c>
      <c r="K1249" s="9">
        <v>7670321835</v>
      </c>
      <c r="L1249" s="9">
        <v>5582296500</v>
      </c>
      <c r="M1249" s="9">
        <v>5582296500</v>
      </c>
      <c r="N1249" s="7" t="s">
        <v>8</v>
      </c>
      <c r="O1249" s="10">
        <v>99</v>
      </c>
      <c r="P1249" s="1"/>
    </row>
    <row r="1250" spans="1:16" ht="48.75" customHeight="1" thickBot="1">
      <c r="A1250" s="1"/>
      <c r="B1250" s="138" t="s">
        <v>8</v>
      </c>
      <c r="C1250" s="139"/>
      <c r="D1250" s="139"/>
      <c r="E1250" s="139"/>
      <c r="F1250" s="139"/>
      <c r="G1250" s="139"/>
      <c r="H1250" s="139"/>
      <c r="I1250" s="11" t="s">
        <v>1263</v>
      </c>
      <c r="J1250" s="12" t="s">
        <v>8</v>
      </c>
      <c r="K1250" s="13">
        <v>7670321835</v>
      </c>
      <c r="L1250" s="13">
        <v>5582296500</v>
      </c>
      <c r="M1250" s="13">
        <v>5582296500</v>
      </c>
      <c r="N1250" s="14">
        <v>100</v>
      </c>
      <c r="O1250" s="12" t="s">
        <v>8</v>
      </c>
      <c r="P1250" s="1"/>
    </row>
    <row r="1251" spans="1:16" ht="0.95" customHeight="1">
      <c r="A1251" s="1"/>
      <c r="B1251" s="137"/>
      <c r="C1251" s="137"/>
      <c r="D1251" s="137"/>
      <c r="E1251" s="137"/>
      <c r="F1251" s="137"/>
      <c r="G1251" s="137"/>
      <c r="H1251" s="137"/>
      <c r="I1251" s="137"/>
      <c r="J1251" s="137"/>
      <c r="K1251" s="137"/>
      <c r="L1251" s="137"/>
      <c r="M1251" s="137"/>
      <c r="N1251" s="137"/>
      <c r="O1251" s="137"/>
      <c r="P1251" s="1"/>
    </row>
    <row r="1252" spans="1:16" ht="50.25" thickBot="1">
      <c r="A1252" s="1"/>
      <c r="B1252" s="6" t="s">
        <v>1264</v>
      </c>
      <c r="C1252" s="7" t="s">
        <v>8</v>
      </c>
      <c r="D1252" s="8" t="s">
        <v>1265</v>
      </c>
      <c r="E1252" s="8" t="s">
        <v>1266</v>
      </c>
      <c r="F1252" s="8" t="s">
        <v>58</v>
      </c>
      <c r="G1252" s="8" t="s">
        <v>132</v>
      </c>
      <c r="H1252" s="8" t="s">
        <v>914</v>
      </c>
      <c r="I1252" s="7" t="s">
        <v>8</v>
      </c>
      <c r="J1252" s="9">
        <v>1500000000</v>
      </c>
      <c r="K1252" s="9">
        <v>504744985</v>
      </c>
      <c r="L1252" s="9">
        <v>344228493</v>
      </c>
      <c r="M1252" s="9">
        <v>291780765</v>
      </c>
      <c r="N1252" s="7" t="s">
        <v>8</v>
      </c>
      <c r="O1252" s="10">
        <v>100</v>
      </c>
      <c r="P1252" s="1"/>
    </row>
    <row r="1253" spans="1:16" ht="95.25" customHeight="1" thickBot="1">
      <c r="A1253" s="1"/>
      <c r="B1253" s="138" t="s">
        <v>8</v>
      </c>
      <c r="C1253" s="139"/>
      <c r="D1253" s="139"/>
      <c r="E1253" s="139"/>
      <c r="F1253" s="139"/>
      <c r="G1253" s="139"/>
      <c r="H1253" s="139"/>
      <c r="I1253" s="11" t="s">
        <v>1267</v>
      </c>
      <c r="J1253" s="12" t="s">
        <v>8</v>
      </c>
      <c r="K1253" s="13">
        <v>504744985</v>
      </c>
      <c r="L1253" s="13">
        <v>344228493</v>
      </c>
      <c r="M1253" s="13">
        <v>291780765</v>
      </c>
      <c r="N1253" s="14">
        <v>84.76</v>
      </c>
      <c r="O1253" s="12" t="s">
        <v>8</v>
      </c>
      <c r="P1253" s="1"/>
    </row>
    <row r="1254" spans="1:16" ht="0.95" customHeight="1">
      <c r="A1254" s="1"/>
      <c r="B1254" s="137"/>
      <c r="C1254" s="137"/>
      <c r="D1254" s="137"/>
      <c r="E1254" s="137"/>
      <c r="F1254" s="137"/>
      <c r="G1254" s="137"/>
      <c r="H1254" s="137"/>
      <c r="I1254" s="137"/>
      <c r="J1254" s="137"/>
      <c r="K1254" s="137"/>
      <c r="L1254" s="137"/>
      <c r="M1254" s="137"/>
      <c r="N1254" s="137"/>
      <c r="O1254" s="137"/>
      <c r="P1254" s="1"/>
    </row>
    <row r="1255" spans="1:16" ht="58.5" thickBot="1">
      <c r="A1255" s="1"/>
      <c r="B1255" s="6" t="s">
        <v>1268</v>
      </c>
      <c r="C1255" s="7" t="s">
        <v>8</v>
      </c>
      <c r="D1255" s="8" t="s">
        <v>1269</v>
      </c>
      <c r="E1255" s="8" t="s">
        <v>1270</v>
      </c>
      <c r="F1255" s="8" t="s">
        <v>58</v>
      </c>
      <c r="G1255" s="8" t="s">
        <v>13</v>
      </c>
      <c r="H1255" s="8" t="s">
        <v>914</v>
      </c>
      <c r="I1255" s="7" t="s">
        <v>8</v>
      </c>
      <c r="J1255" s="9">
        <v>2077193684</v>
      </c>
      <c r="K1255" s="9">
        <v>600000000</v>
      </c>
      <c r="L1255" s="9">
        <v>2793371</v>
      </c>
      <c r="M1255" s="9">
        <v>2259169</v>
      </c>
      <c r="N1255" s="7" t="s">
        <v>8</v>
      </c>
      <c r="O1255" s="10">
        <v>100</v>
      </c>
      <c r="P1255" s="1"/>
    </row>
    <row r="1256" spans="1:16" ht="42" thickBot="1">
      <c r="A1256" s="1"/>
      <c r="B1256" s="138" t="s">
        <v>8</v>
      </c>
      <c r="C1256" s="139"/>
      <c r="D1256" s="139"/>
      <c r="E1256" s="139"/>
      <c r="F1256" s="139"/>
      <c r="G1256" s="139"/>
      <c r="H1256" s="139"/>
      <c r="I1256" s="11" t="s">
        <v>1254</v>
      </c>
      <c r="J1256" s="12" t="s">
        <v>8</v>
      </c>
      <c r="K1256" s="13">
        <v>600000000</v>
      </c>
      <c r="L1256" s="13">
        <v>2793371</v>
      </c>
      <c r="M1256" s="13">
        <v>2259169</v>
      </c>
      <c r="N1256" s="14">
        <v>80.87</v>
      </c>
      <c r="O1256" s="12" t="s">
        <v>8</v>
      </c>
      <c r="P1256" s="1"/>
    </row>
    <row r="1257" spans="1:16" ht="0.95" customHeight="1">
      <c r="A1257" s="1"/>
      <c r="B1257" s="137"/>
      <c r="C1257" s="137"/>
      <c r="D1257" s="137"/>
      <c r="E1257" s="137"/>
      <c r="F1257" s="137"/>
      <c r="G1257" s="137"/>
      <c r="H1257" s="137"/>
      <c r="I1257" s="137"/>
      <c r="J1257" s="137"/>
      <c r="K1257" s="137"/>
      <c r="L1257" s="137"/>
      <c r="M1257" s="137"/>
      <c r="N1257" s="137"/>
      <c r="O1257" s="137"/>
      <c r="P1257" s="1"/>
    </row>
    <row r="1258" spans="1:16" ht="83.25" thickBot="1">
      <c r="A1258" s="1"/>
      <c r="B1258" s="6" t="s">
        <v>1271</v>
      </c>
      <c r="C1258" s="7" t="s">
        <v>8</v>
      </c>
      <c r="D1258" s="8" t="s">
        <v>1272</v>
      </c>
      <c r="E1258" s="8" t="s">
        <v>1273</v>
      </c>
      <c r="F1258" s="8" t="s">
        <v>296</v>
      </c>
      <c r="G1258" s="8" t="s">
        <v>865</v>
      </c>
      <c r="H1258" s="8" t="s">
        <v>914</v>
      </c>
      <c r="I1258" s="7" t="s">
        <v>8</v>
      </c>
      <c r="J1258" s="9">
        <v>211575737</v>
      </c>
      <c r="K1258" s="9">
        <v>0</v>
      </c>
      <c r="L1258" s="9">
        <v>80000000</v>
      </c>
      <c r="M1258" s="9">
        <v>79621034</v>
      </c>
      <c r="N1258" s="7" t="s">
        <v>8</v>
      </c>
      <c r="O1258" s="10">
        <v>47</v>
      </c>
      <c r="P1258" s="1"/>
    </row>
    <row r="1259" spans="1:16" ht="25.5" thickBot="1">
      <c r="A1259" s="1"/>
      <c r="B1259" s="138" t="s">
        <v>8</v>
      </c>
      <c r="C1259" s="139"/>
      <c r="D1259" s="139"/>
      <c r="E1259" s="139"/>
      <c r="F1259" s="139"/>
      <c r="G1259" s="139"/>
      <c r="H1259" s="139"/>
      <c r="I1259" s="11" t="s">
        <v>1253</v>
      </c>
      <c r="J1259" s="12" t="s">
        <v>8</v>
      </c>
      <c r="K1259" s="13">
        <v>0</v>
      </c>
      <c r="L1259" s="13">
        <v>80000000</v>
      </c>
      <c r="M1259" s="13">
        <v>79621034</v>
      </c>
      <c r="N1259" s="14">
        <v>99.52</v>
      </c>
      <c r="O1259" s="12" t="s">
        <v>8</v>
      </c>
      <c r="P1259" s="1"/>
    </row>
    <row r="1260" spans="1:16" ht="42" thickBot="1">
      <c r="A1260" s="1"/>
      <c r="B1260" s="138" t="s">
        <v>8</v>
      </c>
      <c r="C1260" s="139"/>
      <c r="D1260" s="139"/>
      <c r="E1260" s="139"/>
      <c r="F1260" s="139"/>
      <c r="G1260" s="139"/>
      <c r="H1260" s="139"/>
      <c r="I1260" s="11" t="s">
        <v>1254</v>
      </c>
      <c r="J1260" s="12" t="s">
        <v>8</v>
      </c>
      <c r="K1260" s="13">
        <v>0</v>
      </c>
      <c r="L1260" s="13">
        <v>0</v>
      </c>
      <c r="M1260" s="13">
        <v>0</v>
      </c>
      <c r="N1260" s="14">
        <v>0</v>
      </c>
      <c r="O1260" s="12" t="s">
        <v>8</v>
      </c>
      <c r="P1260" s="1"/>
    </row>
    <row r="1261" spans="1:16" ht="0.95" customHeight="1">
      <c r="A1261" s="1"/>
      <c r="B1261" s="137"/>
      <c r="C1261" s="137"/>
      <c r="D1261" s="137"/>
      <c r="E1261" s="137"/>
      <c r="F1261" s="137"/>
      <c r="G1261" s="137"/>
      <c r="H1261" s="137"/>
      <c r="I1261" s="137"/>
      <c r="J1261" s="137"/>
      <c r="K1261" s="137"/>
      <c r="L1261" s="137"/>
      <c r="M1261" s="137"/>
      <c r="N1261" s="137"/>
      <c r="O1261" s="137"/>
      <c r="P1261" s="1"/>
    </row>
    <row r="1262" spans="1:16" ht="58.5" thickBot="1">
      <c r="A1262" s="1"/>
      <c r="B1262" s="6" t="s">
        <v>1274</v>
      </c>
      <c r="C1262" s="7" t="s">
        <v>8</v>
      </c>
      <c r="D1262" s="8" t="s">
        <v>1275</v>
      </c>
      <c r="E1262" s="8" t="s">
        <v>1276</v>
      </c>
      <c r="F1262" s="8" t="s">
        <v>58</v>
      </c>
      <c r="G1262" s="8" t="s">
        <v>13</v>
      </c>
      <c r="H1262" s="8" t="s">
        <v>914</v>
      </c>
      <c r="I1262" s="7" t="s">
        <v>8</v>
      </c>
      <c r="J1262" s="9">
        <v>200000000</v>
      </c>
      <c r="K1262" s="9">
        <v>0</v>
      </c>
      <c r="L1262" s="9">
        <v>103760833</v>
      </c>
      <c r="M1262" s="9">
        <v>90355999</v>
      </c>
      <c r="N1262" s="7" t="s">
        <v>8</v>
      </c>
      <c r="O1262" s="10">
        <v>0</v>
      </c>
      <c r="P1262" s="1"/>
    </row>
    <row r="1263" spans="1:16" ht="42" thickBot="1">
      <c r="A1263" s="1"/>
      <c r="B1263" s="138" t="s">
        <v>8</v>
      </c>
      <c r="C1263" s="139"/>
      <c r="D1263" s="139"/>
      <c r="E1263" s="139"/>
      <c r="F1263" s="139"/>
      <c r="G1263" s="139"/>
      <c r="H1263" s="139"/>
      <c r="I1263" s="11" t="s">
        <v>1254</v>
      </c>
      <c r="J1263" s="12" t="s">
        <v>8</v>
      </c>
      <c r="K1263" s="13">
        <v>0</v>
      </c>
      <c r="L1263" s="13">
        <v>103760833</v>
      </c>
      <c r="M1263" s="13">
        <v>90355999</v>
      </c>
      <c r="N1263" s="14">
        <v>87.08</v>
      </c>
      <c r="O1263" s="12" t="s">
        <v>8</v>
      </c>
      <c r="P1263" s="1"/>
    </row>
    <row r="1264" spans="1:16" ht="0.95" customHeight="1">
      <c r="A1264" s="1"/>
      <c r="B1264" s="137"/>
      <c r="C1264" s="137"/>
      <c r="D1264" s="137"/>
      <c r="E1264" s="137"/>
      <c r="F1264" s="137"/>
      <c r="G1264" s="137"/>
      <c r="H1264" s="137"/>
      <c r="I1264" s="137"/>
      <c r="J1264" s="137"/>
      <c r="K1264" s="137"/>
      <c r="L1264" s="137"/>
      <c r="M1264" s="137"/>
      <c r="N1264" s="137"/>
      <c r="O1264" s="137"/>
      <c r="P1264" s="1"/>
    </row>
    <row r="1265" spans="1:16" ht="42" thickBot="1">
      <c r="A1265" s="1"/>
      <c r="B1265" s="6" t="s">
        <v>1277</v>
      </c>
      <c r="C1265" s="7" t="s">
        <v>8</v>
      </c>
      <c r="D1265" s="8" t="s">
        <v>1278</v>
      </c>
      <c r="E1265" s="8" t="s">
        <v>1279</v>
      </c>
      <c r="F1265" s="8" t="s">
        <v>261</v>
      </c>
      <c r="G1265" s="8" t="s">
        <v>865</v>
      </c>
      <c r="H1265" s="8" t="s">
        <v>914</v>
      </c>
      <c r="I1265" s="7" t="s">
        <v>8</v>
      </c>
      <c r="J1265" s="9">
        <v>438779201</v>
      </c>
      <c r="K1265" s="9">
        <v>0</v>
      </c>
      <c r="L1265" s="9">
        <v>0</v>
      </c>
      <c r="M1265" s="9">
        <v>0</v>
      </c>
      <c r="N1265" s="7" t="s">
        <v>8</v>
      </c>
      <c r="O1265" s="10">
        <v>0</v>
      </c>
      <c r="P1265" s="1"/>
    </row>
    <row r="1266" spans="1:16" ht="25.5" thickBot="1">
      <c r="A1266" s="1"/>
      <c r="B1266" s="138" t="s">
        <v>8</v>
      </c>
      <c r="C1266" s="139"/>
      <c r="D1266" s="139"/>
      <c r="E1266" s="139"/>
      <c r="F1266" s="139"/>
      <c r="G1266" s="139"/>
      <c r="H1266" s="139"/>
      <c r="I1266" s="11" t="s">
        <v>1253</v>
      </c>
      <c r="J1266" s="12" t="s">
        <v>8</v>
      </c>
      <c r="K1266" s="13">
        <v>0</v>
      </c>
      <c r="L1266" s="13">
        <v>0</v>
      </c>
      <c r="M1266" s="13">
        <v>0</v>
      </c>
      <c r="N1266" s="14">
        <v>0</v>
      </c>
      <c r="O1266" s="12" t="s">
        <v>8</v>
      </c>
      <c r="P1266" s="1"/>
    </row>
    <row r="1267" spans="1:16" ht="42" thickBot="1">
      <c r="A1267" s="1"/>
      <c r="B1267" s="138" t="s">
        <v>8</v>
      </c>
      <c r="C1267" s="139"/>
      <c r="D1267" s="139"/>
      <c r="E1267" s="139"/>
      <c r="F1267" s="139"/>
      <c r="G1267" s="139"/>
      <c r="H1267" s="139"/>
      <c r="I1267" s="11" t="s">
        <v>1254</v>
      </c>
      <c r="J1267" s="12" t="s">
        <v>8</v>
      </c>
      <c r="K1267" s="13">
        <v>0</v>
      </c>
      <c r="L1267" s="13">
        <v>0</v>
      </c>
      <c r="M1267" s="13">
        <v>0</v>
      </c>
      <c r="N1267" s="14">
        <v>0</v>
      </c>
      <c r="O1267" s="12" t="s">
        <v>8</v>
      </c>
      <c r="P1267" s="1"/>
    </row>
    <row r="1268" spans="1:16" ht="0.95" customHeight="1">
      <c r="A1268" s="1"/>
      <c r="B1268" s="137"/>
      <c r="C1268" s="137"/>
      <c r="D1268" s="137"/>
      <c r="E1268" s="137"/>
      <c r="F1268" s="137"/>
      <c r="G1268" s="137"/>
      <c r="H1268" s="137"/>
      <c r="I1268" s="137"/>
      <c r="J1268" s="137"/>
      <c r="K1268" s="137"/>
      <c r="L1268" s="137"/>
      <c r="M1268" s="137"/>
      <c r="N1268" s="137"/>
      <c r="O1268" s="137"/>
      <c r="P1268" s="1"/>
    </row>
    <row r="1269" spans="1:16" ht="20.100000000000001" customHeight="1">
      <c r="A1269" s="1"/>
      <c r="B1269" s="145" t="s">
        <v>824</v>
      </c>
      <c r="C1269" s="146"/>
      <c r="D1269" s="146"/>
      <c r="E1269" s="146"/>
      <c r="F1269" s="2" t="s">
        <v>4</v>
      </c>
      <c r="G1269" s="147" t="s">
        <v>1280</v>
      </c>
      <c r="H1269" s="148"/>
      <c r="I1269" s="148"/>
      <c r="J1269" s="148"/>
      <c r="K1269" s="148"/>
      <c r="L1269" s="148"/>
      <c r="M1269" s="148"/>
      <c r="N1269" s="148"/>
      <c r="O1269" s="148"/>
      <c r="P1269" s="1"/>
    </row>
    <row r="1270" spans="1:16" ht="20.100000000000001" customHeight="1">
      <c r="A1270" s="1"/>
      <c r="B1270" s="143" t="s">
        <v>6</v>
      </c>
      <c r="C1270" s="144"/>
      <c r="D1270" s="144"/>
      <c r="E1270" s="144"/>
      <c r="F1270" s="144"/>
      <c r="G1270" s="144"/>
      <c r="H1270" s="144"/>
      <c r="I1270" s="144"/>
      <c r="J1270" s="3">
        <v>36169995471</v>
      </c>
      <c r="K1270" s="3">
        <v>15900870237</v>
      </c>
      <c r="L1270" s="3">
        <v>16089539548</v>
      </c>
      <c r="M1270" s="3">
        <v>15584596461</v>
      </c>
      <c r="N1270" s="4" t="s">
        <v>1281</v>
      </c>
      <c r="O1270" s="5" t="s">
        <v>8</v>
      </c>
      <c r="P1270" s="1"/>
    </row>
    <row r="1271" spans="1:16" ht="58.5" thickBot="1">
      <c r="A1271" s="1"/>
      <c r="B1271" s="6" t="s">
        <v>1282</v>
      </c>
      <c r="C1271" s="7" t="s">
        <v>8</v>
      </c>
      <c r="D1271" s="8" t="s">
        <v>1283</v>
      </c>
      <c r="E1271" s="8" t="s">
        <v>1284</v>
      </c>
      <c r="F1271" s="8" t="s">
        <v>58</v>
      </c>
      <c r="G1271" s="8" t="s">
        <v>59</v>
      </c>
      <c r="H1271" s="8" t="s">
        <v>914</v>
      </c>
      <c r="I1271" s="7" t="s">
        <v>8</v>
      </c>
      <c r="J1271" s="9">
        <v>5579037695</v>
      </c>
      <c r="K1271" s="9">
        <v>20000000</v>
      </c>
      <c r="L1271" s="9">
        <v>110220358</v>
      </c>
      <c r="M1271" s="9">
        <v>79746694</v>
      </c>
      <c r="N1271" s="7" t="s">
        <v>8</v>
      </c>
      <c r="O1271" s="10">
        <v>30.75</v>
      </c>
      <c r="P1271" s="1"/>
    </row>
    <row r="1272" spans="1:16" ht="33.75" thickBot="1">
      <c r="A1272" s="1"/>
      <c r="B1272" s="138" t="s">
        <v>8</v>
      </c>
      <c r="C1272" s="139"/>
      <c r="D1272" s="139"/>
      <c r="E1272" s="139"/>
      <c r="F1272" s="139"/>
      <c r="G1272" s="139"/>
      <c r="H1272" s="139"/>
      <c r="I1272" s="11" t="s">
        <v>915</v>
      </c>
      <c r="J1272" s="12" t="s">
        <v>8</v>
      </c>
      <c r="K1272" s="13">
        <v>20000000</v>
      </c>
      <c r="L1272" s="13">
        <v>110220358</v>
      </c>
      <c r="M1272" s="13">
        <v>79746694</v>
      </c>
      <c r="N1272" s="14">
        <v>72.349999999999994</v>
      </c>
      <c r="O1272" s="12" t="s">
        <v>8</v>
      </c>
      <c r="P1272" s="1"/>
    </row>
    <row r="1273" spans="1:16" ht="0.95" customHeight="1">
      <c r="A1273" s="1"/>
      <c r="B1273" s="137"/>
      <c r="C1273" s="137"/>
      <c r="D1273" s="137"/>
      <c r="E1273" s="137"/>
      <c r="F1273" s="137"/>
      <c r="G1273" s="137"/>
      <c r="H1273" s="137"/>
      <c r="I1273" s="137"/>
      <c r="J1273" s="137"/>
      <c r="K1273" s="137"/>
      <c r="L1273" s="137"/>
      <c r="M1273" s="137"/>
      <c r="N1273" s="137"/>
      <c r="O1273" s="137"/>
      <c r="P1273" s="1"/>
    </row>
    <row r="1274" spans="1:16" ht="50.25" thickBot="1">
      <c r="A1274" s="1"/>
      <c r="B1274" s="6" t="s">
        <v>1285</v>
      </c>
      <c r="C1274" s="7" t="s">
        <v>8</v>
      </c>
      <c r="D1274" s="8" t="s">
        <v>1286</v>
      </c>
      <c r="E1274" s="8" t="s">
        <v>1287</v>
      </c>
      <c r="F1274" s="8" t="s">
        <v>58</v>
      </c>
      <c r="G1274" s="8" t="s">
        <v>59</v>
      </c>
      <c r="H1274" s="8" t="s">
        <v>914</v>
      </c>
      <c r="I1274" s="7" t="s">
        <v>8</v>
      </c>
      <c r="J1274" s="9">
        <v>5301638783</v>
      </c>
      <c r="K1274" s="9">
        <v>50000000</v>
      </c>
      <c r="L1274" s="9">
        <v>33750035</v>
      </c>
      <c r="M1274" s="9">
        <v>33750035</v>
      </c>
      <c r="N1274" s="7" t="s">
        <v>8</v>
      </c>
      <c r="O1274" s="10">
        <v>39.049999999999997</v>
      </c>
      <c r="P1274" s="1"/>
    </row>
    <row r="1275" spans="1:16" ht="33.75" thickBot="1">
      <c r="A1275" s="1"/>
      <c r="B1275" s="138" t="s">
        <v>8</v>
      </c>
      <c r="C1275" s="139"/>
      <c r="D1275" s="139"/>
      <c r="E1275" s="139"/>
      <c r="F1275" s="139"/>
      <c r="G1275" s="139"/>
      <c r="H1275" s="139"/>
      <c r="I1275" s="11" t="s">
        <v>915</v>
      </c>
      <c r="J1275" s="12" t="s">
        <v>8</v>
      </c>
      <c r="K1275" s="13">
        <v>50000000</v>
      </c>
      <c r="L1275" s="13">
        <v>33750035</v>
      </c>
      <c r="M1275" s="13">
        <v>33750035</v>
      </c>
      <c r="N1275" s="14">
        <v>100</v>
      </c>
      <c r="O1275" s="12" t="s">
        <v>8</v>
      </c>
      <c r="P1275" s="1"/>
    </row>
    <row r="1276" spans="1:16" ht="0.95" customHeight="1">
      <c r="A1276" s="1"/>
      <c r="B1276" s="137"/>
      <c r="C1276" s="137"/>
      <c r="D1276" s="137"/>
      <c r="E1276" s="137"/>
      <c r="F1276" s="137"/>
      <c r="G1276" s="137"/>
      <c r="H1276" s="137"/>
      <c r="I1276" s="137"/>
      <c r="J1276" s="137"/>
      <c r="K1276" s="137"/>
      <c r="L1276" s="137"/>
      <c r="M1276" s="137"/>
      <c r="N1276" s="137"/>
      <c r="O1276" s="137"/>
      <c r="P1276" s="1"/>
    </row>
    <row r="1277" spans="1:16" ht="50.25" thickBot="1">
      <c r="A1277" s="1"/>
      <c r="B1277" s="6" t="s">
        <v>1288</v>
      </c>
      <c r="C1277" s="7" t="s">
        <v>8</v>
      </c>
      <c r="D1277" s="8" t="s">
        <v>1289</v>
      </c>
      <c r="E1277" s="8" t="s">
        <v>1290</v>
      </c>
      <c r="F1277" s="8" t="s">
        <v>58</v>
      </c>
      <c r="G1277" s="8" t="s">
        <v>59</v>
      </c>
      <c r="H1277" s="8" t="s">
        <v>914</v>
      </c>
      <c r="I1277" s="7" t="s">
        <v>8</v>
      </c>
      <c r="J1277" s="9">
        <v>4309662785</v>
      </c>
      <c r="K1277" s="9">
        <v>50000000</v>
      </c>
      <c r="L1277" s="9">
        <v>0</v>
      </c>
      <c r="M1277" s="9">
        <v>0</v>
      </c>
      <c r="N1277" s="7" t="s">
        <v>8</v>
      </c>
      <c r="O1277" s="10">
        <v>34.409999999999997</v>
      </c>
      <c r="P1277" s="1"/>
    </row>
    <row r="1278" spans="1:16" ht="33.75" thickBot="1">
      <c r="A1278" s="1"/>
      <c r="B1278" s="138" t="s">
        <v>8</v>
      </c>
      <c r="C1278" s="139"/>
      <c r="D1278" s="139"/>
      <c r="E1278" s="139"/>
      <c r="F1278" s="139"/>
      <c r="G1278" s="139"/>
      <c r="H1278" s="139"/>
      <c r="I1278" s="11" t="s">
        <v>915</v>
      </c>
      <c r="J1278" s="12" t="s">
        <v>8</v>
      </c>
      <c r="K1278" s="13">
        <v>50000000</v>
      </c>
      <c r="L1278" s="13">
        <v>0</v>
      </c>
      <c r="M1278" s="13">
        <v>0</v>
      </c>
      <c r="N1278" s="14">
        <v>0</v>
      </c>
      <c r="O1278" s="12" t="s">
        <v>8</v>
      </c>
      <c r="P1278" s="1"/>
    </row>
    <row r="1279" spans="1:16" ht="0.95" customHeight="1">
      <c r="A1279" s="1"/>
      <c r="B1279" s="137"/>
      <c r="C1279" s="137"/>
      <c r="D1279" s="137"/>
      <c r="E1279" s="137"/>
      <c r="F1279" s="137"/>
      <c r="G1279" s="137"/>
      <c r="H1279" s="137"/>
      <c r="I1279" s="137"/>
      <c r="J1279" s="137"/>
      <c r="K1279" s="137"/>
      <c r="L1279" s="137"/>
      <c r="M1279" s="137"/>
      <c r="N1279" s="137"/>
      <c r="O1279" s="137"/>
      <c r="P1279" s="1"/>
    </row>
    <row r="1280" spans="1:16" ht="42" thickBot="1">
      <c r="A1280" s="1"/>
      <c r="B1280" s="6" t="s">
        <v>1291</v>
      </c>
      <c r="C1280" s="7" t="s">
        <v>8</v>
      </c>
      <c r="D1280" s="8" t="s">
        <v>1292</v>
      </c>
      <c r="E1280" s="8" t="s">
        <v>1293</v>
      </c>
      <c r="F1280" s="8" t="s">
        <v>58</v>
      </c>
      <c r="G1280" s="8" t="s">
        <v>59</v>
      </c>
      <c r="H1280" s="8" t="s">
        <v>914</v>
      </c>
      <c r="I1280" s="7" t="s">
        <v>8</v>
      </c>
      <c r="J1280" s="9">
        <v>830877474</v>
      </c>
      <c r="K1280" s="9">
        <v>602000000</v>
      </c>
      <c r="L1280" s="9">
        <v>436950847</v>
      </c>
      <c r="M1280" s="9">
        <v>429057453</v>
      </c>
      <c r="N1280" s="7" t="s">
        <v>8</v>
      </c>
      <c r="O1280" s="10">
        <v>100</v>
      </c>
      <c r="P1280" s="1"/>
    </row>
    <row r="1281" spans="1:16" ht="33.75" thickBot="1">
      <c r="A1281" s="1"/>
      <c r="B1281" s="138" t="s">
        <v>8</v>
      </c>
      <c r="C1281" s="139"/>
      <c r="D1281" s="139"/>
      <c r="E1281" s="139"/>
      <c r="F1281" s="139"/>
      <c r="G1281" s="139"/>
      <c r="H1281" s="139"/>
      <c r="I1281" s="11" t="s">
        <v>915</v>
      </c>
      <c r="J1281" s="12" t="s">
        <v>8</v>
      </c>
      <c r="K1281" s="13">
        <v>602000000</v>
      </c>
      <c r="L1281" s="13">
        <v>436950847</v>
      </c>
      <c r="M1281" s="13">
        <v>429057453</v>
      </c>
      <c r="N1281" s="14">
        <v>98.19</v>
      </c>
      <c r="O1281" s="12" t="s">
        <v>8</v>
      </c>
      <c r="P1281" s="1"/>
    </row>
    <row r="1282" spans="1:16" ht="0.95" customHeight="1">
      <c r="A1282" s="1"/>
      <c r="B1282" s="137"/>
      <c r="C1282" s="137"/>
      <c r="D1282" s="137"/>
      <c r="E1282" s="137"/>
      <c r="F1282" s="137"/>
      <c r="G1282" s="137"/>
      <c r="H1282" s="137"/>
      <c r="I1282" s="137"/>
      <c r="J1282" s="137"/>
      <c r="K1282" s="137"/>
      <c r="L1282" s="137"/>
      <c r="M1282" s="137"/>
      <c r="N1282" s="137"/>
      <c r="O1282" s="137"/>
      <c r="P1282" s="1"/>
    </row>
    <row r="1283" spans="1:16" ht="33.75" thickBot="1">
      <c r="A1283" s="1"/>
      <c r="B1283" s="6" t="s">
        <v>1294</v>
      </c>
      <c r="C1283" s="7" t="s">
        <v>8</v>
      </c>
      <c r="D1283" s="8" t="s">
        <v>1295</v>
      </c>
      <c r="E1283" s="8" t="s">
        <v>1296</v>
      </c>
      <c r="F1283" s="8" t="s">
        <v>58</v>
      </c>
      <c r="G1283" s="8" t="s">
        <v>59</v>
      </c>
      <c r="H1283" s="8" t="s">
        <v>914</v>
      </c>
      <c r="I1283" s="7" t="s">
        <v>8</v>
      </c>
      <c r="J1283" s="9">
        <v>10489828103</v>
      </c>
      <c r="K1283" s="9">
        <v>6614682270</v>
      </c>
      <c r="L1283" s="9">
        <v>8329893161</v>
      </c>
      <c r="M1283" s="9">
        <v>8068652642</v>
      </c>
      <c r="N1283" s="7" t="s">
        <v>8</v>
      </c>
      <c r="O1283" s="10">
        <v>100</v>
      </c>
      <c r="P1283" s="1"/>
    </row>
    <row r="1284" spans="1:16" ht="33.75" thickBot="1">
      <c r="A1284" s="1"/>
      <c r="B1284" s="138" t="s">
        <v>8</v>
      </c>
      <c r="C1284" s="139"/>
      <c r="D1284" s="139"/>
      <c r="E1284" s="139"/>
      <c r="F1284" s="139"/>
      <c r="G1284" s="139"/>
      <c r="H1284" s="139"/>
      <c r="I1284" s="11" t="s">
        <v>915</v>
      </c>
      <c r="J1284" s="12" t="s">
        <v>8</v>
      </c>
      <c r="K1284" s="13">
        <v>6614682270</v>
      </c>
      <c r="L1284" s="13">
        <v>8329893161</v>
      </c>
      <c r="M1284" s="13">
        <v>8068652642</v>
      </c>
      <c r="N1284" s="14">
        <v>96.86</v>
      </c>
      <c r="O1284" s="12" t="s">
        <v>8</v>
      </c>
      <c r="P1284" s="1"/>
    </row>
    <row r="1285" spans="1:16" ht="0.95" customHeight="1">
      <c r="A1285" s="1"/>
      <c r="B1285" s="137"/>
      <c r="C1285" s="137"/>
      <c r="D1285" s="137"/>
      <c r="E1285" s="137"/>
      <c r="F1285" s="137"/>
      <c r="G1285" s="137"/>
      <c r="H1285" s="137"/>
      <c r="I1285" s="137"/>
      <c r="J1285" s="137"/>
      <c r="K1285" s="137"/>
      <c r="L1285" s="137"/>
      <c r="M1285" s="137"/>
      <c r="N1285" s="137"/>
      <c r="O1285" s="137"/>
      <c r="P1285" s="1"/>
    </row>
    <row r="1286" spans="1:16" ht="50.25" thickBot="1">
      <c r="A1286" s="1"/>
      <c r="B1286" s="6" t="s">
        <v>1297</v>
      </c>
      <c r="C1286" s="7" t="s">
        <v>8</v>
      </c>
      <c r="D1286" s="8" t="s">
        <v>1298</v>
      </c>
      <c r="E1286" s="8" t="s">
        <v>1299</v>
      </c>
      <c r="F1286" s="8" t="s">
        <v>58</v>
      </c>
      <c r="G1286" s="8" t="s">
        <v>59</v>
      </c>
      <c r="H1286" s="8" t="s">
        <v>914</v>
      </c>
      <c r="I1286" s="7" t="s">
        <v>8</v>
      </c>
      <c r="J1286" s="9">
        <v>934737158</v>
      </c>
      <c r="K1286" s="9">
        <v>485354917</v>
      </c>
      <c r="L1286" s="9">
        <v>371116400</v>
      </c>
      <c r="M1286" s="9">
        <v>316955347</v>
      </c>
      <c r="N1286" s="7" t="s">
        <v>8</v>
      </c>
      <c r="O1286" s="10">
        <v>100</v>
      </c>
      <c r="P1286" s="1"/>
    </row>
    <row r="1287" spans="1:16" ht="33.75" thickBot="1">
      <c r="A1287" s="1"/>
      <c r="B1287" s="138" t="s">
        <v>8</v>
      </c>
      <c r="C1287" s="139"/>
      <c r="D1287" s="139"/>
      <c r="E1287" s="139"/>
      <c r="F1287" s="139"/>
      <c r="G1287" s="139"/>
      <c r="H1287" s="139"/>
      <c r="I1287" s="11" t="s">
        <v>915</v>
      </c>
      <c r="J1287" s="12" t="s">
        <v>8</v>
      </c>
      <c r="K1287" s="13">
        <v>485354917</v>
      </c>
      <c r="L1287" s="13">
        <v>371116400</v>
      </c>
      <c r="M1287" s="13">
        <v>316955347</v>
      </c>
      <c r="N1287" s="14">
        <v>85.4</v>
      </c>
      <c r="O1287" s="12" t="s">
        <v>8</v>
      </c>
      <c r="P1287" s="1"/>
    </row>
    <row r="1288" spans="1:16" ht="0.95" customHeight="1">
      <c r="A1288" s="1"/>
      <c r="B1288" s="137"/>
      <c r="C1288" s="137"/>
      <c r="D1288" s="137"/>
      <c r="E1288" s="137"/>
      <c r="F1288" s="137"/>
      <c r="G1288" s="137"/>
      <c r="H1288" s="137"/>
      <c r="I1288" s="137"/>
      <c r="J1288" s="137"/>
      <c r="K1288" s="137"/>
      <c r="L1288" s="137"/>
      <c r="M1288" s="137"/>
      <c r="N1288" s="137"/>
      <c r="O1288" s="137"/>
      <c r="P1288" s="1"/>
    </row>
    <row r="1289" spans="1:16" ht="42" thickBot="1">
      <c r="A1289" s="1"/>
      <c r="B1289" s="6" t="s">
        <v>1300</v>
      </c>
      <c r="C1289" s="7" t="s">
        <v>8</v>
      </c>
      <c r="D1289" s="8" t="s">
        <v>1301</v>
      </c>
      <c r="E1289" s="8" t="s">
        <v>1302</v>
      </c>
      <c r="F1289" s="8" t="s">
        <v>58</v>
      </c>
      <c r="G1289" s="8" t="s">
        <v>59</v>
      </c>
      <c r="H1289" s="8" t="s">
        <v>914</v>
      </c>
      <c r="I1289" s="7" t="s">
        <v>8</v>
      </c>
      <c r="J1289" s="9">
        <v>1246316210</v>
      </c>
      <c r="K1289" s="9">
        <v>1200000000</v>
      </c>
      <c r="L1289" s="9">
        <v>1077438586</v>
      </c>
      <c r="M1289" s="9">
        <v>1030348671</v>
      </c>
      <c r="N1289" s="7" t="s">
        <v>8</v>
      </c>
      <c r="O1289" s="10">
        <v>100</v>
      </c>
      <c r="P1289" s="1"/>
    </row>
    <row r="1290" spans="1:16" ht="33.75" thickBot="1">
      <c r="A1290" s="1"/>
      <c r="B1290" s="138" t="s">
        <v>8</v>
      </c>
      <c r="C1290" s="139"/>
      <c r="D1290" s="139"/>
      <c r="E1290" s="139"/>
      <c r="F1290" s="139"/>
      <c r="G1290" s="139"/>
      <c r="H1290" s="139"/>
      <c r="I1290" s="11" t="s">
        <v>915</v>
      </c>
      <c r="J1290" s="12" t="s">
        <v>8</v>
      </c>
      <c r="K1290" s="13">
        <v>1200000000</v>
      </c>
      <c r="L1290" s="13">
        <v>1077438586</v>
      </c>
      <c r="M1290" s="13">
        <v>1030348671</v>
      </c>
      <c r="N1290" s="14">
        <v>95.62</v>
      </c>
      <c r="O1290" s="12" t="s">
        <v>8</v>
      </c>
      <c r="P1290" s="1"/>
    </row>
    <row r="1291" spans="1:16" ht="0.95" customHeight="1">
      <c r="A1291" s="1"/>
      <c r="B1291" s="137"/>
      <c r="C1291" s="137"/>
      <c r="D1291" s="137"/>
      <c r="E1291" s="137"/>
      <c r="F1291" s="137"/>
      <c r="G1291" s="137"/>
      <c r="H1291" s="137"/>
      <c r="I1291" s="137"/>
      <c r="J1291" s="137"/>
      <c r="K1291" s="137"/>
      <c r="L1291" s="137"/>
      <c r="M1291" s="137"/>
      <c r="N1291" s="137"/>
      <c r="O1291" s="137"/>
      <c r="P1291" s="1"/>
    </row>
    <row r="1292" spans="1:16" ht="58.5" thickBot="1">
      <c r="A1292" s="1"/>
      <c r="B1292" s="6" t="s">
        <v>1303</v>
      </c>
      <c r="C1292" s="7" t="s">
        <v>8</v>
      </c>
      <c r="D1292" s="8" t="s">
        <v>1304</v>
      </c>
      <c r="E1292" s="8" t="s">
        <v>1305</v>
      </c>
      <c r="F1292" s="8" t="s">
        <v>58</v>
      </c>
      <c r="G1292" s="8" t="s">
        <v>59</v>
      </c>
      <c r="H1292" s="8" t="s">
        <v>914</v>
      </c>
      <c r="I1292" s="7" t="s">
        <v>8</v>
      </c>
      <c r="J1292" s="9">
        <v>830877474</v>
      </c>
      <c r="K1292" s="9">
        <v>484220400</v>
      </c>
      <c r="L1292" s="9">
        <v>222246289</v>
      </c>
      <c r="M1292" s="9">
        <v>220757170</v>
      </c>
      <c r="N1292" s="7" t="s">
        <v>8</v>
      </c>
      <c r="O1292" s="10">
        <v>100</v>
      </c>
      <c r="P1292" s="1"/>
    </row>
    <row r="1293" spans="1:16" ht="33.75" thickBot="1">
      <c r="A1293" s="1"/>
      <c r="B1293" s="138" t="s">
        <v>8</v>
      </c>
      <c r="C1293" s="139"/>
      <c r="D1293" s="139"/>
      <c r="E1293" s="139"/>
      <c r="F1293" s="139"/>
      <c r="G1293" s="139"/>
      <c r="H1293" s="139"/>
      <c r="I1293" s="11" t="s">
        <v>915</v>
      </c>
      <c r="J1293" s="12" t="s">
        <v>8</v>
      </c>
      <c r="K1293" s="13">
        <v>484220400</v>
      </c>
      <c r="L1293" s="13">
        <v>222246289</v>
      </c>
      <c r="M1293" s="13">
        <v>220757170</v>
      </c>
      <c r="N1293" s="14">
        <v>99.32</v>
      </c>
      <c r="O1293" s="12" t="s">
        <v>8</v>
      </c>
      <c r="P1293" s="1"/>
    </row>
    <row r="1294" spans="1:16" ht="0.95" customHeight="1">
      <c r="A1294" s="1"/>
      <c r="B1294" s="137"/>
      <c r="C1294" s="137"/>
      <c r="D1294" s="137"/>
      <c r="E1294" s="137"/>
      <c r="F1294" s="137"/>
      <c r="G1294" s="137"/>
      <c r="H1294" s="137"/>
      <c r="I1294" s="137"/>
      <c r="J1294" s="137"/>
      <c r="K1294" s="137"/>
      <c r="L1294" s="137"/>
      <c r="M1294" s="137"/>
      <c r="N1294" s="137"/>
      <c r="O1294" s="137"/>
      <c r="P1294" s="1"/>
    </row>
    <row r="1295" spans="1:16" ht="50.25" thickBot="1">
      <c r="A1295" s="1"/>
      <c r="B1295" s="6" t="s">
        <v>1306</v>
      </c>
      <c r="C1295" s="7" t="s">
        <v>8</v>
      </c>
      <c r="D1295" s="8" t="s">
        <v>1307</v>
      </c>
      <c r="E1295" s="8" t="s">
        <v>1308</v>
      </c>
      <c r="F1295" s="8" t="s">
        <v>58</v>
      </c>
      <c r="G1295" s="8" t="s">
        <v>59</v>
      </c>
      <c r="H1295" s="8" t="s">
        <v>914</v>
      </c>
      <c r="I1295" s="7" t="s">
        <v>8</v>
      </c>
      <c r="J1295" s="9">
        <v>6335440736</v>
      </c>
      <c r="K1295" s="9">
        <v>6094612650</v>
      </c>
      <c r="L1295" s="9">
        <v>5227854593</v>
      </c>
      <c r="M1295" s="9">
        <v>5130840292</v>
      </c>
      <c r="N1295" s="7" t="s">
        <v>8</v>
      </c>
      <c r="O1295" s="10">
        <v>100</v>
      </c>
      <c r="P1295" s="1"/>
    </row>
    <row r="1296" spans="1:16" ht="33.75" thickBot="1">
      <c r="A1296" s="1"/>
      <c r="B1296" s="138" t="s">
        <v>8</v>
      </c>
      <c r="C1296" s="139"/>
      <c r="D1296" s="139"/>
      <c r="E1296" s="139"/>
      <c r="F1296" s="139"/>
      <c r="G1296" s="139"/>
      <c r="H1296" s="139"/>
      <c r="I1296" s="11" t="s">
        <v>915</v>
      </c>
      <c r="J1296" s="12" t="s">
        <v>8</v>
      </c>
      <c r="K1296" s="13">
        <v>6094612650</v>
      </c>
      <c r="L1296" s="13">
        <v>5227854593</v>
      </c>
      <c r="M1296" s="13">
        <v>5130840292</v>
      </c>
      <c r="N1296" s="14">
        <v>98.14</v>
      </c>
      <c r="O1296" s="12" t="s">
        <v>8</v>
      </c>
      <c r="P1296" s="1"/>
    </row>
    <row r="1297" spans="1:16" ht="0.95" customHeight="1">
      <c r="A1297" s="1"/>
      <c r="B1297" s="137"/>
      <c r="C1297" s="137"/>
      <c r="D1297" s="137"/>
      <c r="E1297" s="137"/>
      <c r="F1297" s="137"/>
      <c r="G1297" s="137"/>
      <c r="H1297" s="137"/>
      <c r="I1297" s="137"/>
      <c r="J1297" s="137"/>
      <c r="K1297" s="137"/>
      <c r="L1297" s="137"/>
      <c r="M1297" s="137"/>
      <c r="N1297" s="137"/>
      <c r="O1297" s="137"/>
      <c r="P1297" s="1"/>
    </row>
    <row r="1298" spans="1:16" ht="33.75" thickBot="1">
      <c r="A1298" s="1"/>
      <c r="B1298" s="6" t="s">
        <v>1309</v>
      </c>
      <c r="C1298" s="7" t="s">
        <v>8</v>
      </c>
      <c r="D1298" s="8" t="s">
        <v>1310</v>
      </c>
      <c r="E1298" s="8" t="s">
        <v>1311</v>
      </c>
      <c r="F1298" s="8" t="s">
        <v>58</v>
      </c>
      <c r="G1298" s="8" t="s">
        <v>59</v>
      </c>
      <c r="H1298" s="8" t="s">
        <v>914</v>
      </c>
      <c r="I1298" s="7" t="s">
        <v>8</v>
      </c>
      <c r="J1298" s="9">
        <v>311579053</v>
      </c>
      <c r="K1298" s="9">
        <v>300000000</v>
      </c>
      <c r="L1298" s="9">
        <v>280069279</v>
      </c>
      <c r="M1298" s="9">
        <v>274488157</v>
      </c>
      <c r="N1298" s="7" t="s">
        <v>8</v>
      </c>
      <c r="O1298" s="10">
        <v>100</v>
      </c>
      <c r="P1298" s="1"/>
    </row>
    <row r="1299" spans="1:16" ht="33.75" thickBot="1">
      <c r="A1299" s="1"/>
      <c r="B1299" s="138" t="s">
        <v>8</v>
      </c>
      <c r="C1299" s="139"/>
      <c r="D1299" s="139"/>
      <c r="E1299" s="139"/>
      <c r="F1299" s="139"/>
      <c r="G1299" s="139"/>
      <c r="H1299" s="139"/>
      <c r="I1299" s="11" t="s">
        <v>915</v>
      </c>
      <c r="J1299" s="12" t="s">
        <v>8</v>
      </c>
      <c r="K1299" s="13">
        <v>300000000</v>
      </c>
      <c r="L1299" s="13">
        <v>280069279</v>
      </c>
      <c r="M1299" s="13">
        <v>274488157</v>
      </c>
      <c r="N1299" s="14">
        <v>98</v>
      </c>
      <c r="O1299" s="12" t="s">
        <v>8</v>
      </c>
      <c r="P1299" s="1"/>
    </row>
    <row r="1300" spans="1:16" ht="0.95" customHeight="1">
      <c r="A1300" s="1"/>
      <c r="B1300" s="137"/>
      <c r="C1300" s="137"/>
      <c r="D1300" s="137"/>
      <c r="E1300" s="137"/>
      <c r="F1300" s="137"/>
      <c r="G1300" s="137"/>
      <c r="H1300" s="137"/>
      <c r="I1300" s="137"/>
      <c r="J1300" s="137"/>
      <c r="K1300" s="137"/>
      <c r="L1300" s="137"/>
      <c r="M1300" s="137"/>
      <c r="N1300" s="137"/>
      <c r="O1300" s="137"/>
      <c r="P1300" s="1"/>
    </row>
    <row r="1301" spans="1:16" ht="20.100000000000001" customHeight="1">
      <c r="A1301" s="1"/>
      <c r="B1301" s="145" t="s">
        <v>824</v>
      </c>
      <c r="C1301" s="146"/>
      <c r="D1301" s="146"/>
      <c r="E1301" s="146"/>
      <c r="F1301" s="2" t="s">
        <v>4</v>
      </c>
      <c r="G1301" s="147" t="s">
        <v>1312</v>
      </c>
      <c r="H1301" s="148"/>
      <c r="I1301" s="148"/>
      <c r="J1301" s="148"/>
      <c r="K1301" s="148"/>
      <c r="L1301" s="148"/>
      <c r="M1301" s="148"/>
      <c r="N1301" s="148"/>
      <c r="O1301" s="148"/>
      <c r="P1301" s="1"/>
    </row>
    <row r="1302" spans="1:16" ht="20.100000000000001" customHeight="1">
      <c r="A1302" s="1"/>
      <c r="B1302" s="143" t="s">
        <v>6</v>
      </c>
      <c r="C1302" s="144"/>
      <c r="D1302" s="144"/>
      <c r="E1302" s="144"/>
      <c r="F1302" s="144"/>
      <c r="G1302" s="144"/>
      <c r="H1302" s="144"/>
      <c r="I1302" s="144"/>
      <c r="J1302" s="3">
        <v>551910362</v>
      </c>
      <c r="K1302" s="3">
        <v>268785010</v>
      </c>
      <c r="L1302" s="3">
        <v>436755153</v>
      </c>
      <c r="M1302" s="3">
        <v>436472905</v>
      </c>
      <c r="N1302" s="4" t="s">
        <v>1313</v>
      </c>
      <c r="O1302" s="5" t="s">
        <v>8</v>
      </c>
      <c r="P1302" s="1"/>
    </row>
    <row r="1303" spans="1:16" ht="42" thickBot="1">
      <c r="A1303" s="1"/>
      <c r="B1303" s="6" t="s">
        <v>1314</v>
      </c>
      <c r="C1303" s="7" t="s">
        <v>8</v>
      </c>
      <c r="D1303" s="8" t="s">
        <v>1315</v>
      </c>
      <c r="E1303" s="8" t="s">
        <v>1316</v>
      </c>
      <c r="F1303" s="8" t="s">
        <v>12</v>
      </c>
      <c r="G1303" s="8" t="s">
        <v>132</v>
      </c>
      <c r="H1303" s="8" t="s">
        <v>914</v>
      </c>
      <c r="I1303" s="7" t="s">
        <v>8</v>
      </c>
      <c r="J1303" s="9">
        <v>17656146</v>
      </c>
      <c r="K1303" s="9">
        <v>7785010</v>
      </c>
      <c r="L1303" s="9">
        <v>7779577</v>
      </c>
      <c r="M1303" s="9">
        <v>7777438</v>
      </c>
      <c r="N1303" s="7" t="s">
        <v>8</v>
      </c>
      <c r="O1303" s="10">
        <v>96.98</v>
      </c>
      <c r="P1303" s="1"/>
    </row>
    <row r="1304" spans="1:16" ht="25.5" thickBot="1">
      <c r="A1304" s="1"/>
      <c r="B1304" s="138" t="s">
        <v>8</v>
      </c>
      <c r="C1304" s="139"/>
      <c r="D1304" s="139"/>
      <c r="E1304" s="139"/>
      <c r="F1304" s="139"/>
      <c r="G1304" s="139"/>
      <c r="H1304" s="139"/>
      <c r="I1304" s="11" t="s">
        <v>133</v>
      </c>
      <c r="J1304" s="12" t="s">
        <v>8</v>
      </c>
      <c r="K1304" s="13">
        <v>7785010</v>
      </c>
      <c r="L1304" s="13">
        <v>7779577</v>
      </c>
      <c r="M1304" s="13">
        <v>7777438</v>
      </c>
      <c r="N1304" s="14">
        <v>99.97</v>
      </c>
      <c r="O1304" s="12" t="s">
        <v>8</v>
      </c>
      <c r="P1304" s="1"/>
    </row>
    <row r="1305" spans="1:16" ht="0.95" customHeight="1">
      <c r="A1305" s="1"/>
      <c r="B1305" s="137"/>
      <c r="C1305" s="137"/>
      <c r="D1305" s="137"/>
      <c r="E1305" s="137"/>
      <c r="F1305" s="137"/>
      <c r="G1305" s="137"/>
      <c r="H1305" s="137"/>
      <c r="I1305" s="137"/>
      <c r="J1305" s="137"/>
      <c r="K1305" s="137"/>
      <c r="L1305" s="137"/>
      <c r="M1305" s="137"/>
      <c r="N1305" s="137"/>
      <c r="O1305" s="137"/>
      <c r="P1305" s="1"/>
    </row>
    <row r="1306" spans="1:16" ht="58.5" thickBot="1">
      <c r="A1306" s="1"/>
      <c r="B1306" s="6" t="s">
        <v>1317</v>
      </c>
      <c r="C1306" s="7" t="s">
        <v>8</v>
      </c>
      <c r="D1306" s="8" t="s">
        <v>1318</v>
      </c>
      <c r="E1306" s="8" t="s">
        <v>1319</v>
      </c>
      <c r="F1306" s="8" t="s">
        <v>58</v>
      </c>
      <c r="G1306" s="8" t="s">
        <v>132</v>
      </c>
      <c r="H1306" s="8" t="s">
        <v>914</v>
      </c>
      <c r="I1306" s="7" t="s">
        <v>8</v>
      </c>
      <c r="J1306" s="9">
        <v>271073776</v>
      </c>
      <c r="K1306" s="9">
        <v>261000000</v>
      </c>
      <c r="L1306" s="9">
        <v>258591663</v>
      </c>
      <c r="M1306" s="9">
        <v>258461531</v>
      </c>
      <c r="N1306" s="7" t="s">
        <v>8</v>
      </c>
      <c r="O1306" s="10">
        <v>81.8</v>
      </c>
      <c r="P1306" s="1"/>
    </row>
    <row r="1307" spans="1:16" ht="25.5" thickBot="1">
      <c r="A1307" s="1"/>
      <c r="B1307" s="138" t="s">
        <v>8</v>
      </c>
      <c r="C1307" s="139"/>
      <c r="D1307" s="139"/>
      <c r="E1307" s="139"/>
      <c r="F1307" s="139"/>
      <c r="G1307" s="139"/>
      <c r="H1307" s="139"/>
      <c r="I1307" s="11" t="s">
        <v>133</v>
      </c>
      <c r="J1307" s="12" t="s">
        <v>8</v>
      </c>
      <c r="K1307" s="13">
        <v>261000000</v>
      </c>
      <c r="L1307" s="13">
        <v>258591663</v>
      </c>
      <c r="M1307" s="13">
        <v>258461531</v>
      </c>
      <c r="N1307" s="14">
        <v>99.94</v>
      </c>
      <c r="O1307" s="12" t="s">
        <v>8</v>
      </c>
      <c r="P1307" s="1"/>
    </row>
    <row r="1308" spans="1:16" ht="0.95" customHeight="1">
      <c r="A1308" s="1"/>
      <c r="B1308" s="137"/>
      <c r="C1308" s="137"/>
      <c r="D1308" s="137"/>
      <c r="E1308" s="137"/>
      <c r="F1308" s="137"/>
      <c r="G1308" s="137"/>
      <c r="H1308" s="137"/>
      <c r="I1308" s="137"/>
      <c r="J1308" s="137"/>
      <c r="K1308" s="137"/>
      <c r="L1308" s="137"/>
      <c r="M1308" s="137"/>
      <c r="N1308" s="137"/>
      <c r="O1308" s="137"/>
      <c r="P1308" s="1"/>
    </row>
    <row r="1309" spans="1:16" ht="66.75" thickBot="1">
      <c r="A1309" s="1"/>
      <c r="B1309" s="6" t="s">
        <v>1320</v>
      </c>
      <c r="C1309" s="7" t="s">
        <v>8</v>
      </c>
      <c r="D1309" s="8" t="s">
        <v>1321</v>
      </c>
      <c r="E1309" s="8" t="s">
        <v>1322</v>
      </c>
      <c r="F1309" s="8" t="s">
        <v>58</v>
      </c>
      <c r="G1309" s="8" t="s">
        <v>132</v>
      </c>
      <c r="H1309" s="8" t="s">
        <v>914</v>
      </c>
      <c r="I1309" s="7" t="s">
        <v>8</v>
      </c>
      <c r="J1309" s="9">
        <v>164098301</v>
      </c>
      <c r="K1309" s="9">
        <v>0</v>
      </c>
      <c r="L1309" s="9">
        <v>75024631</v>
      </c>
      <c r="M1309" s="9">
        <v>74926557</v>
      </c>
      <c r="N1309" s="7" t="s">
        <v>8</v>
      </c>
      <c r="O1309" s="10">
        <v>94.52</v>
      </c>
      <c r="P1309" s="1"/>
    </row>
    <row r="1310" spans="1:16" ht="25.5" thickBot="1">
      <c r="A1310" s="1"/>
      <c r="B1310" s="138" t="s">
        <v>8</v>
      </c>
      <c r="C1310" s="139"/>
      <c r="D1310" s="139"/>
      <c r="E1310" s="139"/>
      <c r="F1310" s="139"/>
      <c r="G1310" s="139"/>
      <c r="H1310" s="139"/>
      <c r="I1310" s="11" t="s">
        <v>133</v>
      </c>
      <c r="J1310" s="12" t="s">
        <v>8</v>
      </c>
      <c r="K1310" s="13">
        <v>0</v>
      </c>
      <c r="L1310" s="13">
        <v>75024631</v>
      </c>
      <c r="M1310" s="13">
        <v>74926557</v>
      </c>
      <c r="N1310" s="14">
        <v>99.86</v>
      </c>
      <c r="O1310" s="12" t="s">
        <v>8</v>
      </c>
      <c r="P1310" s="1"/>
    </row>
    <row r="1311" spans="1:16" ht="0.95" customHeight="1">
      <c r="A1311" s="1"/>
      <c r="B1311" s="137"/>
      <c r="C1311" s="137"/>
      <c r="D1311" s="137"/>
      <c r="E1311" s="137"/>
      <c r="F1311" s="137"/>
      <c r="G1311" s="137"/>
      <c r="H1311" s="137"/>
      <c r="I1311" s="137"/>
      <c r="J1311" s="137"/>
      <c r="K1311" s="137"/>
      <c r="L1311" s="137"/>
      <c r="M1311" s="137"/>
      <c r="N1311" s="137"/>
      <c r="O1311" s="137"/>
      <c r="P1311" s="1"/>
    </row>
    <row r="1312" spans="1:16" ht="75" thickBot="1">
      <c r="A1312" s="1"/>
      <c r="B1312" s="6" t="s">
        <v>1323</v>
      </c>
      <c r="C1312" s="7" t="s">
        <v>8</v>
      </c>
      <c r="D1312" s="8" t="s">
        <v>1324</v>
      </c>
      <c r="E1312" s="8" t="s">
        <v>1325</v>
      </c>
      <c r="F1312" s="8" t="s">
        <v>58</v>
      </c>
      <c r="G1312" s="8" t="s">
        <v>132</v>
      </c>
      <c r="H1312" s="8" t="s">
        <v>914</v>
      </c>
      <c r="I1312" s="7" t="s">
        <v>8</v>
      </c>
      <c r="J1312" s="9">
        <v>99082139</v>
      </c>
      <c r="K1312" s="9">
        <v>0</v>
      </c>
      <c r="L1312" s="9">
        <v>95359282</v>
      </c>
      <c r="M1312" s="9">
        <v>95307379</v>
      </c>
      <c r="N1312" s="7" t="s">
        <v>8</v>
      </c>
      <c r="O1312" s="10">
        <v>97.52</v>
      </c>
      <c r="P1312" s="1"/>
    </row>
    <row r="1313" spans="1:16" ht="25.5" thickBot="1">
      <c r="A1313" s="1"/>
      <c r="B1313" s="138" t="s">
        <v>8</v>
      </c>
      <c r="C1313" s="139"/>
      <c r="D1313" s="139"/>
      <c r="E1313" s="139"/>
      <c r="F1313" s="139"/>
      <c r="G1313" s="139"/>
      <c r="H1313" s="139"/>
      <c r="I1313" s="11" t="s">
        <v>133</v>
      </c>
      <c r="J1313" s="12" t="s">
        <v>8</v>
      </c>
      <c r="K1313" s="13">
        <v>0</v>
      </c>
      <c r="L1313" s="13">
        <v>95359282</v>
      </c>
      <c r="M1313" s="13">
        <v>95307379</v>
      </c>
      <c r="N1313" s="14">
        <v>99.94</v>
      </c>
      <c r="O1313" s="12" t="s">
        <v>8</v>
      </c>
      <c r="P1313" s="1"/>
    </row>
    <row r="1314" spans="1:16" ht="0.95" customHeight="1">
      <c r="A1314" s="1"/>
      <c r="B1314" s="137"/>
      <c r="C1314" s="137"/>
      <c r="D1314" s="137"/>
      <c r="E1314" s="137"/>
      <c r="F1314" s="137"/>
      <c r="G1314" s="137"/>
      <c r="H1314" s="137"/>
      <c r="I1314" s="137"/>
      <c r="J1314" s="137"/>
      <c r="K1314" s="137"/>
      <c r="L1314" s="137"/>
      <c r="M1314" s="137"/>
      <c r="N1314" s="137"/>
      <c r="O1314" s="137"/>
      <c r="P1314" s="1"/>
    </row>
    <row r="1315" spans="1:16" ht="20.100000000000001" customHeight="1">
      <c r="A1315" s="1"/>
      <c r="B1315" s="145" t="s">
        <v>824</v>
      </c>
      <c r="C1315" s="146"/>
      <c r="D1315" s="146"/>
      <c r="E1315" s="146"/>
      <c r="F1315" s="2" t="s">
        <v>4</v>
      </c>
      <c r="G1315" s="147" t="s">
        <v>1326</v>
      </c>
      <c r="H1315" s="148"/>
      <c r="I1315" s="148"/>
      <c r="J1315" s="148"/>
      <c r="K1315" s="148"/>
      <c r="L1315" s="148"/>
      <c r="M1315" s="148"/>
      <c r="N1315" s="148"/>
      <c r="O1315" s="148"/>
      <c r="P1315" s="1"/>
    </row>
    <row r="1316" spans="1:16" ht="20.100000000000001" customHeight="1">
      <c r="A1316" s="1"/>
      <c r="B1316" s="143" t="s">
        <v>6</v>
      </c>
      <c r="C1316" s="144"/>
      <c r="D1316" s="144"/>
      <c r="E1316" s="144"/>
      <c r="F1316" s="144"/>
      <c r="G1316" s="144"/>
      <c r="H1316" s="144"/>
      <c r="I1316" s="144"/>
      <c r="J1316" s="3">
        <v>1017671193</v>
      </c>
      <c r="K1316" s="3">
        <v>555976924</v>
      </c>
      <c r="L1316" s="3">
        <v>443220727</v>
      </c>
      <c r="M1316" s="3">
        <v>402077589</v>
      </c>
      <c r="N1316" s="4" t="s">
        <v>1327</v>
      </c>
      <c r="O1316" s="5" t="s">
        <v>8</v>
      </c>
      <c r="P1316" s="1"/>
    </row>
    <row r="1317" spans="1:16" ht="33.75" thickBot="1">
      <c r="A1317" s="1"/>
      <c r="B1317" s="6" t="s">
        <v>1328</v>
      </c>
      <c r="C1317" s="7" t="s">
        <v>8</v>
      </c>
      <c r="D1317" s="8" t="s">
        <v>1329</v>
      </c>
      <c r="E1317" s="8" t="s">
        <v>1330</v>
      </c>
      <c r="F1317" s="8" t="s">
        <v>58</v>
      </c>
      <c r="G1317" s="8" t="s">
        <v>132</v>
      </c>
      <c r="H1317" s="8" t="s">
        <v>914</v>
      </c>
      <c r="I1317" s="7" t="s">
        <v>8</v>
      </c>
      <c r="J1317" s="9">
        <v>602232456</v>
      </c>
      <c r="K1317" s="9">
        <v>155976924</v>
      </c>
      <c r="L1317" s="9">
        <v>54427457</v>
      </c>
      <c r="M1317" s="9">
        <v>29292784</v>
      </c>
      <c r="N1317" s="7" t="s">
        <v>8</v>
      </c>
      <c r="O1317" s="10">
        <v>98.32</v>
      </c>
      <c r="P1317" s="1"/>
    </row>
    <row r="1318" spans="1:16" ht="92.25" customHeight="1" thickBot="1">
      <c r="A1318" s="1"/>
      <c r="B1318" s="138" t="s">
        <v>8</v>
      </c>
      <c r="C1318" s="139"/>
      <c r="D1318" s="139"/>
      <c r="E1318" s="139"/>
      <c r="F1318" s="139"/>
      <c r="G1318" s="139"/>
      <c r="H1318" s="139"/>
      <c r="I1318" s="11" t="s">
        <v>1267</v>
      </c>
      <c r="J1318" s="12" t="s">
        <v>8</v>
      </c>
      <c r="K1318" s="13">
        <v>155976924</v>
      </c>
      <c r="L1318" s="13">
        <v>54427457</v>
      </c>
      <c r="M1318" s="13">
        <v>29292784</v>
      </c>
      <c r="N1318" s="14">
        <v>53.81</v>
      </c>
      <c r="O1318" s="12" t="s">
        <v>8</v>
      </c>
      <c r="P1318" s="1"/>
    </row>
    <row r="1319" spans="1:16" ht="0.95" customHeight="1">
      <c r="A1319" s="1"/>
      <c r="B1319" s="137"/>
      <c r="C1319" s="137"/>
      <c r="D1319" s="137"/>
      <c r="E1319" s="137"/>
      <c r="F1319" s="137"/>
      <c r="G1319" s="137"/>
      <c r="H1319" s="137"/>
      <c r="I1319" s="137"/>
      <c r="J1319" s="137"/>
      <c r="K1319" s="137"/>
      <c r="L1319" s="137"/>
      <c r="M1319" s="137"/>
      <c r="N1319" s="137"/>
      <c r="O1319" s="137"/>
      <c r="P1319" s="1"/>
    </row>
    <row r="1320" spans="1:16" ht="58.5" thickBot="1">
      <c r="A1320" s="1"/>
      <c r="B1320" s="6" t="s">
        <v>1331</v>
      </c>
      <c r="C1320" s="7" t="s">
        <v>8</v>
      </c>
      <c r="D1320" s="8" t="s">
        <v>1332</v>
      </c>
      <c r="E1320" s="8" t="s">
        <v>1333</v>
      </c>
      <c r="F1320" s="8" t="s">
        <v>64</v>
      </c>
      <c r="G1320" s="8" t="s">
        <v>13</v>
      </c>
      <c r="H1320" s="8" t="s">
        <v>914</v>
      </c>
      <c r="I1320" s="7" t="s">
        <v>8</v>
      </c>
      <c r="J1320" s="9">
        <v>415438737</v>
      </c>
      <c r="K1320" s="9">
        <v>400000000</v>
      </c>
      <c r="L1320" s="9">
        <v>388793270</v>
      </c>
      <c r="M1320" s="9">
        <v>372784805</v>
      </c>
      <c r="N1320" s="7" t="s">
        <v>8</v>
      </c>
      <c r="O1320" s="10">
        <v>97.28</v>
      </c>
      <c r="P1320" s="1"/>
    </row>
    <row r="1321" spans="1:16" ht="42" thickBot="1">
      <c r="A1321" s="1"/>
      <c r="B1321" s="138" t="s">
        <v>8</v>
      </c>
      <c r="C1321" s="139"/>
      <c r="D1321" s="139"/>
      <c r="E1321" s="139"/>
      <c r="F1321" s="139"/>
      <c r="G1321" s="139"/>
      <c r="H1321" s="139"/>
      <c r="I1321" s="11" t="s">
        <v>1254</v>
      </c>
      <c r="J1321" s="12" t="s">
        <v>8</v>
      </c>
      <c r="K1321" s="13">
        <v>400000000</v>
      </c>
      <c r="L1321" s="13">
        <v>388793270</v>
      </c>
      <c r="M1321" s="13">
        <v>372784805</v>
      </c>
      <c r="N1321" s="14">
        <v>95.88</v>
      </c>
      <c r="O1321" s="12" t="s">
        <v>8</v>
      </c>
      <c r="P1321" s="1"/>
    </row>
    <row r="1322" spans="1:16" ht="0.95" customHeight="1">
      <c r="A1322" s="1"/>
      <c r="B1322" s="137"/>
      <c r="C1322" s="137"/>
      <c r="D1322" s="137"/>
      <c r="E1322" s="137"/>
      <c r="F1322" s="137"/>
      <c r="G1322" s="137"/>
      <c r="H1322" s="137"/>
      <c r="I1322" s="137"/>
      <c r="J1322" s="137"/>
      <c r="K1322" s="137"/>
      <c r="L1322" s="137"/>
      <c r="M1322" s="137"/>
      <c r="N1322" s="137"/>
      <c r="O1322" s="137"/>
      <c r="P1322" s="1"/>
    </row>
    <row r="1323" spans="1:16" ht="20.100000000000001" customHeight="1">
      <c r="A1323" s="1"/>
      <c r="B1323" s="145" t="s">
        <v>824</v>
      </c>
      <c r="C1323" s="146"/>
      <c r="D1323" s="146"/>
      <c r="E1323" s="146"/>
      <c r="F1323" s="2" t="s">
        <v>4</v>
      </c>
      <c r="G1323" s="147" t="s">
        <v>1334</v>
      </c>
      <c r="H1323" s="148"/>
      <c r="I1323" s="148"/>
      <c r="J1323" s="148"/>
      <c r="K1323" s="148"/>
      <c r="L1323" s="148"/>
      <c r="M1323" s="148"/>
      <c r="N1323" s="148"/>
      <c r="O1323" s="148"/>
      <c r="P1323" s="1"/>
    </row>
    <row r="1324" spans="1:16" ht="20.100000000000001" customHeight="1">
      <c r="A1324" s="1"/>
      <c r="B1324" s="143" t="s">
        <v>6</v>
      </c>
      <c r="C1324" s="144"/>
      <c r="D1324" s="144"/>
      <c r="E1324" s="144"/>
      <c r="F1324" s="144"/>
      <c r="G1324" s="144"/>
      <c r="H1324" s="144"/>
      <c r="I1324" s="144"/>
      <c r="J1324" s="3">
        <v>199611119207</v>
      </c>
      <c r="K1324" s="3">
        <v>6551828909</v>
      </c>
      <c r="L1324" s="3">
        <v>6350277374</v>
      </c>
      <c r="M1324" s="3">
        <v>6234184111</v>
      </c>
      <c r="N1324" s="4" t="s">
        <v>1335</v>
      </c>
      <c r="O1324" s="5" t="s">
        <v>8</v>
      </c>
      <c r="P1324" s="1"/>
    </row>
    <row r="1325" spans="1:16" ht="50.25" thickBot="1">
      <c r="A1325" s="1"/>
      <c r="B1325" s="6" t="s">
        <v>1336</v>
      </c>
      <c r="C1325" s="7" t="s">
        <v>8</v>
      </c>
      <c r="D1325" s="8" t="s">
        <v>1337</v>
      </c>
      <c r="E1325" s="8" t="s">
        <v>1338</v>
      </c>
      <c r="F1325" s="8" t="s">
        <v>12</v>
      </c>
      <c r="G1325" s="8" t="s">
        <v>865</v>
      </c>
      <c r="H1325" s="8" t="s">
        <v>1181</v>
      </c>
      <c r="I1325" s="7" t="s">
        <v>8</v>
      </c>
      <c r="J1325" s="9">
        <v>9900924946</v>
      </c>
      <c r="K1325" s="9">
        <v>577900000</v>
      </c>
      <c r="L1325" s="9">
        <v>6329500</v>
      </c>
      <c r="M1325" s="9">
        <v>4886592</v>
      </c>
      <c r="N1325" s="7" t="s">
        <v>8</v>
      </c>
      <c r="O1325" s="10">
        <v>36.51</v>
      </c>
      <c r="P1325" s="1"/>
    </row>
    <row r="1326" spans="1:16" ht="25.5" thickBot="1">
      <c r="A1326" s="1"/>
      <c r="B1326" s="138" t="s">
        <v>8</v>
      </c>
      <c r="C1326" s="139"/>
      <c r="D1326" s="139"/>
      <c r="E1326" s="139"/>
      <c r="F1326" s="139"/>
      <c r="G1326" s="139"/>
      <c r="H1326" s="139"/>
      <c r="I1326" s="11" t="s">
        <v>1339</v>
      </c>
      <c r="J1326" s="12" t="s">
        <v>8</v>
      </c>
      <c r="K1326" s="13">
        <v>577900000</v>
      </c>
      <c r="L1326" s="13">
        <v>6329500</v>
      </c>
      <c r="M1326" s="13">
        <v>4886592</v>
      </c>
      <c r="N1326" s="14">
        <v>77.2</v>
      </c>
      <c r="O1326" s="12" t="s">
        <v>8</v>
      </c>
      <c r="P1326" s="1"/>
    </row>
    <row r="1327" spans="1:16" ht="0.95" customHeight="1">
      <c r="A1327" s="1"/>
      <c r="B1327" s="137"/>
      <c r="C1327" s="137"/>
      <c r="D1327" s="137"/>
      <c r="E1327" s="137"/>
      <c r="F1327" s="137"/>
      <c r="G1327" s="137"/>
      <c r="H1327" s="137"/>
      <c r="I1327" s="137"/>
      <c r="J1327" s="137"/>
      <c r="K1327" s="137"/>
      <c r="L1327" s="137"/>
      <c r="M1327" s="137"/>
      <c r="N1327" s="137"/>
      <c r="O1327" s="137"/>
      <c r="P1327" s="1"/>
    </row>
    <row r="1328" spans="1:16" ht="50.25" thickBot="1">
      <c r="A1328" s="1"/>
      <c r="B1328" s="6" t="s">
        <v>1340</v>
      </c>
      <c r="C1328" s="7" t="s">
        <v>8</v>
      </c>
      <c r="D1328" s="8" t="s">
        <v>1341</v>
      </c>
      <c r="E1328" s="8" t="s">
        <v>1342</v>
      </c>
      <c r="F1328" s="8" t="s">
        <v>72</v>
      </c>
      <c r="G1328" s="8" t="s">
        <v>865</v>
      </c>
      <c r="H1328" s="8" t="s">
        <v>1181</v>
      </c>
      <c r="I1328" s="7" t="s">
        <v>8</v>
      </c>
      <c r="J1328" s="9">
        <v>34189817323</v>
      </c>
      <c r="K1328" s="9">
        <v>1000000000</v>
      </c>
      <c r="L1328" s="9">
        <v>1447206782</v>
      </c>
      <c r="M1328" s="9">
        <v>1405638477</v>
      </c>
      <c r="N1328" s="7" t="s">
        <v>8</v>
      </c>
      <c r="O1328" s="10">
        <v>99.82</v>
      </c>
      <c r="P1328" s="1"/>
    </row>
    <row r="1329" spans="1:16" ht="25.5" thickBot="1">
      <c r="A1329" s="1"/>
      <c r="B1329" s="138" t="s">
        <v>8</v>
      </c>
      <c r="C1329" s="139"/>
      <c r="D1329" s="139"/>
      <c r="E1329" s="139"/>
      <c r="F1329" s="139"/>
      <c r="G1329" s="139"/>
      <c r="H1329" s="139"/>
      <c r="I1329" s="11" t="s">
        <v>1182</v>
      </c>
      <c r="J1329" s="12" t="s">
        <v>8</v>
      </c>
      <c r="K1329" s="13">
        <v>1000000000</v>
      </c>
      <c r="L1329" s="13">
        <v>1447206782</v>
      </c>
      <c r="M1329" s="13">
        <v>1405638477</v>
      </c>
      <c r="N1329" s="14">
        <v>97.12</v>
      </c>
      <c r="O1329" s="12" t="s">
        <v>8</v>
      </c>
      <c r="P1329" s="1"/>
    </row>
    <row r="1330" spans="1:16" ht="0.95" customHeight="1">
      <c r="A1330" s="1"/>
      <c r="B1330" s="137"/>
      <c r="C1330" s="137"/>
      <c r="D1330" s="137"/>
      <c r="E1330" s="137"/>
      <c r="F1330" s="137"/>
      <c r="G1330" s="137"/>
      <c r="H1330" s="137"/>
      <c r="I1330" s="137"/>
      <c r="J1330" s="137"/>
      <c r="K1330" s="137"/>
      <c r="L1330" s="137"/>
      <c r="M1330" s="137"/>
      <c r="N1330" s="137"/>
      <c r="O1330" s="137"/>
      <c r="P1330" s="1"/>
    </row>
    <row r="1331" spans="1:16" ht="42" thickBot="1">
      <c r="A1331" s="1"/>
      <c r="B1331" s="6" t="s">
        <v>1343</v>
      </c>
      <c r="C1331" s="7" t="s">
        <v>8</v>
      </c>
      <c r="D1331" s="8" t="s">
        <v>1344</v>
      </c>
      <c r="E1331" s="8" t="s">
        <v>1345</v>
      </c>
      <c r="F1331" s="8" t="s">
        <v>680</v>
      </c>
      <c r="G1331" s="8" t="s">
        <v>865</v>
      </c>
      <c r="H1331" s="8" t="s">
        <v>1181</v>
      </c>
      <c r="I1331" s="7" t="s">
        <v>8</v>
      </c>
      <c r="J1331" s="9">
        <v>73715940107</v>
      </c>
      <c r="K1331" s="9">
        <v>3000000000</v>
      </c>
      <c r="L1331" s="9">
        <v>4870238272</v>
      </c>
      <c r="M1331" s="9">
        <v>4797180126</v>
      </c>
      <c r="N1331" s="7" t="s">
        <v>8</v>
      </c>
      <c r="O1331" s="10">
        <v>89</v>
      </c>
      <c r="P1331" s="1"/>
    </row>
    <row r="1332" spans="1:16" ht="25.5" thickBot="1">
      <c r="A1332" s="1"/>
      <c r="B1332" s="138" t="s">
        <v>8</v>
      </c>
      <c r="C1332" s="139"/>
      <c r="D1332" s="139"/>
      <c r="E1332" s="139"/>
      <c r="F1332" s="139"/>
      <c r="G1332" s="139"/>
      <c r="H1332" s="139"/>
      <c r="I1332" s="11" t="s">
        <v>1182</v>
      </c>
      <c r="J1332" s="12" t="s">
        <v>8</v>
      </c>
      <c r="K1332" s="13">
        <v>3000000000</v>
      </c>
      <c r="L1332" s="13">
        <v>4870238272</v>
      </c>
      <c r="M1332" s="13">
        <v>4797180126</v>
      </c>
      <c r="N1332" s="14">
        <v>98.49</v>
      </c>
      <c r="O1332" s="12" t="s">
        <v>8</v>
      </c>
      <c r="P1332" s="1"/>
    </row>
    <row r="1333" spans="1:16" ht="0.95" customHeight="1">
      <c r="A1333" s="1"/>
      <c r="B1333" s="137"/>
      <c r="C1333" s="137"/>
      <c r="D1333" s="137"/>
      <c r="E1333" s="137"/>
      <c r="F1333" s="137"/>
      <c r="G1333" s="137"/>
      <c r="H1333" s="137"/>
      <c r="I1333" s="137"/>
      <c r="J1333" s="137"/>
      <c r="K1333" s="137"/>
      <c r="L1333" s="137"/>
      <c r="M1333" s="137"/>
      <c r="N1333" s="137"/>
      <c r="O1333" s="137"/>
      <c r="P1333" s="1"/>
    </row>
    <row r="1334" spans="1:16" ht="149.25" thickBot="1">
      <c r="A1334" s="1"/>
      <c r="B1334" s="6" t="s">
        <v>1346</v>
      </c>
      <c r="C1334" s="7" t="s">
        <v>8</v>
      </c>
      <c r="D1334" s="8" t="s">
        <v>1347</v>
      </c>
      <c r="E1334" s="8" t="s">
        <v>1348</v>
      </c>
      <c r="F1334" s="8" t="s">
        <v>1349</v>
      </c>
      <c r="G1334" s="8" t="s">
        <v>865</v>
      </c>
      <c r="H1334" s="8" t="s">
        <v>1181</v>
      </c>
      <c r="I1334" s="7" t="s">
        <v>8</v>
      </c>
      <c r="J1334" s="9">
        <v>2777987444</v>
      </c>
      <c r="K1334" s="9">
        <v>0</v>
      </c>
      <c r="L1334" s="9">
        <v>0</v>
      </c>
      <c r="M1334" s="9">
        <v>0</v>
      </c>
      <c r="N1334" s="7" t="s">
        <v>8</v>
      </c>
      <c r="O1334" s="10">
        <v>59.53</v>
      </c>
      <c r="P1334" s="1"/>
    </row>
    <row r="1335" spans="1:16" ht="25.5" thickBot="1">
      <c r="A1335" s="1"/>
      <c r="B1335" s="138" t="s">
        <v>8</v>
      </c>
      <c r="C1335" s="139"/>
      <c r="D1335" s="139"/>
      <c r="E1335" s="139"/>
      <c r="F1335" s="139"/>
      <c r="G1335" s="139"/>
      <c r="H1335" s="139"/>
      <c r="I1335" s="11" t="s">
        <v>1182</v>
      </c>
      <c r="J1335" s="12" t="s">
        <v>8</v>
      </c>
      <c r="K1335" s="13">
        <v>0</v>
      </c>
      <c r="L1335" s="13">
        <v>0</v>
      </c>
      <c r="M1335" s="13">
        <v>0</v>
      </c>
      <c r="N1335" s="14">
        <v>0</v>
      </c>
      <c r="O1335" s="12" t="s">
        <v>8</v>
      </c>
      <c r="P1335" s="1"/>
    </row>
    <row r="1336" spans="1:16" ht="0.95" customHeight="1">
      <c r="A1336" s="1"/>
      <c r="B1336" s="137"/>
      <c r="C1336" s="137"/>
      <c r="D1336" s="137"/>
      <c r="E1336" s="137"/>
      <c r="F1336" s="137"/>
      <c r="G1336" s="137"/>
      <c r="H1336" s="137"/>
      <c r="I1336" s="137"/>
      <c r="J1336" s="137"/>
      <c r="K1336" s="137"/>
      <c r="L1336" s="137"/>
      <c r="M1336" s="137"/>
      <c r="N1336" s="137"/>
      <c r="O1336" s="137"/>
      <c r="P1336" s="1"/>
    </row>
    <row r="1337" spans="1:16" ht="58.5" thickBot="1">
      <c r="A1337" s="1"/>
      <c r="B1337" s="6" t="s">
        <v>1350</v>
      </c>
      <c r="C1337" s="7" t="s">
        <v>8</v>
      </c>
      <c r="D1337" s="8" t="s">
        <v>1351</v>
      </c>
      <c r="E1337" s="8" t="s">
        <v>1352</v>
      </c>
      <c r="F1337" s="8" t="s">
        <v>72</v>
      </c>
      <c r="G1337" s="8" t="s">
        <v>865</v>
      </c>
      <c r="H1337" s="8" t="s">
        <v>1181</v>
      </c>
      <c r="I1337" s="7" t="s">
        <v>8</v>
      </c>
      <c r="J1337" s="9">
        <v>13677667562</v>
      </c>
      <c r="K1337" s="9">
        <v>0</v>
      </c>
      <c r="L1337" s="9">
        <v>0</v>
      </c>
      <c r="M1337" s="9">
        <v>0</v>
      </c>
      <c r="N1337" s="7" t="s">
        <v>8</v>
      </c>
      <c r="O1337" s="10">
        <v>12</v>
      </c>
      <c r="P1337" s="1"/>
    </row>
    <row r="1338" spans="1:16" ht="25.5" thickBot="1">
      <c r="A1338" s="1"/>
      <c r="B1338" s="138" t="s">
        <v>8</v>
      </c>
      <c r="C1338" s="139"/>
      <c r="D1338" s="139"/>
      <c r="E1338" s="139"/>
      <c r="F1338" s="139"/>
      <c r="G1338" s="139"/>
      <c r="H1338" s="139"/>
      <c r="I1338" s="11" t="s">
        <v>1182</v>
      </c>
      <c r="J1338" s="12" t="s">
        <v>8</v>
      </c>
      <c r="K1338" s="13">
        <v>0</v>
      </c>
      <c r="L1338" s="13">
        <v>0</v>
      </c>
      <c r="M1338" s="13">
        <v>0</v>
      </c>
      <c r="N1338" s="14">
        <v>0</v>
      </c>
      <c r="O1338" s="12" t="s">
        <v>8</v>
      </c>
      <c r="P1338" s="1"/>
    </row>
    <row r="1339" spans="1:16" ht="0.95" customHeight="1">
      <c r="A1339" s="1"/>
      <c r="B1339" s="137"/>
      <c r="C1339" s="137"/>
      <c r="D1339" s="137"/>
      <c r="E1339" s="137"/>
      <c r="F1339" s="137"/>
      <c r="G1339" s="137"/>
      <c r="H1339" s="137"/>
      <c r="I1339" s="137"/>
      <c r="J1339" s="137"/>
      <c r="K1339" s="137"/>
      <c r="L1339" s="137"/>
      <c r="M1339" s="137"/>
      <c r="N1339" s="137"/>
      <c r="O1339" s="137"/>
      <c r="P1339" s="1"/>
    </row>
    <row r="1340" spans="1:16" ht="75" thickBot="1">
      <c r="A1340" s="1"/>
      <c r="B1340" s="6" t="s">
        <v>1353</v>
      </c>
      <c r="C1340" s="7" t="s">
        <v>8</v>
      </c>
      <c r="D1340" s="8" t="s">
        <v>1354</v>
      </c>
      <c r="E1340" s="8" t="s">
        <v>1355</v>
      </c>
      <c r="F1340" s="8" t="s">
        <v>64</v>
      </c>
      <c r="G1340" s="8" t="s">
        <v>865</v>
      </c>
      <c r="H1340" s="8" t="s">
        <v>1181</v>
      </c>
      <c r="I1340" s="7" t="s">
        <v>8</v>
      </c>
      <c r="J1340" s="9">
        <v>14008003373</v>
      </c>
      <c r="K1340" s="9">
        <v>500000000</v>
      </c>
      <c r="L1340" s="9">
        <v>26502820</v>
      </c>
      <c r="M1340" s="9">
        <v>26478916</v>
      </c>
      <c r="N1340" s="7" t="s">
        <v>8</v>
      </c>
      <c r="O1340" s="10">
        <v>7.86</v>
      </c>
      <c r="P1340" s="1"/>
    </row>
    <row r="1341" spans="1:16" ht="25.5" thickBot="1">
      <c r="A1341" s="1"/>
      <c r="B1341" s="138" t="s">
        <v>8</v>
      </c>
      <c r="C1341" s="139"/>
      <c r="D1341" s="139"/>
      <c r="E1341" s="139"/>
      <c r="F1341" s="139"/>
      <c r="G1341" s="139"/>
      <c r="H1341" s="139"/>
      <c r="I1341" s="11" t="s">
        <v>1339</v>
      </c>
      <c r="J1341" s="12" t="s">
        <v>8</v>
      </c>
      <c r="K1341" s="13">
        <v>500000000</v>
      </c>
      <c r="L1341" s="13">
        <v>26502820</v>
      </c>
      <c r="M1341" s="13">
        <v>26478916</v>
      </c>
      <c r="N1341" s="14">
        <v>99.9</v>
      </c>
      <c r="O1341" s="12" t="s">
        <v>8</v>
      </c>
      <c r="P1341" s="1"/>
    </row>
    <row r="1342" spans="1:16" ht="0.95" customHeight="1">
      <c r="A1342" s="1"/>
      <c r="B1342" s="137"/>
      <c r="C1342" s="137"/>
      <c r="D1342" s="137"/>
      <c r="E1342" s="137"/>
      <c r="F1342" s="137"/>
      <c r="G1342" s="137"/>
      <c r="H1342" s="137"/>
      <c r="I1342" s="137"/>
      <c r="J1342" s="137"/>
      <c r="K1342" s="137"/>
      <c r="L1342" s="137"/>
      <c r="M1342" s="137"/>
      <c r="N1342" s="137"/>
      <c r="O1342" s="137"/>
      <c r="P1342" s="1"/>
    </row>
    <row r="1343" spans="1:16" ht="50.25" thickBot="1">
      <c r="A1343" s="1"/>
      <c r="B1343" s="6" t="s">
        <v>1356</v>
      </c>
      <c r="C1343" s="7" t="s">
        <v>8</v>
      </c>
      <c r="D1343" s="8" t="s">
        <v>1357</v>
      </c>
      <c r="E1343" s="8" t="s">
        <v>1358</v>
      </c>
      <c r="F1343" s="8" t="s">
        <v>293</v>
      </c>
      <c r="G1343" s="8" t="s">
        <v>865</v>
      </c>
      <c r="H1343" s="8" t="s">
        <v>1181</v>
      </c>
      <c r="I1343" s="7" t="s">
        <v>8</v>
      </c>
      <c r="J1343" s="9">
        <v>2217872217</v>
      </c>
      <c r="K1343" s="9">
        <v>0</v>
      </c>
      <c r="L1343" s="9">
        <v>0</v>
      </c>
      <c r="M1343" s="9">
        <v>0</v>
      </c>
      <c r="N1343" s="7" t="s">
        <v>8</v>
      </c>
      <c r="O1343" s="10">
        <v>0</v>
      </c>
      <c r="P1343" s="1"/>
    </row>
    <row r="1344" spans="1:16" ht="25.5" thickBot="1">
      <c r="A1344" s="1"/>
      <c r="B1344" s="138" t="s">
        <v>8</v>
      </c>
      <c r="C1344" s="139"/>
      <c r="D1344" s="139"/>
      <c r="E1344" s="139"/>
      <c r="F1344" s="139"/>
      <c r="G1344" s="139"/>
      <c r="H1344" s="139"/>
      <c r="I1344" s="11" t="s">
        <v>1339</v>
      </c>
      <c r="J1344" s="12" t="s">
        <v>8</v>
      </c>
      <c r="K1344" s="13">
        <v>0</v>
      </c>
      <c r="L1344" s="13">
        <v>0</v>
      </c>
      <c r="M1344" s="13">
        <v>0</v>
      </c>
      <c r="N1344" s="14">
        <v>0</v>
      </c>
      <c r="O1344" s="12" t="s">
        <v>8</v>
      </c>
      <c r="P1344" s="1"/>
    </row>
    <row r="1345" spans="1:16" ht="0.95" customHeight="1">
      <c r="A1345" s="1"/>
      <c r="B1345" s="137"/>
      <c r="C1345" s="137"/>
      <c r="D1345" s="137"/>
      <c r="E1345" s="137"/>
      <c r="F1345" s="137"/>
      <c r="G1345" s="137"/>
      <c r="H1345" s="137"/>
      <c r="I1345" s="137"/>
      <c r="J1345" s="137"/>
      <c r="K1345" s="137"/>
      <c r="L1345" s="137"/>
      <c r="M1345" s="137"/>
      <c r="N1345" s="137"/>
      <c r="O1345" s="137"/>
      <c r="P1345" s="1"/>
    </row>
    <row r="1346" spans="1:16" ht="33.75" thickBot="1">
      <c r="A1346" s="1"/>
      <c r="B1346" s="6" t="s">
        <v>1359</v>
      </c>
      <c r="C1346" s="7" t="s">
        <v>8</v>
      </c>
      <c r="D1346" s="8" t="s">
        <v>1360</v>
      </c>
      <c r="E1346" s="8" t="s">
        <v>1361</v>
      </c>
      <c r="F1346" s="8" t="s">
        <v>30</v>
      </c>
      <c r="G1346" s="8" t="s">
        <v>865</v>
      </c>
      <c r="H1346" s="8" t="s">
        <v>1181</v>
      </c>
      <c r="I1346" s="7" t="s">
        <v>8</v>
      </c>
      <c r="J1346" s="9">
        <v>1950743190</v>
      </c>
      <c r="K1346" s="9">
        <v>0</v>
      </c>
      <c r="L1346" s="9">
        <v>0</v>
      </c>
      <c r="M1346" s="9">
        <v>0</v>
      </c>
      <c r="N1346" s="7" t="s">
        <v>8</v>
      </c>
      <c r="O1346" s="10">
        <v>0</v>
      </c>
      <c r="P1346" s="1"/>
    </row>
    <row r="1347" spans="1:16" ht="25.5" thickBot="1">
      <c r="A1347" s="1"/>
      <c r="B1347" s="138" t="s">
        <v>8</v>
      </c>
      <c r="C1347" s="139"/>
      <c r="D1347" s="139"/>
      <c r="E1347" s="139"/>
      <c r="F1347" s="139"/>
      <c r="G1347" s="139"/>
      <c r="H1347" s="139"/>
      <c r="I1347" s="11" t="s">
        <v>1182</v>
      </c>
      <c r="J1347" s="12" t="s">
        <v>8</v>
      </c>
      <c r="K1347" s="13">
        <v>0</v>
      </c>
      <c r="L1347" s="13">
        <v>0</v>
      </c>
      <c r="M1347" s="13">
        <v>0</v>
      </c>
      <c r="N1347" s="14">
        <v>0</v>
      </c>
      <c r="O1347" s="12" t="s">
        <v>8</v>
      </c>
      <c r="P1347" s="1"/>
    </row>
    <row r="1348" spans="1:16" ht="0.95" customHeight="1">
      <c r="A1348" s="1"/>
      <c r="B1348" s="137"/>
      <c r="C1348" s="137"/>
      <c r="D1348" s="137"/>
      <c r="E1348" s="137"/>
      <c r="F1348" s="137"/>
      <c r="G1348" s="137"/>
      <c r="H1348" s="137"/>
      <c r="I1348" s="137"/>
      <c r="J1348" s="137"/>
      <c r="K1348" s="137"/>
      <c r="L1348" s="137"/>
      <c r="M1348" s="137"/>
      <c r="N1348" s="137"/>
      <c r="O1348" s="137"/>
      <c r="P1348" s="1"/>
    </row>
    <row r="1349" spans="1:16" ht="50.25" thickBot="1">
      <c r="A1349" s="1"/>
      <c r="B1349" s="6" t="s">
        <v>1362</v>
      </c>
      <c r="C1349" s="7" t="s">
        <v>8</v>
      </c>
      <c r="D1349" s="8" t="s">
        <v>1363</v>
      </c>
      <c r="E1349" s="8" t="s">
        <v>1364</v>
      </c>
      <c r="F1349" s="8" t="s">
        <v>64</v>
      </c>
      <c r="G1349" s="8" t="s">
        <v>865</v>
      </c>
      <c r="H1349" s="8" t="s">
        <v>1181</v>
      </c>
      <c r="I1349" s="7" t="s">
        <v>8</v>
      </c>
      <c r="J1349" s="9">
        <v>28885623068</v>
      </c>
      <c r="K1349" s="9">
        <v>0</v>
      </c>
      <c r="L1349" s="9">
        <v>0</v>
      </c>
      <c r="M1349" s="9">
        <v>0</v>
      </c>
      <c r="N1349" s="7" t="s">
        <v>8</v>
      </c>
      <c r="O1349" s="10">
        <v>5</v>
      </c>
      <c r="P1349" s="1"/>
    </row>
    <row r="1350" spans="1:16" ht="25.5" thickBot="1">
      <c r="A1350" s="1"/>
      <c r="B1350" s="138" t="s">
        <v>8</v>
      </c>
      <c r="C1350" s="139"/>
      <c r="D1350" s="139"/>
      <c r="E1350" s="139"/>
      <c r="F1350" s="139"/>
      <c r="G1350" s="139"/>
      <c r="H1350" s="139"/>
      <c r="I1350" s="11" t="s">
        <v>1182</v>
      </c>
      <c r="J1350" s="12" t="s">
        <v>8</v>
      </c>
      <c r="K1350" s="13">
        <v>0</v>
      </c>
      <c r="L1350" s="13">
        <v>0</v>
      </c>
      <c r="M1350" s="13">
        <v>0</v>
      </c>
      <c r="N1350" s="14">
        <v>0</v>
      </c>
      <c r="O1350" s="12" t="s">
        <v>8</v>
      </c>
      <c r="P1350" s="1"/>
    </row>
    <row r="1351" spans="1:16" ht="0.95" customHeight="1">
      <c r="A1351" s="1"/>
      <c r="B1351" s="137"/>
      <c r="C1351" s="137"/>
      <c r="D1351" s="137"/>
      <c r="E1351" s="137"/>
      <c r="F1351" s="137"/>
      <c r="G1351" s="137"/>
      <c r="H1351" s="137"/>
      <c r="I1351" s="137"/>
      <c r="J1351" s="137"/>
      <c r="K1351" s="137"/>
      <c r="L1351" s="137"/>
      <c r="M1351" s="137"/>
      <c r="N1351" s="137"/>
      <c r="O1351" s="137"/>
      <c r="P1351" s="1"/>
    </row>
    <row r="1352" spans="1:16" ht="33.75" thickBot="1">
      <c r="A1352" s="1"/>
      <c r="B1352" s="6" t="s">
        <v>1365</v>
      </c>
      <c r="C1352" s="7" t="s">
        <v>8</v>
      </c>
      <c r="D1352" s="8" t="s">
        <v>1366</v>
      </c>
      <c r="E1352" s="8" t="s">
        <v>1367</v>
      </c>
      <c r="F1352" s="8" t="s">
        <v>185</v>
      </c>
      <c r="G1352" s="8" t="s">
        <v>865</v>
      </c>
      <c r="H1352" s="8" t="s">
        <v>1181</v>
      </c>
      <c r="I1352" s="7" t="s">
        <v>8</v>
      </c>
      <c r="J1352" s="9">
        <v>652217423</v>
      </c>
      <c r="K1352" s="9">
        <v>0</v>
      </c>
      <c r="L1352" s="9">
        <v>0</v>
      </c>
      <c r="M1352" s="9">
        <v>0</v>
      </c>
      <c r="N1352" s="7" t="s">
        <v>8</v>
      </c>
      <c r="O1352" s="10">
        <v>0</v>
      </c>
      <c r="P1352" s="1"/>
    </row>
    <row r="1353" spans="1:16" ht="25.5" thickBot="1">
      <c r="A1353" s="1"/>
      <c r="B1353" s="138" t="s">
        <v>8</v>
      </c>
      <c r="C1353" s="139"/>
      <c r="D1353" s="139"/>
      <c r="E1353" s="139"/>
      <c r="F1353" s="139"/>
      <c r="G1353" s="139"/>
      <c r="H1353" s="139"/>
      <c r="I1353" s="11" t="s">
        <v>1182</v>
      </c>
      <c r="J1353" s="12" t="s">
        <v>8</v>
      </c>
      <c r="K1353" s="13">
        <v>0</v>
      </c>
      <c r="L1353" s="13">
        <v>0</v>
      </c>
      <c r="M1353" s="13">
        <v>0</v>
      </c>
      <c r="N1353" s="14">
        <v>0</v>
      </c>
      <c r="O1353" s="12" t="s">
        <v>8</v>
      </c>
      <c r="P1353" s="1"/>
    </row>
    <row r="1354" spans="1:16" ht="0.95" customHeight="1">
      <c r="A1354" s="1"/>
      <c r="B1354" s="137"/>
      <c r="C1354" s="137"/>
      <c r="D1354" s="137"/>
      <c r="E1354" s="137"/>
      <c r="F1354" s="137"/>
      <c r="G1354" s="137"/>
      <c r="H1354" s="137"/>
      <c r="I1354" s="137"/>
      <c r="J1354" s="137"/>
      <c r="K1354" s="137"/>
      <c r="L1354" s="137"/>
      <c r="M1354" s="137"/>
      <c r="N1354" s="137"/>
      <c r="O1354" s="137"/>
      <c r="P1354" s="1"/>
    </row>
    <row r="1355" spans="1:16" ht="50.25" thickBot="1">
      <c r="A1355" s="1"/>
      <c r="B1355" s="6" t="s">
        <v>1368</v>
      </c>
      <c r="C1355" s="7" t="s">
        <v>8</v>
      </c>
      <c r="D1355" s="8" t="s">
        <v>1369</v>
      </c>
      <c r="E1355" s="8" t="s">
        <v>1370</v>
      </c>
      <c r="F1355" s="8" t="s">
        <v>12</v>
      </c>
      <c r="G1355" s="8" t="s">
        <v>865</v>
      </c>
      <c r="H1355" s="8" t="s">
        <v>1181</v>
      </c>
      <c r="I1355" s="7" t="s">
        <v>8</v>
      </c>
      <c r="J1355" s="9">
        <v>4290629994</v>
      </c>
      <c r="K1355" s="9">
        <v>1473928909</v>
      </c>
      <c r="L1355" s="9">
        <v>0</v>
      </c>
      <c r="M1355" s="9">
        <v>0</v>
      </c>
      <c r="N1355" s="7" t="s">
        <v>8</v>
      </c>
      <c r="O1355" s="10">
        <v>8</v>
      </c>
      <c r="P1355" s="1"/>
    </row>
    <row r="1356" spans="1:16" ht="25.5" thickBot="1">
      <c r="A1356" s="1"/>
      <c r="B1356" s="138" t="s">
        <v>8</v>
      </c>
      <c r="C1356" s="139"/>
      <c r="D1356" s="139"/>
      <c r="E1356" s="139"/>
      <c r="F1356" s="139"/>
      <c r="G1356" s="139"/>
      <c r="H1356" s="139"/>
      <c r="I1356" s="11" t="s">
        <v>1339</v>
      </c>
      <c r="J1356" s="12" t="s">
        <v>8</v>
      </c>
      <c r="K1356" s="13">
        <v>1473928909</v>
      </c>
      <c r="L1356" s="13">
        <v>0</v>
      </c>
      <c r="M1356" s="13">
        <v>0</v>
      </c>
      <c r="N1356" s="14">
        <v>0</v>
      </c>
      <c r="O1356" s="12" t="s">
        <v>8</v>
      </c>
      <c r="P1356" s="1"/>
    </row>
    <row r="1357" spans="1:16" ht="0.95" customHeight="1">
      <c r="A1357" s="1"/>
      <c r="B1357" s="137"/>
      <c r="C1357" s="137"/>
      <c r="D1357" s="137"/>
      <c r="E1357" s="137"/>
      <c r="F1357" s="137"/>
      <c r="G1357" s="137"/>
      <c r="H1357" s="137"/>
      <c r="I1357" s="137"/>
      <c r="J1357" s="137"/>
      <c r="K1357" s="137"/>
      <c r="L1357" s="137"/>
      <c r="M1357" s="137"/>
      <c r="N1357" s="137"/>
      <c r="O1357" s="137"/>
      <c r="P1357" s="1"/>
    </row>
    <row r="1358" spans="1:16" ht="42" thickBot="1">
      <c r="A1358" s="1"/>
      <c r="B1358" s="6" t="s">
        <v>1371</v>
      </c>
      <c r="C1358" s="7" t="s">
        <v>8</v>
      </c>
      <c r="D1358" s="8" t="s">
        <v>1372</v>
      </c>
      <c r="E1358" s="8" t="s">
        <v>1373</v>
      </c>
      <c r="F1358" s="8" t="s">
        <v>72</v>
      </c>
      <c r="G1358" s="8" t="s">
        <v>865</v>
      </c>
      <c r="H1358" s="8" t="s">
        <v>1181</v>
      </c>
      <c r="I1358" s="7" t="s">
        <v>8</v>
      </c>
      <c r="J1358" s="9">
        <v>3744759224</v>
      </c>
      <c r="K1358" s="9">
        <v>0</v>
      </c>
      <c r="L1358" s="9">
        <v>0</v>
      </c>
      <c r="M1358" s="9">
        <v>0</v>
      </c>
      <c r="N1358" s="7" t="s">
        <v>8</v>
      </c>
      <c r="O1358" s="10">
        <v>0</v>
      </c>
      <c r="P1358" s="1"/>
    </row>
    <row r="1359" spans="1:16" ht="25.5" thickBot="1">
      <c r="A1359" s="1"/>
      <c r="B1359" s="138" t="s">
        <v>8</v>
      </c>
      <c r="C1359" s="139"/>
      <c r="D1359" s="139"/>
      <c r="E1359" s="139"/>
      <c r="F1359" s="139"/>
      <c r="G1359" s="139"/>
      <c r="H1359" s="139"/>
      <c r="I1359" s="11" t="s">
        <v>1182</v>
      </c>
      <c r="J1359" s="12" t="s">
        <v>8</v>
      </c>
      <c r="K1359" s="13">
        <v>0</v>
      </c>
      <c r="L1359" s="13">
        <v>0</v>
      </c>
      <c r="M1359" s="13">
        <v>0</v>
      </c>
      <c r="N1359" s="14">
        <v>0</v>
      </c>
      <c r="O1359" s="12" t="s">
        <v>8</v>
      </c>
      <c r="P1359" s="1"/>
    </row>
    <row r="1360" spans="1:16" ht="0.95" customHeight="1">
      <c r="A1360" s="1"/>
      <c r="B1360" s="137"/>
      <c r="C1360" s="137"/>
      <c r="D1360" s="137"/>
      <c r="E1360" s="137"/>
      <c r="F1360" s="137"/>
      <c r="G1360" s="137"/>
      <c r="H1360" s="137"/>
      <c r="I1360" s="137"/>
      <c r="J1360" s="137"/>
      <c r="K1360" s="137"/>
      <c r="L1360" s="137"/>
      <c r="M1360" s="137"/>
      <c r="N1360" s="137"/>
      <c r="O1360" s="137"/>
      <c r="P1360" s="1"/>
    </row>
    <row r="1361" spans="1:16" ht="42" thickBot="1">
      <c r="A1361" s="1"/>
      <c r="B1361" s="6" t="s">
        <v>1374</v>
      </c>
      <c r="C1361" s="7" t="s">
        <v>8</v>
      </c>
      <c r="D1361" s="8" t="s">
        <v>1375</v>
      </c>
      <c r="E1361" s="8" t="s">
        <v>1376</v>
      </c>
      <c r="F1361" s="8" t="s">
        <v>349</v>
      </c>
      <c r="G1361" s="8" t="s">
        <v>865</v>
      </c>
      <c r="H1361" s="8" t="s">
        <v>1181</v>
      </c>
      <c r="I1361" s="7" t="s">
        <v>8</v>
      </c>
      <c r="J1361" s="9">
        <v>1608686683</v>
      </c>
      <c r="K1361" s="9">
        <v>0</v>
      </c>
      <c r="L1361" s="9">
        <v>0</v>
      </c>
      <c r="M1361" s="9">
        <v>0</v>
      </c>
      <c r="N1361" s="7" t="s">
        <v>8</v>
      </c>
      <c r="O1361" s="10">
        <v>0</v>
      </c>
      <c r="P1361" s="1"/>
    </row>
    <row r="1362" spans="1:16" ht="25.5" thickBot="1">
      <c r="A1362" s="1"/>
      <c r="B1362" s="138" t="s">
        <v>8</v>
      </c>
      <c r="C1362" s="139"/>
      <c r="D1362" s="139"/>
      <c r="E1362" s="139"/>
      <c r="F1362" s="139"/>
      <c r="G1362" s="139"/>
      <c r="H1362" s="139"/>
      <c r="I1362" s="11" t="s">
        <v>1182</v>
      </c>
      <c r="J1362" s="12" t="s">
        <v>8</v>
      </c>
      <c r="K1362" s="13">
        <v>0</v>
      </c>
      <c r="L1362" s="13">
        <v>0</v>
      </c>
      <c r="M1362" s="13">
        <v>0</v>
      </c>
      <c r="N1362" s="14">
        <v>0</v>
      </c>
      <c r="O1362" s="12" t="s">
        <v>8</v>
      </c>
      <c r="P1362" s="1"/>
    </row>
    <row r="1363" spans="1:16" ht="0.95" customHeight="1">
      <c r="A1363" s="1"/>
      <c r="B1363" s="137"/>
      <c r="C1363" s="137"/>
      <c r="D1363" s="137"/>
      <c r="E1363" s="137"/>
      <c r="F1363" s="137"/>
      <c r="G1363" s="137"/>
      <c r="H1363" s="137"/>
      <c r="I1363" s="137"/>
      <c r="J1363" s="137"/>
      <c r="K1363" s="137"/>
      <c r="L1363" s="137"/>
      <c r="M1363" s="137"/>
      <c r="N1363" s="137"/>
      <c r="O1363" s="137"/>
      <c r="P1363" s="1"/>
    </row>
    <row r="1364" spans="1:16" ht="66.75" thickBot="1">
      <c r="A1364" s="1"/>
      <c r="B1364" s="6" t="s">
        <v>1377</v>
      </c>
      <c r="C1364" s="7" t="s">
        <v>8</v>
      </c>
      <c r="D1364" s="8" t="s">
        <v>1378</v>
      </c>
      <c r="E1364" s="8" t="s">
        <v>1379</v>
      </c>
      <c r="F1364" s="8" t="s">
        <v>54</v>
      </c>
      <c r="G1364" s="8" t="s">
        <v>865</v>
      </c>
      <c r="H1364" s="8" t="s">
        <v>1181</v>
      </c>
      <c r="I1364" s="7" t="s">
        <v>8</v>
      </c>
      <c r="J1364" s="9">
        <v>4546093661</v>
      </c>
      <c r="K1364" s="9">
        <v>0</v>
      </c>
      <c r="L1364" s="9">
        <v>0</v>
      </c>
      <c r="M1364" s="9">
        <v>0</v>
      </c>
      <c r="N1364" s="7" t="s">
        <v>8</v>
      </c>
      <c r="O1364" s="10">
        <v>0</v>
      </c>
      <c r="P1364" s="1"/>
    </row>
    <row r="1365" spans="1:16" ht="25.5" thickBot="1">
      <c r="A1365" s="1"/>
      <c r="B1365" s="138" t="s">
        <v>8</v>
      </c>
      <c r="C1365" s="139"/>
      <c r="D1365" s="139"/>
      <c r="E1365" s="139"/>
      <c r="F1365" s="139"/>
      <c r="G1365" s="139"/>
      <c r="H1365" s="139"/>
      <c r="I1365" s="11" t="s">
        <v>1182</v>
      </c>
      <c r="J1365" s="12" t="s">
        <v>8</v>
      </c>
      <c r="K1365" s="13">
        <v>0</v>
      </c>
      <c r="L1365" s="13">
        <v>0</v>
      </c>
      <c r="M1365" s="13">
        <v>0</v>
      </c>
      <c r="N1365" s="14">
        <v>0</v>
      </c>
      <c r="O1365" s="12" t="s">
        <v>8</v>
      </c>
      <c r="P1365" s="1"/>
    </row>
    <row r="1366" spans="1:16" ht="0.95" customHeight="1">
      <c r="A1366" s="1"/>
      <c r="B1366" s="137"/>
      <c r="C1366" s="137"/>
      <c r="D1366" s="137"/>
      <c r="E1366" s="137"/>
      <c r="F1366" s="137"/>
      <c r="G1366" s="137"/>
      <c r="H1366" s="137"/>
      <c r="I1366" s="137"/>
      <c r="J1366" s="137"/>
      <c r="K1366" s="137"/>
      <c r="L1366" s="137"/>
      <c r="M1366" s="137"/>
      <c r="N1366" s="137"/>
      <c r="O1366" s="137"/>
      <c r="P1366" s="1"/>
    </row>
    <row r="1367" spans="1:16" ht="50.25" thickBot="1">
      <c r="A1367" s="1"/>
      <c r="B1367" s="6" t="s">
        <v>1380</v>
      </c>
      <c r="C1367" s="7" t="s">
        <v>8</v>
      </c>
      <c r="D1367" s="8" t="s">
        <v>1381</v>
      </c>
      <c r="E1367" s="8" t="s">
        <v>1382</v>
      </c>
      <c r="F1367" s="8" t="s">
        <v>54</v>
      </c>
      <c r="G1367" s="8" t="s">
        <v>865</v>
      </c>
      <c r="H1367" s="8" t="s">
        <v>1181</v>
      </c>
      <c r="I1367" s="7" t="s">
        <v>8</v>
      </c>
      <c r="J1367" s="9">
        <v>2879714009</v>
      </c>
      <c r="K1367" s="9">
        <v>0</v>
      </c>
      <c r="L1367" s="9">
        <v>0</v>
      </c>
      <c r="M1367" s="9">
        <v>0</v>
      </c>
      <c r="N1367" s="7" t="s">
        <v>8</v>
      </c>
      <c r="O1367" s="10">
        <v>0</v>
      </c>
      <c r="P1367" s="1"/>
    </row>
    <row r="1368" spans="1:16" ht="25.5" thickBot="1">
      <c r="A1368" s="1"/>
      <c r="B1368" s="138" t="s">
        <v>8</v>
      </c>
      <c r="C1368" s="139"/>
      <c r="D1368" s="139"/>
      <c r="E1368" s="139"/>
      <c r="F1368" s="139"/>
      <c r="G1368" s="139"/>
      <c r="H1368" s="139"/>
      <c r="I1368" s="11" t="s">
        <v>1182</v>
      </c>
      <c r="J1368" s="12" t="s">
        <v>8</v>
      </c>
      <c r="K1368" s="13">
        <v>0</v>
      </c>
      <c r="L1368" s="13">
        <v>0</v>
      </c>
      <c r="M1368" s="13">
        <v>0</v>
      </c>
      <c r="N1368" s="14">
        <v>0</v>
      </c>
      <c r="O1368" s="12" t="s">
        <v>8</v>
      </c>
      <c r="P1368" s="1"/>
    </row>
    <row r="1369" spans="1:16" ht="0.95" customHeight="1">
      <c r="A1369" s="1"/>
      <c r="B1369" s="137"/>
      <c r="C1369" s="137"/>
      <c r="D1369" s="137"/>
      <c r="E1369" s="137"/>
      <c r="F1369" s="137"/>
      <c r="G1369" s="137"/>
      <c r="H1369" s="137"/>
      <c r="I1369" s="137"/>
      <c r="J1369" s="137"/>
      <c r="K1369" s="137"/>
      <c r="L1369" s="137"/>
      <c r="M1369" s="137"/>
      <c r="N1369" s="137"/>
      <c r="O1369" s="137"/>
      <c r="P1369" s="1"/>
    </row>
    <row r="1370" spans="1:16" ht="75" thickBot="1">
      <c r="A1370" s="1"/>
      <c r="B1370" s="6" t="s">
        <v>1383</v>
      </c>
      <c r="C1370" s="7" t="s">
        <v>8</v>
      </c>
      <c r="D1370" s="8" t="s">
        <v>1384</v>
      </c>
      <c r="E1370" s="8" t="s">
        <v>1385</v>
      </c>
      <c r="F1370" s="8" t="s">
        <v>555</v>
      </c>
      <c r="G1370" s="8" t="s">
        <v>13</v>
      </c>
      <c r="H1370" s="8" t="s">
        <v>1181</v>
      </c>
      <c r="I1370" s="7" t="s">
        <v>8</v>
      </c>
      <c r="J1370" s="9">
        <v>498016194</v>
      </c>
      <c r="K1370" s="9">
        <v>0</v>
      </c>
      <c r="L1370" s="9">
        <v>0</v>
      </c>
      <c r="M1370" s="9">
        <v>0</v>
      </c>
      <c r="N1370" s="7" t="s">
        <v>8</v>
      </c>
      <c r="O1370" s="10">
        <v>0</v>
      </c>
      <c r="P1370" s="1"/>
    </row>
    <row r="1371" spans="1:16" ht="42" thickBot="1">
      <c r="A1371" s="1"/>
      <c r="B1371" s="138" t="s">
        <v>8</v>
      </c>
      <c r="C1371" s="139"/>
      <c r="D1371" s="139"/>
      <c r="E1371" s="139"/>
      <c r="F1371" s="139"/>
      <c r="G1371" s="139"/>
      <c r="H1371" s="139"/>
      <c r="I1371" s="11" t="s">
        <v>1386</v>
      </c>
      <c r="J1371" s="12" t="s">
        <v>8</v>
      </c>
      <c r="K1371" s="13">
        <v>0</v>
      </c>
      <c r="L1371" s="13">
        <v>0</v>
      </c>
      <c r="M1371" s="13">
        <v>0</v>
      </c>
      <c r="N1371" s="14">
        <v>0</v>
      </c>
      <c r="O1371" s="12" t="s">
        <v>8</v>
      </c>
      <c r="P1371" s="1"/>
    </row>
    <row r="1372" spans="1:16" ht="0.95" customHeight="1">
      <c r="A1372" s="1"/>
      <c r="B1372" s="137"/>
      <c r="C1372" s="137"/>
      <c r="D1372" s="137"/>
      <c r="E1372" s="137"/>
      <c r="F1372" s="137"/>
      <c r="G1372" s="137"/>
      <c r="H1372" s="137"/>
      <c r="I1372" s="137"/>
      <c r="J1372" s="137"/>
      <c r="K1372" s="137"/>
      <c r="L1372" s="137"/>
      <c r="M1372" s="137"/>
      <c r="N1372" s="137"/>
      <c r="O1372" s="137"/>
      <c r="P1372" s="1"/>
    </row>
    <row r="1373" spans="1:16" ht="157.5" thickBot="1">
      <c r="A1373" s="1"/>
      <c r="B1373" s="6" t="s">
        <v>1387</v>
      </c>
      <c r="C1373" s="7" t="s">
        <v>8</v>
      </c>
      <c r="D1373" s="8" t="s">
        <v>1388</v>
      </c>
      <c r="E1373" s="8" t="s">
        <v>1389</v>
      </c>
      <c r="F1373" s="8" t="s">
        <v>72</v>
      </c>
      <c r="G1373" s="8" t="s">
        <v>132</v>
      </c>
      <c r="H1373" s="8" t="s">
        <v>1181</v>
      </c>
      <c r="I1373" s="7" t="s">
        <v>8</v>
      </c>
      <c r="J1373" s="9">
        <v>29903808</v>
      </c>
      <c r="K1373" s="9">
        <v>0</v>
      </c>
      <c r="L1373" s="9">
        <v>0</v>
      </c>
      <c r="M1373" s="9">
        <v>0</v>
      </c>
      <c r="N1373" s="7" t="s">
        <v>8</v>
      </c>
      <c r="O1373" s="10">
        <v>0</v>
      </c>
      <c r="P1373" s="1"/>
    </row>
    <row r="1374" spans="1:16" ht="25.5" thickBot="1">
      <c r="A1374" s="1"/>
      <c r="B1374" s="138" t="s">
        <v>8</v>
      </c>
      <c r="C1374" s="139"/>
      <c r="D1374" s="139"/>
      <c r="E1374" s="139"/>
      <c r="F1374" s="139"/>
      <c r="G1374" s="139"/>
      <c r="H1374" s="139"/>
      <c r="I1374" s="11" t="s">
        <v>133</v>
      </c>
      <c r="J1374" s="12" t="s">
        <v>8</v>
      </c>
      <c r="K1374" s="13">
        <v>0</v>
      </c>
      <c r="L1374" s="13">
        <v>0</v>
      </c>
      <c r="M1374" s="13">
        <v>0</v>
      </c>
      <c r="N1374" s="14">
        <v>0</v>
      </c>
      <c r="O1374" s="12" t="s">
        <v>8</v>
      </c>
      <c r="P1374" s="1"/>
    </row>
    <row r="1375" spans="1:16" ht="0.95" customHeight="1">
      <c r="A1375" s="1"/>
      <c r="B1375" s="137"/>
      <c r="C1375" s="137"/>
      <c r="D1375" s="137"/>
      <c r="E1375" s="137"/>
      <c r="F1375" s="137"/>
      <c r="G1375" s="137"/>
      <c r="H1375" s="137"/>
      <c r="I1375" s="137"/>
      <c r="J1375" s="137"/>
      <c r="K1375" s="137"/>
      <c r="L1375" s="137"/>
      <c r="M1375" s="137"/>
      <c r="N1375" s="137"/>
      <c r="O1375" s="137"/>
      <c r="P1375" s="1"/>
    </row>
    <row r="1376" spans="1:16" ht="149.25" thickBot="1">
      <c r="A1376" s="1"/>
      <c r="B1376" s="6" t="s">
        <v>1390</v>
      </c>
      <c r="C1376" s="7" t="s">
        <v>8</v>
      </c>
      <c r="D1376" s="8" t="s">
        <v>1391</v>
      </c>
      <c r="E1376" s="8" t="s">
        <v>1392</v>
      </c>
      <c r="F1376" s="8" t="s">
        <v>680</v>
      </c>
      <c r="G1376" s="8" t="s">
        <v>132</v>
      </c>
      <c r="H1376" s="8" t="s">
        <v>1181</v>
      </c>
      <c r="I1376" s="7" t="s">
        <v>8</v>
      </c>
      <c r="J1376" s="9">
        <v>36518981</v>
      </c>
      <c r="K1376" s="9">
        <v>0</v>
      </c>
      <c r="L1376" s="9">
        <v>0</v>
      </c>
      <c r="M1376" s="9">
        <v>0</v>
      </c>
      <c r="N1376" s="7" t="s">
        <v>8</v>
      </c>
      <c r="O1376" s="10">
        <v>0</v>
      </c>
      <c r="P1376" s="1"/>
    </row>
    <row r="1377" spans="1:16" ht="25.5" thickBot="1">
      <c r="A1377" s="1"/>
      <c r="B1377" s="138" t="s">
        <v>8</v>
      </c>
      <c r="C1377" s="139"/>
      <c r="D1377" s="139"/>
      <c r="E1377" s="139"/>
      <c r="F1377" s="139"/>
      <c r="G1377" s="139"/>
      <c r="H1377" s="139"/>
      <c r="I1377" s="11" t="s">
        <v>133</v>
      </c>
      <c r="J1377" s="12" t="s">
        <v>8</v>
      </c>
      <c r="K1377" s="13">
        <v>0</v>
      </c>
      <c r="L1377" s="13">
        <v>0</v>
      </c>
      <c r="M1377" s="13">
        <v>0</v>
      </c>
      <c r="N1377" s="14">
        <v>0</v>
      </c>
      <c r="O1377" s="12" t="s">
        <v>8</v>
      </c>
      <c r="P1377" s="1"/>
    </row>
    <row r="1378" spans="1:16" ht="0.95" customHeight="1">
      <c r="A1378" s="1"/>
      <c r="B1378" s="137"/>
      <c r="C1378" s="137"/>
      <c r="D1378" s="137"/>
      <c r="E1378" s="137"/>
      <c r="F1378" s="137"/>
      <c r="G1378" s="137"/>
      <c r="H1378" s="137"/>
      <c r="I1378" s="137"/>
      <c r="J1378" s="137"/>
      <c r="K1378" s="137"/>
      <c r="L1378" s="137"/>
      <c r="M1378" s="137"/>
      <c r="N1378" s="137"/>
      <c r="O1378" s="137"/>
      <c r="P1378" s="1"/>
    </row>
    <row r="1379" spans="1:16" ht="20.100000000000001" customHeight="1">
      <c r="A1379" s="1"/>
      <c r="B1379" s="145" t="s">
        <v>824</v>
      </c>
      <c r="C1379" s="146"/>
      <c r="D1379" s="146"/>
      <c r="E1379" s="146"/>
      <c r="F1379" s="2" t="s">
        <v>4</v>
      </c>
      <c r="G1379" s="147" t="s">
        <v>1393</v>
      </c>
      <c r="H1379" s="148"/>
      <c r="I1379" s="148"/>
      <c r="J1379" s="148"/>
      <c r="K1379" s="148"/>
      <c r="L1379" s="148"/>
      <c r="M1379" s="148"/>
      <c r="N1379" s="148"/>
      <c r="O1379" s="148"/>
      <c r="P1379" s="1"/>
    </row>
    <row r="1380" spans="1:16" ht="20.100000000000001" customHeight="1">
      <c r="A1380" s="1"/>
      <c r="B1380" s="143" t="s">
        <v>6</v>
      </c>
      <c r="C1380" s="144"/>
      <c r="D1380" s="144"/>
      <c r="E1380" s="144"/>
      <c r="F1380" s="144"/>
      <c r="G1380" s="144"/>
      <c r="H1380" s="144"/>
      <c r="I1380" s="144"/>
      <c r="J1380" s="3">
        <v>43292511</v>
      </c>
      <c r="K1380" s="3">
        <v>0</v>
      </c>
      <c r="L1380" s="3">
        <v>48654511</v>
      </c>
      <c r="M1380" s="3">
        <v>0</v>
      </c>
      <c r="N1380" s="4" t="s">
        <v>20</v>
      </c>
      <c r="O1380" s="5" t="s">
        <v>8</v>
      </c>
      <c r="P1380" s="1"/>
    </row>
    <row r="1381" spans="1:16" ht="124.5" thickBot="1">
      <c r="A1381" s="1"/>
      <c r="B1381" s="6" t="s">
        <v>1394</v>
      </c>
      <c r="C1381" s="7" t="s">
        <v>8</v>
      </c>
      <c r="D1381" s="8" t="s">
        <v>1395</v>
      </c>
      <c r="E1381" s="8" t="s">
        <v>1396</v>
      </c>
      <c r="F1381" s="8" t="s">
        <v>12</v>
      </c>
      <c r="G1381" s="8" t="s">
        <v>13</v>
      </c>
      <c r="H1381" s="8" t="s">
        <v>830</v>
      </c>
      <c r="I1381" s="7" t="s">
        <v>8</v>
      </c>
      <c r="J1381" s="9">
        <v>43292511</v>
      </c>
      <c r="K1381" s="9">
        <v>0</v>
      </c>
      <c r="L1381" s="9">
        <v>48654511</v>
      </c>
      <c r="M1381" s="9">
        <v>0</v>
      </c>
      <c r="N1381" s="7" t="s">
        <v>8</v>
      </c>
      <c r="O1381" s="10">
        <v>0</v>
      </c>
      <c r="P1381" s="1"/>
    </row>
    <row r="1382" spans="1:16" ht="50.25" thickBot="1">
      <c r="A1382" s="1"/>
      <c r="B1382" s="138" t="s">
        <v>8</v>
      </c>
      <c r="C1382" s="139"/>
      <c r="D1382" s="139"/>
      <c r="E1382" s="139"/>
      <c r="F1382" s="139"/>
      <c r="G1382" s="139"/>
      <c r="H1382" s="139"/>
      <c r="I1382" s="11" t="s">
        <v>1397</v>
      </c>
      <c r="J1382" s="12" t="s">
        <v>8</v>
      </c>
      <c r="K1382" s="13">
        <v>0</v>
      </c>
      <c r="L1382" s="13">
        <v>48654511</v>
      </c>
      <c r="M1382" s="13">
        <v>0</v>
      </c>
      <c r="N1382" s="14">
        <v>0</v>
      </c>
      <c r="O1382" s="12" t="s">
        <v>8</v>
      </c>
      <c r="P1382" s="1"/>
    </row>
    <row r="1383" spans="1:16" ht="0.95" customHeight="1">
      <c r="A1383" s="1"/>
      <c r="B1383" s="137"/>
      <c r="C1383" s="137"/>
      <c r="D1383" s="137"/>
      <c r="E1383" s="137"/>
      <c r="F1383" s="137"/>
      <c r="G1383" s="137"/>
      <c r="H1383" s="137"/>
      <c r="I1383" s="137"/>
      <c r="J1383" s="137"/>
      <c r="K1383" s="137"/>
      <c r="L1383" s="137"/>
      <c r="M1383" s="137"/>
      <c r="N1383" s="137"/>
      <c r="O1383" s="137"/>
      <c r="P1383" s="1"/>
    </row>
    <row r="1384" spans="1:16" ht="20.100000000000001" customHeight="1">
      <c r="A1384" s="1"/>
      <c r="B1384" s="145" t="s">
        <v>824</v>
      </c>
      <c r="C1384" s="146"/>
      <c r="D1384" s="146"/>
      <c r="E1384" s="146"/>
      <c r="F1384" s="2" t="s">
        <v>4</v>
      </c>
      <c r="G1384" s="147" t="s">
        <v>1398</v>
      </c>
      <c r="H1384" s="148"/>
      <c r="I1384" s="148"/>
      <c r="J1384" s="148"/>
      <c r="K1384" s="148"/>
      <c r="L1384" s="148"/>
      <c r="M1384" s="148"/>
      <c r="N1384" s="148"/>
      <c r="O1384" s="148"/>
      <c r="P1384" s="1"/>
    </row>
    <row r="1385" spans="1:16" ht="20.100000000000001" customHeight="1">
      <c r="A1385" s="1"/>
      <c r="B1385" s="143" t="s">
        <v>6</v>
      </c>
      <c r="C1385" s="144"/>
      <c r="D1385" s="144"/>
      <c r="E1385" s="144"/>
      <c r="F1385" s="144"/>
      <c r="G1385" s="144"/>
      <c r="H1385" s="144"/>
      <c r="I1385" s="144"/>
      <c r="J1385" s="3">
        <v>167005790249</v>
      </c>
      <c r="K1385" s="3">
        <v>0</v>
      </c>
      <c r="L1385" s="3">
        <v>267003493</v>
      </c>
      <c r="M1385" s="3">
        <v>166701633</v>
      </c>
      <c r="N1385" s="4" t="s">
        <v>1399</v>
      </c>
      <c r="O1385" s="5" t="s">
        <v>8</v>
      </c>
      <c r="P1385" s="1"/>
    </row>
    <row r="1386" spans="1:16" ht="42" thickBot="1">
      <c r="A1386" s="1"/>
      <c r="B1386" s="6" t="s">
        <v>1400</v>
      </c>
      <c r="C1386" s="7" t="s">
        <v>8</v>
      </c>
      <c r="D1386" s="8" t="s">
        <v>1401</v>
      </c>
      <c r="E1386" s="8" t="s">
        <v>1402</v>
      </c>
      <c r="F1386" s="8" t="s">
        <v>58</v>
      </c>
      <c r="G1386" s="8" t="s">
        <v>31</v>
      </c>
      <c r="H1386" s="8" t="s">
        <v>830</v>
      </c>
      <c r="I1386" s="7" t="s">
        <v>8</v>
      </c>
      <c r="J1386" s="9">
        <v>29855977480</v>
      </c>
      <c r="K1386" s="9">
        <v>0</v>
      </c>
      <c r="L1386" s="9">
        <v>267003493</v>
      </c>
      <c r="M1386" s="9">
        <v>166701633</v>
      </c>
      <c r="N1386" s="7" t="s">
        <v>8</v>
      </c>
      <c r="O1386" s="10">
        <v>99.87</v>
      </c>
      <c r="P1386" s="1"/>
    </row>
    <row r="1387" spans="1:16" ht="17.25" thickBot="1">
      <c r="A1387" s="1"/>
      <c r="B1387" s="138" t="s">
        <v>8</v>
      </c>
      <c r="C1387" s="139"/>
      <c r="D1387" s="139"/>
      <c r="E1387" s="139"/>
      <c r="F1387" s="139"/>
      <c r="G1387" s="139"/>
      <c r="H1387" s="139"/>
      <c r="I1387" s="11" t="s">
        <v>1403</v>
      </c>
      <c r="J1387" s="12" t="s">
        <v>8</v>
      </c>
      <c r="K1387" s="13">
        <v>0</v>
      </c>
      <c r="L1387" s="13">
        <v>267003493</v>
      </c>
      <c r="M1387" s="13">
        <v>166701633</v>
      </c>
      <c r="N1387" s="14">
        <v>62.43</v>
      </c>
      <c r="O1387" s="12" t="s">
        <v>8</v>
      </c>
      <c r="P1387" s="1"/>
    </row>
    <row r="1388" spans="1:16" ht="0.95" customHeight="1">
      <c r="A1388" s="1"/>
      <c r="B1388" s="137"/>
      <c r="C1388" s="137"/>
      <c r="D1388" s="137"/>
      <c r="E1388" s="137"/>
      <c r="F1388" s="137"/>
      <c r="G1388" s="137"/>
      <c r="H1388" s="137"/>
      <c r="I1388" s="137"/>
      <c r="J1388" s="137"/>
      <c r="K1388" s="137"/>
      <c r="L1388" s="137"/>
      <c r="M1388" s="137"/>
      <c r="N1388" s="137"/>
      <c r="O1388" s="137"/>
      <c r="P1388" s="1"/>
    </row>
    <row r="1389" spans="1:16" ht="50.25" thickBot="1">
      <c r="A1389" s="1"/>
      <c r="B1389" s="6" t="s">
        <v>1404</v>
      </c>
      <c r="C1389" s="7" t="s">
        <v>8</v>
      </c>
      <c r="D1389" s="8" t="s">
        <v>1405</v>
      </c>
      <c r="E1389" s="8" t="s">
        <v>1406</v>
      </c>
      <c r="F1389" s="8" t="s">
        <v>58</v>
      </c>
      <c r="G1389" s="8" t="s">
        <v>865</v>
      </c>
      <c r="H1389" s="8" t="s">
        <v>1191</v>
      </c>
      <c r="I1389" s="7" t="s">
        <v>8</v>
      </c>
      <c r="J1389" s="9">
        <v>137149812769</v>
      </c>
      <c r="K1389" s="9">
        <v>0</v>
      </c>
      <c r="L1389" s="9">
        <v>0</v>
      </c>
      <c r="M1389" s="9">
        <v>0</v>
      </c>
      <c r="N1389" s="7" t="s">
        <v>8</v>
      </c>
      <c r="O1389" s="10">
        <v>0</v>
      </c>
      <c r="P1389" s="1"/>
    </row>
    <row r="1390" spans="1:16" ht="25.5" thickBot="1">
      <c r="A1390" s="1"/>
      <c r="B1390" s="138" t="s">
        <v>8</v>
      </c>
      <c r="C1390" s="139"/>
      <c r="D1390" s="139"/>
      <c r="E1390" s="139"/>
      <c r="F1390" s="139"/>
      <c r="G1390" s="139"/>
      <c r="H1390" s="139"/>
      <c r="I1390" s="11" t="s">
        <v>617</v>
      </c>
      <c r="J1390" s="12" t="s">
        <v>8</v>
      </c>
      <c r="K1390" s="13">
        <v>0</v>
      </c>
      <c r="L1390" s="13">
        <v>0</v>
      </c>
      <c r="M1390" s="13">
        <v>0</v>
      </c>
      <c r="N1390" s="14">
        <v>0</v>
      </c>
      <c r="O1390" s="12" t="s">
        <v>8</v>
      </c>
      <c r="P1390" s="1"/>
    </row>
    <row r="1391" spans="1:16" ht="0.95" customHeight="1">
      <c r="A1391" s="1"/>
      <c r="B1391" s="137"/>
      <c r="C1391" s="137"/>
      <c r="D1391" s="137"/>
      <c r="E1391" s="137"/>
      <c r="F1391" s="137"/>
      <c r="G1391" s="137"/>
      <c r="H1391" s="137"/>
      <c r="I1391" s="137"/>
      <c r="J1391" s="137"/>
      <c r="K1391" s="137"/>
      <c r="L1391" s="137"/>
      <c r="M1391" s="137"/>
      <c r="N1391" s="137"/>
      <c r="O1391" s="137"/>
      <c r="P1391" s="1"/>
    </row>
    <row r="1392" spans="1:16" ht="20.100000000000001" customHeight="1">
      <c r="A1392" s="1"/>
      <c r="B1392" s="145" t="s">
        <v>824</v>
      </c>
      <c r="C1392" s="146"/>
      <c r="D1392" s="146"/>
      <c r="E1392" s="146"/>
      <c r="F1392" s="2" t="s">
        <v>4</v>
      </c>
      <c r="G1392" s="147" t="s">
        <v>1407</v>
      </c>
      <c r="H1392" s="148"/>
      <c r="I1392" s="148"/>
      <c r="J1392" s="148"/>
      <c r="K1392" s="148"/>
      <c r="L1392" s="148"/>
      <c r="M1392" s="148"/>
      <c r="N1392" s="148"/>
      <c r="O1392" s="148"/>
      <c r="P1392" s="1"/>
    </row>
    <row r="1393" spans="1:16" ht="20.100000000000001" customHeight="1">
      <c r="A1393" s="1"/>
      <c r="B1393" s="143" t="s">
        <v>6</v>
      </c>
      <c r="C1393" s="144"/>
      <c r="D1393" s="144"/>
      <c r="E1393" s="144"/>
      <c r="F1393" s="144"/>
      <c r="G1393" s="144"/>
      <c r="H1393" s="144"/>
      <c r="I1393" s="144"/>
      <c r="J1393" s="3">
        <v>16697057341</v>
      </c>
      <c r="K1393" s="3">
        <v>0</v>
      </c>
      <c r="L1393" s="3">
        <v>0</v>
      </c>
      <c r="M1393" s="3">
        <v>0</v>
      </c>
      <c r="N1393" s="4" t="s">
        <v>20</v>
      </c>
      <c r="O1393" s="5" t="s">
        <v>8</v>
      </c>
      <c r="P1393" s="1"/>
    </row>
    <row r="1394" spans="1:16" ht="58.5" thickBot="1">
      <c r="A1394" s="1"/>
      <c r="B1394" s="6" t="s">
        <v>1408</v>
      </c>
      <c r="C1394" s="7" t="s">
        <v>8</v>
      </c>
      <c r="D1394" s="8" t="s">
        <v>1409</v>
      </c>
      <c r="E1394" s="8" t="s">
        <v>1410</v>
      </c>
      <c r="F1394" s="8" t="s">
        <v>345</v>
      </c>
      <c r="G1394" s="8" t="s">
        <v>865</v>
      </c>
      <c r="H1394" s="8" t="s">
        <v>940</v>
      </c>
      <c r="I1394" s="7" t="s">
        <v>8</v>
      </c>
      <c r="J1394" s="9">
        <v>12837023213</v>
      </c>
      <c r="K1394" s="9">
        <v>0</v>
      </c>
      <c r="L1394" s="9">
        <v>0</v>
      </c>
      <c r="M1394" s="9">
        <v>0</v>
      </c>
      <c r="N1394" s="7" t="s">
        <v>8</v>
      </c>
      <c r="O1394" s="10">
        <v>95.24</v>
      </c>
      <c r="P1394" s="1"/>
    </row>
    <row r="1395" spans="1:16" ht="25.5" thickBot="1">
      <c r="A1395" s="1"/>
      <c r="B1395" s="138" t="s">
        <v>8</v>
      </c>
      <c r="C1395" s="139"/>
      <c r="D1395" s="139"/>
      <c r="E1395" s="139"/>
      <c r="F1395" s="139"/>
      <c r="G1395" s="139"/>
      <c r="H1395" s="139"/>
      <c r="I1395" s="11" t="s">
        <v>1182</v>
      </c>
      <c r="J1395" s="12" t="s">
        <v>8</v>
      </c>
      <c r="K1395" s="13">
        <v>0</v>
      </c>
      <c r="L1395" s="13">
        <v>0</v>
      </c>
      <c r="M1395" s="13">
        <v>0</v>
      </c>
      <c r="N1395" s="14">
        <v>0</v>
      </c>
      <c r="O1395" s="12" t="s">
        <v>8</v>
      </c>
      <c r="P1395" s="1"/>
    </row>
    <row r="1396" spans="1:16" ht="0.95" customHeight="1">
      <c r="A1396" s="1"/>
      <c r="B1396" s="137"/>
      <c r="C1396" s="137"/>
      <c r="D1396" s="137"/>
      <c r="E1396" s="137"/>
      <c r="F1396" s="137"/>
      <c r="G1396" s="137"/>
      <c r="H1396" s="137"/>
      <c r="I1396" s="137"/>
      <c r="J1396" s="137"/>
      <c r="K1396" s="137"/>
      <c r="L1396" s="137"/>
      <c r="M1396" s="137"/>
      <c r="N1396" s="137"/>
      <c r="O1396" s="137"/>
      <c r="P1396" s="1"/>
    </row>
    <row r="1397" spans="1:16" ht="42" thickBot="1">
      <c r="A1397" s="1"/>
      <c r="B1397" s="6" t="s">
        <v>1411</v>
      </c>
      <c r="C1397" s="7" t="s">
        <v>8</v>
      </c>
      <c r="D1397" s="8" t="s">
        <v>1412</v>
      </c>
      <c r="E1397" s="8" t="s">
        <v>1413</v>
      </c>
      <c r="F1397" s="8" t="s">
        <v>335</v>
      </c>
      <c r="G1397" s="8" t="s">
        <v>865</v>
      </c>
      <c r="H1397" s="8" t="s">
        <v>940</v>
      </c>
      <c r="I1397" s="7" t="s">
        <v>8</v>
      </c>
      <c r="J1397" s="9">
        <v>386461861</v>
      </c>
      <c r="K1397" s="9">
        <v>0</v>
      </c>
      <c r="L1397" s="9">
        <v>0</v>
      </c>
      <c r="M1397" s="9">
        <v>0</v>
      </c>
      <c r="N1397" s="7" t="s">
        <v>8</v>
      </c>
      <c r="O1397" s="10">
        <v>85.31</v>
      </c>
      <c r="P1397" s="1"/>
    </row>
    <row r="1398" spans="1:16" ht="25.5" thickBot="1">
      <c r="A1398" s="1"/>
      <c r="B1398" s="138" t="s">
        <v>8</v>
      </c>
      <c r="C1398" s="139"/>
      <c r="D1398" s="139"/>
      <c r="E1398" s="139"/>
      <c r="F1398" s="139"/>
      <c r="G1398" s="139"/>
      <c r="H1398" s="139"/>
      <c r="I1398" s="11" t="s">
        <v>617</v>
      </c>
      <c r="J1398" s="12" t="s">
        <v>8</v>
      </c>
      <c r="K1398" s="13">
        <v>0</v>
      </c>
      <c r="L1398" s="13">
        <v>0</v>
      </c>
      <c r="M1398" s="13">
        <v>0</v>
      </c>
      <c r="N1398" s="14">
        <v>0</v>
      </c>
      <c r="O1398" s="12" t="s">
        <v>8</v>
      </c>
      <c r="P1398" s="1"/>
    </row>
    <row r="1399" spans="1:16" ht="0.95" customHeight="1">
      <c r="A1399" s="1"/>
      <c r="B1399" s="137"/>
      <c r="C1399" s="137"/>
      <c r="D1399" s="137"/>
      <c r="E1399" s="137"/>
      <c r="F1399" s="137"/>
      <c r="G1399" s="137"/>
      <c r="H1399" s="137"/>
      <c r="I1399" s="137"/>
      <c r="J1399" s="137"/>
      <c r="K1399" s="137"/>
      <c r="L1399" s="137"/>
      <c r="M1399" s="137"/>
      <c r="N1399" s="137"/>
      <c r="O1399" s="137"/>
      <c r="P1399" s="1"/>
    </row>
    <row r="1400" spans="1:16" ht="58.5" thickBot="1">
      <c r="A1400" s="1"/>
      <c r="B1400" s="6" t="s">
        <v>1414</v>
      </c>
      <c r="C1400" s="7" t="s">
        <v>8</v>
      </c>
      <c r="D1400" s="8" t="s">
        <v>1415</v>
      </c>
      <c r="E1400" s="8" t="s">
        <v>1416</v>
      </c>
      <c r="F1400" s="8" t="s">
        <v>363</v>
      </c>
      <c r="G1400" s="8" t="s">
        <v>865</v>
      </c>
      <c r="H1400" s="8" t="s">
        <v>940</v>
      </c>
      <c r="I1400" s="7" t="s">
        <v>8</v>
      </c>
      <c r="J1400" s="9">
        <v>1375656853</v>
      </c>
      <c r="K1400" s="9">
        <v>0</v>
      </c>
      <c r="L1400" s="9">
        <v>0</v>
      </c>
      <c r="M1400" s="9">
        <v>0</v>
      </c>
      <c r="N1400" s="7" t="s">
        <v>8</v>
      </c>
      <c r="O1400" s="10">
        <v>95.5</v>
      </c>
      <c r="P1400" s="1"/>
    </row>
    <row r="1401" spans="1:16" ht="25.5" thickBot="1">
      <c r="A1401" s="1"/>
      <c r="B1401" s="138" t="s">
        <v>8</v>
      </c>
      <c r="C1401" s="139"/>
      <c r="D1401" s="139"/>
      <c r="E1401" s="139"/>
      <c r="F1401" s="139"/>
      <c r="G1401" s="139"/>
      <c r="H1401" s="139"/>
      <c r="I1401" s="11" t="s">
        <v>941</v>
      </c>
      <c r="J1401" s="12" t="s">
        <v>8</v>
      </c>
      <c r="K1401" s="13">
        <v>0</v>
      </c>
      <c r="L1401" s="13">
        <v>0</v>
      </c>
      <c r="M1401" s="13">
        <v>0</v>
      </c>
      <c r="N1401" s="14">
        <v>0</v>
      </c>
      <c r="O1401" s="12" t="s">
        <v>8</v>
      </c>
      <c r="P1401" s="1"/>
    </row>
    <row r="1402" spans="1:16" ht="0.95" customHeight="1">
      <c r="A1402" s="1"/>
      <c r="B1402" s="137"/>
      <c r="C1402" s="137"/>
      <c r="D1402" s="137"/>
      <c r="E1402" s="137"/>
      <c r="F1402" s="137"/>
      <c r="G1402" s="137"/>
      <c r="H1402" s="137"/>
      <c r="I1402" s="137"/>
      <c r="J1402" s="137"/>
      <c r="K1402" s="137"/>
      <c r="L1402" s="137"/>
      <c r="M1402" s="137"/>
      <c r="N1402" s="137"/>
      <c r="O1402" s="137"/>
      <c r="P1402" s="1"/>
    </row>
    <row r="1403" spans="1:16" ht="50.25" thickBot="1">
      <c r="A1403" s="1"/>
      <c r="B1403" s="6" t="s">
        <v>1417</v>
      </c>
      <c r="C1403" s="7" t="s">
        <v>8</v>
      </c>
      <c r="D1403" s="8" t="s">
        <v>1418</v>
      </c>
      <c r="E1403" s="8" t="s">
        <v>1419</v>
      </c>
      <c r="F1403" s="8" t="s">
        <v>281</v>
      </c>
      <c r="G1403" s="8" t="s">
        <v>865</v>
      </c>
      <c r="H1403" s="8" t="s">
        <v>940</v>
      </c>
      <c r="I1403" s="7" t="s">
        <v>8</v>
      </c>
      <c r="J1403" s="9">
        <v>1626354000</v>
      </c>
      <c r="K1403" s="9">
        <v>0</v>
      </c>
      <c r="L1403" s="9">
        <v>0</v>
      </c>
      <c r="M1403" s="9">
        <v>0</v>
      </c>
      <c r="N1403" s="7" t="s">
        <v>8</v>
      </c>
      <c r="O1403" s="10">
        <v>0</v>
      </c>
      <c r="P1403" s="1"/>
    </row>
    <row r="1404" spans="1:16" ht="25.5" thickBot="1">
      <c r="A1404" s="1"/>
      <c r="B1404" s="138" t="s">
        <v>8</v>
      </c>
      <c r="C1404" s="139"/>
      <c r="D1404" s="139"/>
      <c r="E1404" s="139"/>
      <c r="F1404" s="139"/>
      <c r="G1404" s="139"/>
      <c r="H1404" s="139"/>
      <c r="I1404" s="11" t="s">
        <v>941</v>
      </c>
      <c r="J1404" s="12" t="s">
        <v>8</v>
      </c>
      <c r="K1404" s="13">
        <v>0</v>
      </c>
      <c r="L1404" s="13">
        <v>0</v>
      </c>
      <c r="M1404" s="13">
        <v>0</v>
      </c>
      <c r="N1404" s="14">
        <v>0</v>
      </c>
      <c r="O1404" s="12" t="s">
        <v>8</v>
      </c>
      <c r="P1404" s="1"/>
    </row>
    <row r="1405" spans="1:16" ht="0.95" customHeight="1">
      <c r="A1405" s="1"/>
      <c r="B1405" s="137"/>
      <c r="C1405" s="137"/>
      <c r="D1405" s="137"/>
      <c r="E1405" s="137"/>
      <c r="F1405" s="137"/>
      <c r="G1405" s="137"/>
      <c r="H1405" s="137"/>
      <c r="I1405" s="137"/>
      <c r="J1405" s="137"/>
      <c r="K1405" s="137"/>
      <c r="L1405" s="137"/>
      <c r="M1405" s="137"/>
      <c r="N1405" s="137"/>
      <c r="O1405" s="137"/>
      <c r="P1405" s="1"/>
    </row>
    <row r="1406" spans="1:16" ht="50.25" thickBot="1">
      <c r="A1406" s="1"/>
      <c r="B1406" s="6" t="s">
        <v>1420</v>
      </c>
      <c r="C1406" s="7" t="s">
        <v>8</v>
      </c>
      <c r="D1406" s="8" t="s">
        <v>1421</v>
      </c>
      <c r="E1406" s="8" t="s">
        <v>1422</v>
      </c>
      <c r="F1406" s="8" t="s">
        <v>335</v>
      </c>
      <c r="G1406" s="8" t="s">
        <v>865</v>
      </c>
      <c r="H1406" s="8" t="s">
        <v>940</v>
      </c>
      <c r="I1406" s="7" t="s">
        <v>8</v>
      </c>
      <c r="J1406" s="9">
        <v>8484527</v>
      </c>
      <c r="K1406" s="9">
        <v>0</v>
      </c>
      <c r="L1406" s="9">
        <v>0</v>
      </c>
      <c r="M1406" s="9">
        <v>0</v>
      </c>
      <c r="N1406" s="7" t="s">
        <v>8</v>
      </c>
      <c r="O1406" s="10">
        <v>0</v>
      </c>
      <c r="P1406" s="1"/>
    </row>
    <row r="1407" spans="1:16" ht="25.5" thickBot="1">
      <c r="A1407" s="1"/>
      <c r="B1407" s="138" t="s">
        <v>8</v>
      </c>
      <c r="C1407" s="139"/>
      <c r="D1407" s="139"/>
      <c r="E1407" s="139"/>
      <c r="F1407" s="139"/>
      <c r="G1407" s="139"/>
      <c r="H1407" s="139"/>
      <c r="I1407" s="11" t="s">
        <v>941</v>
      </c>
      <c r="J1407" s="12" t="s">
        <v>8</v>
      </c>
      <c r="K1407" s="13">
        <v>0</v>
      </c>
      <c r="L1407" s="13">
        <v>0</v>
      </c>
      <c r="M1407" s="13">
        <v>0</v>
      </c>
      <c r="N1407" s="14">
        <v>0</v>
      </c>
      <c r="O1407" s="12" t="s">
        <v>8</v>
      </c>
      <c r="P1407" s="1"/>
    </row>
    <row r="1408" spans="1:16" ht="0.95" customHeight="1">
      <c r="A1408" s="1"/>
      <c r="B1408" s="137"/>
      <c r="C1408" s="137"/>
      <c r="D1408" s="137"/>
      <c r="E1408" s="137"/>
      <c r="F1408" s="137"/>
      <c r="G1408" s="137"/>
      <c r="H1408" s="137"/>
      <c r="I1408" s="137"/>
      <c r="J1408" s="137"/>
      <c r="K1408" s="137"/>
      <c r="L1408" s="137"/>
      <c r="M1408" s="137"/>
      <c r="N1408" s="137"/>
      <c r="O1408" s="137"/>
      <c r="P1408" s="1"/>
    </row>
    <row r="1409" spans="1:16" ht="50.25" thickBot="1">
      <c r="A1409" s="1"/>
      <c r="B1409" s="6" t="s">
        <v>1423</v>
      </c>
      <c r="C1409" s="7" t="s">
        <v>8</v>
      </c>
      <c r="D1409" s="8" t="s">
        <v>1424</v>
      </c>
      <c r="E1409" s="8" t="s">
        <v>1425</v>
      </c>
      <c r="F1409" s="8" t="s">
        <v>58</v>
      </c>
      <c r="G1409" s="8" t="s">
        <v>132</v>
      </c>
      <c r="H1409" s="8" t="s">
        <v>940</v>
      </c>
      <c r="I1409" s="7" t="s">
        <v>8</v>
      </c>
      <c r="J1409" s="9">
        <v>34794112</v>
      </c>
      <c r="K1409" s="9">
        <v>0</v>
      </c>
      <c r="L1409" s="9">
        <v>0</v>
      </c>
      <c r="M1409" s="9">
        <v>0</v>
      </c>
      <c r="N1409" s="7" t="s">
        <v>8</v>
      </c>
      <c r="O1409" s="10">
        <v>29.16</v>
      </c>
      <c r="P1409" s="1"/>
    </row>
    <row r="1410" spans="1:16" ht="25.5" thickBot="1">
      <c r="A1410" s="1"/>
      <c r="B1410" s="138" t="s">
        <v>8</v>
      </c>
      <c r="C1410" s="139"/>
      <c r="D1410" s="139"/>
      <c r="E1410" s="139"/>
      <c r="F1410" s="139"/>
      <c r="G1410" s="139"/>
      <c r="H1410" s="139"/>
      <c r="I1410" s="11" t="s">
        <v>133</v>
      </c>
      <c r="J1410" s="12" t="s">
        <v>8</v>
      </c>
      <c r="K1410" s="13">
        <v>0</v>
      </c>
      <c r="L1410" s="13">
        <v>0</v>
      </c>
      <c r="M1410" s="13">
        <v>0</v>
      </c>
      <c r="N1410" s="14">
        <v>0</v>
      </c>
      <c r="O1410" s="12" t="s">
        <v>8</v>
      </c>
      <c r="P1410" s="1"/>
    </row>
    <row r="1411" spans="1:16" ht="0.95" customHeight="1">
      <c r="A1411" s="1"/>
      <c r="B1411" s="137"/>
      <c r="C1411" s="137"/>
      <c r="D1411" s="137"/>
      <c r="E1411" s="137"/>
      <c r="F1411" s="137"/>
      <c r="G1411" s="137"/>
      <c r="H1411" s="137"/>
      <c r="I1411" s="137"/>
      <c r="J1411" s="137"/>
      <c r="K1411" s="137"/>
      <c r="L1411" s="137"/>
      <c r="M1411" s="137"/>
      <c r="N1411" s="137"/>
      <c r="O1411" s="137"/>
      <c r="P1411" s="1"/>
    </row>
    <row r="1412" spans="1:16" ht="58.5" thickBot="1">
      <c r="A1412" s="1"/>
      <c r="B1412" s="6" t="s">
        <v>1426</v>
      </c>
      <c r="C1412" s="7" t="s">
        <v>8</v>
      </c>
      <c r="D1412" s="8" t="s">
        <v>1427</v>
      </c>
      <c r="E1412" s="8" t="s">
        <v>1428</v>
      </c>
      <c r="F1412" s="8" t="s">
        <v>30</v>
      </c>
      <c r="G1412" s="8" t="s">
        <v>59</v>
      </c>
      <c r="H1412" s="8" t="s">
        <v>940</v>
      </c>
      <c r="I1412" s="7" t="s">
        <v>8</v>
      </c>
      <c r="J1412" s="9">
        <v>63789206</v>
      </c>
      <c r="K1412" s="9">
        <v>0</v>
      </c>
      <c r="L1412" s="9">
        <v>0</v>
      </c>
      <c r="M1412" s="9">
        <v>0</v>
      </c>
      <c r="N1412" s="7" t="s">
        <v>8</v>
      </c>
      <c r="O1412" s="10">
        <v>0</v>
      </c>
      <c r="P1412" s="1"/>
    </row>
    <row r="1413" spans="1:16" ht="33.75" thickBot="1">
      <c r="A1413" s="1"/>
      <c r="B1413" s="138" t="s">
        <v>8</v>
      </c>
      <c r="C1413" s="139"/>
      <c r="D1413" s="139"/>
      <c r="E1413" s="139"/>
      <c r="F1413" s="139"/>
      <c r="G1413" s="139"/>
      <c r="H1413" s="139"/>
      <c r="I1413" s="11" t="s">
        <v>1429</v>
      </c>
      <c r="J1413" s="12" t="s">
        <v>8</v>
      </c>
      <c r="K1413" s="13">
        <v>0</v>
      </c>
      <c r="L1413" s="13">
        <v>0</v>
      </c>
      <c r="M1413" s="13">
        <v>0</v>
      </c>
      <c r="N1413" s="14">
        <v>0</v>
      </c>
      <c r="O1413" s="12" t="s">
        <v>8</v>
      </c>
      <c r="P1413" s="1"/>
    </row>
    <row r="1414" spans="1:16" ht="0.95" customHeight="1">
      <c r="A1414" s="1"/>
      <c r="B1414" s="137"/>
      <c r="C1414" s="137"/>
      <c r="D1414" s="137"/>
      <c r="E1414" s="137"/>
      <c r="F1414" s="137"/>
      <c r="G1414" s="137"/>
      <c r="H1414" s="137"/>
      <c r="I1414" s="137"/>
      <c r="J1414" s="137"/>
      <c r="K1414" s="137"/>
      <c r="L1414" s="137"/>
      <c r="M1414" s="137"/>
      <c r="N1414" s="137"/>
      <c r="O1414" s="137"/>
      <c r="P1414" s="1"/>
    </row>
    <row r="1415" spans="1:16" ht="50.25" thickBot="1">
      <c r="A1415" s="1"/>
      <c r="B1415" s="6" t="s">
        <v>1430</v>
      </c>
      <c r="C1415" s="7" t="s">
        <v>8</v>
      </c>
      <c r="D1415" s="8" t="s">
        <v>1431</v>
      </c>
      <c r="E1415" s="8" t="s">
        <v>1432</v>
      </c>
      <c r="F1415" s="8" t="s">
        <v>30</v>
      </c>
      <c r="G1415" s="8" t="s">
        <v>865</v>
      </c>
      <c r="H1415" s="8" t="s">
        <v>940</v>
      </c>
      <c r="I1415" s="7" t="s">
        <v>8</v>
      </c>
      <c r="J1415" s="9">
        <v>33091317</v>
      </c>
      <c r="K1415" s="9">
        <v>0</v>
      </c>
      <c r="L1415" s="9">
        <v>0</v>
      </c>
      <c r="M1415" s="9">
        <v>0</v>
      </c>
      <c r="N1415" s="7" t="s">
        <v>8</v>
      </c>
      <c r="O1415" s="10">
        <v>0</v>
      </c>
      <c r="P1415" s="1"/>
    </row>
    <row r="1416" spans="1:16" ht="25.5" thickBot="1">
      <c r="A1416" s="1"/>
      <c r="B1416" s="138" t="s">
        <v>8</v>
      </c>
      <c r="C1416" s="139"/>
      <c r="D1416" s="139"/>
      <c r="E1416" s="139"/>
      <c r="F1416" s="139"/>
      <c r="G1416" s="139"/>
      <c r="H1416" s="139"/>
      <c r="I1416" s="11" t="s">
        <v>941</v>
      </c>
      <c r="J1416" s="12" t="s">
        <v>8</v>
      </c>
      <c r="K1416" s="13">
        <v>0</v>
      </c>
      <c r="L1416" s="13">
        <v>0</v>
      </c>
      <c r="M1416" s="13">
        <v>0</v>
      </c>
      <c r="N1416" s="14">
        <v>0</v>
      </c>
      <c r="O1416" s="12" t="s">
        <v>8</v>
      </c>
      <c r="P1416" s="1"/>
    </row>
    <row r="1417" spans="1:16" ht="0.95" customHeight="1">
      <c r="A1417" s="1"/>
      <c r="B1417" s="137"/>
      <c r="C1417" s="137"/>
      <c r="D1417" s="137"/>
      <c r="E1417" s="137"/>
      <c r="F1417" s="137"/>
      <c r="G1417" s="137"/>
      <c r="H1417" s="137"/>
      <c r="I1417" s="137"/>
      <c r="J1417" s="137"/>
      <c r="K1417" s="137"/>
      <c r="L1417" s="137"/>
      <c r="M1417" s="137"/>
      <c r="N1417" s="137"/>
      <c r="O1417" s="137"/>
      <c r="P1417" s="1"/>
    </row>
    <row r="1418" spans="1:16" ht="58.5" thickBot="1">
      <c r="A1418" s="1"/>
      <c r="B1418" s="6" t="s">
        <v>1433</v>
      </c>
      <c r="C1418" s="7" t="s">
        <v>8</v>
      </c>
      <c r="D1418" s="8" t="s">
        <v>1434</v>
      </c>
      <c r="E1418" s="8" t="s">
        <v>1435</v>
      </c>
      <c r="F1418" s="8" t="s">
        <v>40</v>
      </c>
      <c r="G1418" s="8" t="s">
        <v>59</v>
      </c>
      <c r="H1418" s="8" t="s">
        <v>940</v>
      </c>
      <c r="I1418" s="7" t="s">
        <v>8</v>
      </c>
      <c r="J1418" s="9">
        <v>25515682</v>
      </c>
      <c r="K1418" s="9">
        <v>0</v>
      </c>
      <c r="L1418" s="9">
        <v>0</v>
      </c>
      <c r="M1418" s="9">
        <v>0</v>
      </c>
      <c r="N1418" s="7" t="s">
        <v>8</v>
      </c>
      <c r="O1418" s="10">
        <v>0</v>
      </c>
      <c r="P1418" s="1"/>
    </row>
    <row r="1419" spans="1:16" ht="33.75" thickBot="1">
      <c r="A1419" s="1"/>
      <c r="B1419" s="138" t="s">
        <v>8</v>
      </c>
      <c r="C1419" s="139"/>
      <c r="D1419" s="139"/>
      <c r="E1419" s="139"/>
      <c r="F1419" s="139"/>
      <c r="G1419" s="139"/>
      <c r="H1419" s="139"/>
      <c r="I1419" s="11" t="s">
        <v>1429</v>
      </c>
      <c r="J1419" s="12" t="s">
        <v>8</v>
      </c>
      <c r="K1419" s="13">
        <v>0</v>
      </c>
      <c r="L1419" s="13">
        <v>0</v>
      </c>
      <c r="M1419" s="13">
        <v>0</v>
      </c>
      <c r="N1419" s="14">
        <v>0</v>
      </c>
      <c r="O1419" s="12" t="s">
        <v>8</v>
      </c>
      <c r="P1419" s="1"/>
    </row>
    <row r="1420" spans="1:16" ht="0.95" customHeight="1">
      <c r="A1420" s="1"/>
      <c r="B1420" s="137"/>
      <c r="C1420" s="137"/>
      <c r="D1420" s="137"/>
      <c r="E1420" s="137"/>
      <c r="F1420" s="137"/>
      <c r="G1420" s="137"/>
      <c r="H1420" s="137"/>
      <c r="I1420" s="137"/>
      <c r="J1420" s="137"/>
      <c r="K1420" s="137"/>
      <c r="L1420" s="137"/>
      <c r="M1420" s="137"/>
      <c r="N1420" s="137"/>
      <c r="O1420" s="137"/>
      <c r="P1420" s="1"/>
    </row>
    <row r="1421" spans="1:16" ht="66.75" thickBot="1">
      <c r="A1421" s="1"/>
      <c r="B1421" s="6" t="s">
        <v>1436</v>
      </c>
      <c r="C1421" s="7" t="s">
        <v>8</v>
      </c>
      <c r="D1421" s="8" t="s">
        <v>1437</v>
      </c>
      <c r="E1421" s="8" t="s">
        <v>1438</v>
      </c>
      <c r="F1421" s="8" t="s">
        <v>286</v>
      </c>
      <c r="G1421" s="8" t="s">
        <v>59</v>
      </c>
      <c r="H1421" s="8" t="s">
        <v>940</v>
      </c>
      <c r="I1421" s="7" t="s">
        <v>8</v>
      </c>
      <c r="J1421" s="9">
        <v>22487712</v>
      </c>
      <c r="K1421" s="9">
        <v>0</v>
      </c>
      <c r="L1421" s="9">
        <v>0</v>
      </c>
      <c r="M1421" s="9">
        <v>0</v>
      </c>
      <c r="N1421" s="7" t="s">
        <v>8</v>
      </c>
      <c r="O1421" s="10">
        <v>0</v>
      </c>
      <c r="P1421" s="1"/>
    </row>
    <row r="1422" spans="1:16" ht="33.75" thickBot="1">
      <c r="A1422" s="1"/>
      <c r="B1422" s="138" t="s">
        <v>8</v>
      </c>
      <c r="C1422" s="139"/>
      <c r="D1422" s="139"/>
      <c r="E1422" s="139"/>
      <c r="F1422" s="139"/>
      <c r="G1422" s="139"/>
      <c r="H1422" s="139"/>
      <c r="I1422" s="11" t="s">
        <v>1429</v>
      </c>
      <c r="J1422" s="12" t="s">
        <v>8</v>
      </c>
      <c r="K1422" s="13">
        <v>0</v>
      </c>
      <c r="L1422" s="13">
        <v>0</v>
      </c>
      <c r="M1422" s="13">
        <v>0</v>
      </c>
      <c r="N1422" s="14">
        <v>0</v>
      </c>
      <c r="O1422" s="12" t="s">
        <v>8</v>
      </c>
      <c r="P1422" s="1"/>
    </row>
    <row r="1423" spans="1:16" ht="0.95" customHeight="1">
      <c r="A1423" s="1"/>
      <c r="B1423" s="137"/>
      <c r="C1423" s="137"/>
      <c r="D1423" s="137"/>
      <c r="E1423" s="137"/>
      <c r="F1423" s="137"/>
      <c r="G1423" s="137"/>
      <c r="H1423" s="137"/>
      <c r="I1423" s="137"/>
      <c r="J1423" s="137"/>
      <c r="K1423" s="137"/>
      <c r="L1423" s="137"/>
      <c r="M1423" s="137"/>
      <c r="N1423" s="137"/>
      <c r="O1423" s="137"/>
      <c r="P1423" s="1"/>
    </row>
    <row r="1424" spans="1:16" ht="50.25" thickBot="1">
      <c r="A1424" s="1"/>
      <c r="B1424" s="6" t="s">
        <v>1439</v>
      </c>
      <c r="C1424" s="7" t="s">
        <v>8</v>
      </c>
      <c r="D1424" s="8" t="s">
        <v>1440</v>
      </c>
      <c r="E1424" s="8" t="s">
        <v>1441</v>
      </c>
      <c r="F1424" s="8" t="s">
        <v>58</v>
      </c>
      <c r="G1424" s="8" t="s">
        <v>59</v>
      </c>
      <c r="H1424" s="8" t="s">
        <v>940</v>
      </c>
      <c r="I1424" s="7" t="s">
        <v>8</v>
      </c>
      <c r="J1424" s="9">
        <v>109065401</v>
      </c>
      <c r="K1424" s="9">
        <v>0</v>
      </c>
      <c r="L1424" s="9">
        <v>0</v>
      </c>
      <c r="M1424" s="9">
        <v>0</v>
      </c>
      <c r="N1424" s="7" t="s">
        <v>8</v>
      </c>
      <c r="O1424" s="10">
        <v>0</v>
      </c>
      <c r="P1424" s="1"/>
    </row>
    <row r="1425" spans="1:16" ht="33.75" thickBot="1">
      <c r="A1425" s="1"/>
      <c r="B1425" s="138" t="s">
        <v>8</v>
      </c>
      <c r="C1425" s="139"/>
      <c r="D1425" s="139"/>
      <c r="E1425" s="139"/>
      <c r="F1425" s="139"/>
      <c r="G1425" s="139"/>
      <c r="H1425" s="139"/>
      <c r="I1425" s="11" t="s">
        <v>1429</v>
      </c>
      <c r="J1425" s="12" t="s">
        <v>8</v>
      </c>
      <c r="K1425" s="13">
        <v>0</v>
      </c>
      <c r="L1425" s="13">
        <v>0</v>
      </c>
      <c r="M1425" s="13">
        <v>0</v>
      </c>
      <c r="N1425" s="14">
        <v>0</v>
      </c>
      <c r="O1425" s="12" t="s">
        <v>8</v>
      </c>
      <c r="P1425" s="1"/>
    </row>
    <row r="1426" spans="1:16" ht="0.95" customHeight="1">
      <c r="A1426" s="1"/>
      <c r="B1426" s="137"/>
      <c r="C1426" s="137"/>
      <c r="D1426" s="137"/>
      <c r="E1426" s="137"/>
      <c r="F1426" s="137"/>
      <c r="G1426" s="137"/>
      <c r="H1426" s="137"/>
      <c r="I1426" s="137"/>
      <c r="J1426" s="137"/>
      <c r="K1426" s="137"/>
      <c r="L1426" s="137"/>
      <c r="M1426" s="137"/>
      <c r="N1426" s="137"/>
      <c r="O1426" s="137"/>
      <c r="P1426" s="1"/>
    </row>
    <row r="1427" spans="1:16" ht="50.25" thickBot="1">
      <c r="A1427" s="1"/>
      <c r="B1427" s="6" t="s">
        <v>1442</v>
      </c>
      <c r="C1427" s="7" t="s">
        <v>8</v>
      </c>
      <c r="D1427" s="8" t="s">
        <v>1443</v>
      </c>
      <c r="E1427" s="8" t="s">
        <v>1444</v>
      </c>
      <c r="F1427" s="8" t="s">
        <v>353</v>
      </c>
      <c r="G1427" s="8" t="s">
        <v>59</v>
      </c>
      <c r="H1427" s="8" t="s">
        <v>940</v>
      </c>
      <c r="I1427" s="7" t="s">
        <v>8</v>
      </c>
      <c r="J1427" s="9">
        <v>146412352</v>
      </c>
      <c r="K1427" s="9">
        <v>0</v>
      </c>
      <c r="L1427" s="9">
        <v>0</v>
      </c>
      <c r="M1427" s="9">
        <v>0</v>
      </c>
      <c r="N1427" s="7" t="s">
        <v>8</v>
      </c>
      <c r="O1427" s="10">
        <v>65</v>
      </c>
      <c r="P1427" s="1"/>
    </row>
    <row r="1428" spans="1:16" ht="33.75" thickBot="1">
      <c r="A1428" s="1"/>
      <c r="B1428" s="138" t="s">
        <v>8</v>
      </c>
      <c r="C1428" s="139"/>
      <c r="D1428" s="139"/>
      <c r="E1428" s="139"/>
      <c r="F1428" s="139"/>
      <c r="G1428" s="139"/>
      <c r="H1428" s="139"/>
      <c r="I1428" s="11" t="s">
        <v>1429</v>
      </c>
      <c r="J1428" s="12" t="s">
        <v>8</v>
      </c>
      <c r="K1428" s="13">
        <v>0</v>
      </c>
      <c r="L1428" s="13">
        <v>0</v>
      </c>
      <c r="M1428" s="13">
        <v>0</v>
      </c>
      <c r="N1428" s="14">
        <v>0</v>
      </c>
      <c r="O1428" s="12" t="s">
        <v>8</v>
      </c>
      <c r="P1428" s="1"/>
    </row>
    <row r="1429" spans="1:16" ht="0.95" customHeight="1">
      <c r="A1429" s="1"/>
      <c r="B1429" s="137"/>
      <c r="C1429" s="137"/>
      <c r="D1429" s="137"/>
      <c r="E1429" s="137"/>
      <c r="F1429" s="137"/>
      <c r="G1429" s="137"/>
      <c r="H1429" s="137"/>
      <c r="I1429" s="137"/>
      <c r="J1429" s="137"/>
      <c r="K1429" s="137"/>
      <c r="L1429" s="137"/>
      <c r="M1429" s="137"/>
      <c r="N1429" s="137"/>
      <c r="O1429" s="137"/>
      <c r="P1429" s="1"/>
    </row>
    <row r="1430" spans="1:16" ht="42" thickBot="1">
      <c r="A1430" s="1"/>
      <c r="B1430" s="6" t="s">
        <v>1445</v>
      </c>
      <c r="C1430" s="7" t="s">
        <v>8</v>
      </c>
      <c r="D1430" s="8" t="s">
        <v>1446</v>
      </c>
      <c r="E1430" s="8" t="s">
        <v>1447</v>
      </c>
      <c r="F1430" s="8" t="s">
        <v>331</v>
      </c>
      <c r="G1430" s="8" t="s">
        <v>865</v>
      </c>
      <c r="H1430" s="8" t="s">
        <v>940</v>
      </c>
      <c r="I1430" s="7" t="s">
        <v>8</v>
      </c>
      <c r="J1430" s="9">
        <v>27921105</v>
      </c>
      <c r="K1430" s="9">
        <v>0</v>
      </c>
      <c r="L1430" s="9">
        <v>0</v>
      </c>
      <c r="M1430" s="9">
        <v>0</v>
      </c>
      <c r="N1430" s="7" t="s">
        <v>8</v>
      </c>
      <c r="O1430" s="10">
        <v>0</v>
      </c>
      <c r="P1430" s="1"/>
    </row>
    <row r="1431" spans="1:16" ht="25.5" thickBot="1">
      <c r="A1431" s="1"/>
      <c r="B1431" s="138" t="s">
        <v>8</v>
      </c>
      <c r="C1431" s="139"/>
      <c r="D1431" s="139"/>
      <c r="E1431" s="139"/>
      <c r="F1431" s="139"/>
      <c r="G1431" s="139"/>
      <c r="H1431" s="139"/>
      <c r="I1431" s="11" t="s">
        <v>941</v>
      </c>
      <c r="J1431" s="12" t="s">
        <v>8</v>
      </c>
      <c r="K1431" s="13">
        <v>0</v>
      </c>
      <c r="L1431" s="13">
        <v>0</v>
      </c>
      <c r="M1431" s="13">
        <v>0</v>
      </c>
      <c r="N1431" s="14">
        <v>0</v>
      </c>
      <c r="O1431" s="12" t="s">
        <v>8</v>
      </c>
      <c r="P1431" s="1"/>
    </row>
    <row r="1432" spans="1:16" ht="0.95" customHeight="1">
      <c r="A1432" s="1"/>
      <c r="B1432" s="137"/>
      <c r="C1432" s="137"/>
      <c r="D1432" s="137"/>
      <c r="E1432" s="137"/>
      <c r="F1432" s="137"/>
      <c r="G1432" s="137"/>
      <c r="H1432" s="137"/>
      <c r="I1432" s="137"/>
      <c r="J1432" s="137"/>
      <c r="K1432" s="137"/>
      <c r="L1432" s="137"/>
      <c r="M1432" s="137"/>
      <c r="N1432" s="137"/>
      <c r="O1432" s="137"/>
      <c r="P1432" s="1"/>
    </row>
    <row r="1433" spans="1:16" ht="20.100000000000001" customHeight="1">
      <c r="A1433" s="1"/>
      <c r="B1433" s="145" t="s">
        <v>824</v>
      </c>
      <c r="C1433" s="146"/>
      <c r="D1433" s="146"/>
      <c r="E1433" s="146"/>
      <c r="F1433" s="2" t="s">
        <v>4</v>
      </c>
      <c r="G1433" s="147" t="s">
        <v>1448</v>
      </c>
      <c r="H1433" s="148"/>
      <c r="I1433" s="148"/>
      <c r="J1433" s="148"/>
      <c r="K1433" s="148"/>
      <c r="L1433" s="148"/>
      <c r="M1433" s="148"/>
      <c r="N1433" s="148"/>
      <c r="O1433" s="148"/>
      <c r="P1433" s="1"/>
    </row>
    <row r="1434" spans="1:16" ht="20.100000000000001" customHeight="1">
      <c r="A1434" s="1"/>
      <c r="B1434" s="143" t="s">
        <v>6</v>
      </c>
      <c r="C1434" s="144"/>
      <c r="D1434" s="144"/>
      <c r="E1434" s="144"/>
      <c r="F1434" s="144"/>
      <c r="G1434" s="144"/>
      <c r="H1434" s="144"/>
      <c r="I1434" s="144"/>
      <c r="J1434" s="3">
        <v>395648623</v>
      </c>
      <c r="K1434" s="3">
        <v>0</v>
      </c>
      <c r="L1434" s="3">
        <v>32411200</v>
      </c>
      <c r="M1434" s="3">
        <v>30109388</v>
      </c>
      <c r="N1434" s="4" t="s">
        <v>1449</v>
      </c>
      <c r="O1434" s="5" t="s">
        <v>8</v>
      </c>
      <c r="P1434" s="1"/>
    </row>
    <row r="1435" spans="1:16" ht="42" thickBot="1">
      <c r="A1435" s="1"/>
      <c r="B1435" s="6" t="s">
        <v>1450</v>
      </c>
      <c r="C1435" s="7" t="s">
        <v>8</v>
      </c>
      <c r="D1435" s="8" t="s">
        <v>1451</v>
      </c>
      <c r="E1435" s="8" t="s">
        <v>1452</v>
      </c>
      <c r="F1435" s="8" t="s">
        <v>293</v>
      </c>
      <c r="G1435" s="8" t="s">
        <v>865</v>
      </c>
      <c r="H1435" s="8" t="s">
        <v>1258</v>
      </c>
      <c r="I1435" s="7" t="s">
        <v>8</v>
      </c>
      <c r="J1435" s="9">
        <v>24378307</v>
      </c>
      <c r="K1435" s="9">
        <v>0</v>
      </c>
      <c r="L1435" s="9">
        <v>0</v>
      </c>
      <c r="M1435" s="9">
        <v>0</v>
      </c>
      <c r="N1435" s="7" t="s">
        <v>8</v>
      </c>
      <c r="O1435" s="10">
        <v>95.19</v>
      </c>
      <c r="P1435" s="1"/>
    </row>
    <row r="1436" spans="1:16" ht="50.25" customHeight="1" thickBot="1">
      <c r="A1436" s="1"/>
      <c r="B1436" s="138" t="s">
        <v>8</v>
      </c>
      <c r="C1436" s="139"/>
      <c r="D1436" s="139"/>
      <c r="E1436" s="139"/>
      <c r="F1436" s="139"/>
      <c r="G1436" s="139"/>
      <c r="H1436" s="139"/>
      <c r="I1436" s="11" t="s">
        <v>1453</v>
      </c>
      <c r="J1436" s="12" t="s">
        <v>8</v>
      </c>
      <c r="K1436" s="13">
        <v>0</v>
      </c>
      <c r="L1436" s="13">
        <v>0</v>
      </c>
      <c r="M1436" s="13">
        <v>0</v>
      </c>
      <c r="N1436" s="14">
        <v>0</v>
      </c>
      <c r="O1436" s="12" t="s">
        <v>8</v>
      </c>
      <c r="P1436" s="1"/>
    </row>
    <row r="1437" spans="1:16" ht="0.95" customHeight="1">
      <c r="A1437" s="1"/>
      <c r="B1437" s="137"/>
      <c r="C1437" s="137"/>
      <c r="D1437" s="137"/>
      <c r="E1437" s="137"/>
      <c r="F1437" s="137"/>
      <c r="G1437" s="137"/>
      <c r="H1437" s="137"/>
      <c r="I1437" s="137"/>
      <c r="J1437" s="137"/>
      <c r="K1437" s="137"/>
      <c r="L1437" s="137"/>
      <c r="M1437" s="137"/>
      <c r="N1437" s="137"/>
      <c r="O1437" s="137"/>
      <c r="P1437" s="1"/>
    </row>
    <row r="1438" spans="1:16" ht="50.25" thickBot="1">
      <c r="A1438" s="1"/>
      <c r="B1438" s="6" t="s">
        <v>1454</v>
      </c>
      <c r="C1438" s="7" t="s">
        <v>8</v>
      </c>
      <c r="D1438" s="8" t="s">
        <v>1455</v>
      </c>
      <c r="E1438" s="8" t="s">
        <v>1456</v>
      </c>
      <c r="F1438" s="8" t="s">
        <v>293</v>
      </c>
      <c r="G1438" s="8" t="s">
        <v>865</v>
      </c>
      <c r="H1438" s="8" t="s">
        <v>1258</v>
      </c>
      <c r="I1438" s="7" t="s">
        <v>8</v>
      </c>
      <c r="J1438" s="9">
        <v>274818857</v>
      </c>
      <c r="K1438" s="9">
        <v>0</v>
      </c>
      <c r="L1438" s="9">
        <v>0</v>
      </c>
      <c r="M1438" s="9">
        <v>0</v>
      </c>
      <c r="N1438" s="7" t="s">
        <v>8</v>
      </c>
      <c r="O1438" s="10">
        <v>81.05</v>
      </c>
      <c r="P1438" s="1"/>
    </row>
    <row r="1439" spans="1:16" ht="53.25" customHeight="1" thickBot="1">
      <c r="A1439" s="1"/>
      <c r="B1439" s="138" t="s">
        <v>8</v>
      </c>
      <c r="C1439" s="139"/>
      <c r="D1439" s="139"/>
      <c r="E1439" s="139"/>
      <c r="F1439" s="139"/>
      <c r="G1439" s="139"/>
      <c r="H1439" s="139"/>
      <c r="I1439" s="11" t="s">
        <v>1453</v>
      </c>
      <c r="J1439" s="12" t="s">
        <v>8</v>
      </c>
      <c r="K1439" s="13">
        <v>0</v>
      </c>
      <c r="L1439" s="13">
        <v>0</v>
      </c>
      <c r="M1439" s="13">
        <v>0</v>
      </c>
      <c r="N1439" s="14">
        <v>0</v>
      </c>
      <c r="O1439" s="12" t="s">
        <v>8</v>
      </c>
      <c r="P1439" s="1"/>
    </row>
    <row r="1440" spans="1:16" ht="0.95" customHeight="1">
      <c r="A1440" s="1"/>
      <c r="B1440" s="137"/>
      <c r="C1440" s="137"/>
      <c r="D1440" s="137"/>
      <c r="E1440" s="137"/>
      <c r="F1440" s="137"/>
      <c r="G1440" s="137"/>
      <c r="H1440" s="137"/>
      <c r="I1440" s="137"/>
      <c r="J1440" s="137"/>
      <c r="K1440" s="137"/>
      <c r="L1440" s="137"/>
      <c r="M1440" s="137"/>
      <c r="N1440" s="137"/>
      <c r="O1440" s="137"/>
      <c r="P1440" s="1"/>
    </row>
    <row r="1441" spans="1:16" ht="50.25" thickBot="1">
      <c r="A1441" s="1"/>
      <c r="B1441" s="6" t="s">
        <v>1457</v>
      </c>
      <c r="C1441" s="7" t="s">
        <v>8</v>
      </c>
      <c r="D1441" s="8" t="s">
        <v>1458</v>
      </c>
      <c r="E1441" s="8" t="s">
        <v>1459</v>
      </c>
      <c r="F1441" s="8" t="s">
        <v>293</v>
      </c>
      <c r="G1441" s="8" t="s">
        <v>865</v>
      </c>
      <c r="H1441" s="8" t="s">
        <v>1258</v>
      </c>
      <c r="I1441" s="7" t="s">
        <v>8</v>
      </c>
      <c r="J1441" s="9">
        <v>27197964</v>
      </c>
      <c r="K1441" s="9">
        <v>0</v>
      </c>
      <c r="L1441" s="9">
        <v>777600</v>
      </c>
      <c r="M1441" s="9">
        <v>777598</v>
      </c>
      <c r="N1441" s="7" t="s">
        <v>8</v>
      </c>
      <c r="O1441" s="10">
        <v>94.63</v>
      </c>
      <c r="P1441" s="1"/>
    </row>
    <row r="1442" spans="1:16" ht="51" customHeight="1" thickBot="1">
      <c r="A1442" s="1"/>
      <c r="B1442" s="138" t="s">
        <v>8</v>
      </c>
      <c r="C1442" s="139"/>
      <c r="D1442" s="139"/>
      <c r="E1442" s="139"/>
      <c r="F1442" s="139"/>
      <c r="G1442" s="139"/>
      <c r="H1442" s="139"/>
      <c r="I1442" s="11" t="s">
        <v>1453</v>
      </c>
      <c r="J1442" s="12" t="s">
        <v>8</v>
      </c>
      <c r="K1442" s="13">
        <v>0</v>
      </c>
      <c r="L1442" s="13">
        <v>777600</v>
      </c>
      <c r="M1442" s="13">
        <v>777598</v>
      </c>
      <c r="N1442" s="14">
        <v>99.99</v>
      </c>
      <c r="O1442" s="12" t="s">
        <v>8</v>
      </c>
      <c r="P1442" s="1"/>
    </row>
    <row r="1443" spans="1:16" ht="0.95" customHeight="1">
      <c r="A1443" s="1"/>
      <c r="B1443" s="137"/>
      <c r="C1443" s="137"/>
      <c r="D1443" s="137"/>
      <c r="E1443" s="137"/>
      <c r="F1443" s="137"/>
      <c r="G1443" s="137"/>
      <c r="H1443" s="137"/>
      <c r="I1443" s="137"/>
      <c r="J1443" s="137"/>
      <c r="K1443" s="137"/>
      <c r="L1443" s="137"/>
      <c r="M1443" s="137"/>
      <c r="N1443" s="137"/>
      <c r="O1443" s="137"/>
      <c r="P1443" s="1"/>
    </row>
    <row r="1444" spans="1:16" ht="42" thickBot="1">
      <c r="A1444" s="1"/>
      <c r="B1444" s="6" t="s">
        <v>1460</v>
      </c>
      <c r="C1444" s="7" t="s">
        <v>8</v>
      </c>
      <c r="D1444" s="8" t="s">
        <v>1461</v>
      </c>
      <c r="E1444" s="8" t="s">
        <v>1462</v>
      </c>
      <c r="F1444" s="8" t="s">
        <v>293</v>
      </c>
      <c r="G1444" s="8" t="s">
        <v>865</v>
      </c>
      <c r="H1444" s="8" t="s">
        <v>1258</v>
      </c>
      <c r="I1444" s="7" t="s">
        <v>8</v>
      </c>
      <c r="J1444" s="9">
        <v>39353495</v>
      </c>
      <c r="K1444" s="9">
        <v>0</v>
      </c>
      <c r="L1444" s="9">
        <v>1733600</v>
      </c>
      <c r="M1444" s="9">
        <v>1733600</v>
      </c>
      <c r="N1444" s="7" t="s">
        <v>8</v>
      </c>
      <c r="O1444" s="10">
        <v>86.8</v>
      </c>
      <c r="P1444" s="1"/>
    </row>
    <row r="1445" spans="1:16" ht="48" customHeight="1" thickBot="1">
      <c r="A1445" s="1"/>
      <c r="B1445" s="138" t="s">
        <v>8</v>
      </c>
      <c r="C1445" s="139"/>
      <c r="D1445" s="139"/>
      <c r="E1445" s="139"/>
      <c r="F1445" s="139"/>
      <c r="G1445" s="139"/>
      <c r="H1445" s="139"/>
      <c r="I1445" s="11" t="s">
        <v>1453</v>
      </c>
      <c r="J1445" s="12" t="s">
        <v>8</v>
      </c>
      <c r="K1445" s="13">
        <v>0</v>
      </c>
      <c r="L1445" s="13">
        <v>1733600</v>
      </c>
      <c r="M1445" s="13">
        <v>1733600</v>
      </c>
      <c r="N1445" s="14">
        <v>100</v>
      </c>
      <c r="O1445" s="12" t="s">
        <v>8</v>
      </c>
      <c r="P1445" s="1"/>
    </row>
    <row r="1446" spans="1:16" ht="0.95" customHeight="1">
      <c r="A1446" s="1"/>
      <c r="B1446" s="137"/>
      <c r="C1446" s="137"/>
      <c r="D1446" s="137"/>
      <c r="E1446" s="137"/>
      <c r="F1446" s="137"/>
      <c r="G1446" s="137"/>
      <c r="H1446" s="137"/>
      <c r="I1446" s="137"/>
      <c r="J1446" s="137"/>
      <c r="K1446" s="137"/>
      <c r="L1446" s="137"/>
      <c r="M1446" s="137"/>
      <c r="N1446" s="137"/>
      <c r="O1446" s="137"/>
      <c r="P1446" s="1"/>
    </row>
    <row r="1447" spans="1:16" ht="42" thickBot="1">
      <c r="A1447" s="1"/>
      <c r="B1447" s="6" t="s">
        <v>1463</v>
      </c>
      <c r="C1447" s="7" t="s">
        <v>8</v>
      </c>
      <c r="D1447" s="8" t="s">
        <v>1464</v>
      </c>
      <c r="E1447" s="8" t="s">
        <v>1465</v>
      </c>
      <c r="F1447" s="8" t="s">
        <v>293</v>
      </c>
      <c r="G1447" s="8" t="s">
        <v>865</v>
      </c>
      <c r="H1447" s="8" t="s">
        <v>1258</v>
      </c>
      <c r="I1447" s="7" t="s">
        <v>8</v>
      </c>
      <c r="J1447" s="9">
        <v>29900000</v>
      </c>
      <c r="K1447" s="9">
        <v>0</v>
      </c>
      <c r="L1447" s="9">
        <v>29900000</v>
      </c>
      <c r="M1447" s="9">
        <v>27598190</v>
      </c>
      <c r="N1447" s="7" t="s">
        <v>8</v>
      </c>
      <c r="O1447" s="10">
        <v>99.5</v>
      </c>
      <c r="P1447" s="1"/>
    </row>
    <row r="1448" spans="1:16" ht="50.25" customHeight="1" thickBot="1">
      <c r="A1448" s="1"/>
      <c r="B1448" s="138" t="s">
        <v>8</v>
      </c>
      <c r="C1448" s="139"/>
      <c r="D1448" s="139"/>
      <c r="E1448" s="139"/>
      <c r="F1448" s="139"/>
      <c r="G1448" s="139"/>
      <c r="H1448" s="139"/>
      <c r="I1448" s="11" t="s">
        <v>1453</v>
      </c>
      <c r="J1448" s="12" t="s">
        <v>8</v>
      </c>
      <c r="K1448" s="13">
        <v>0</v>
      </c>
      <c r="L1448" s="13">
        <v>29900000</v>
      </c>
      <c r="M1448" s="13">
        <v>27598190</v>
      </c>
      <c r="N1448" s="14">
        <v>92.3</v>
      </c>
      <c r="O1448" s="12" t="s">
        <v>8</v>
      </c>
      <c r="P1448" s="1"/>
    </row>
    <row r="1449" spans="1:16" ht="0.95" customHeight="1">
      <c r="A1449" s="1"/>
      <c r="B1449" s="137"/>
      <c r="C1449" s="137"/>
      <c r="D1449" s="137"/>
      <c r="E1449" s="137"/>
      <c r="F1449" s="137"/>
      <c r="G1449" s="137"/>
      <c r="H1449" s="137"/>
      <c r="I1449" s="137"/>
      <c r="J1449" s="137"/>
      <c r="K1449" s="137"/>
      <c r="L1449" s="137"/>
      <c r="M1449" s="137"/>
      <c r="N1449" s="137"/>
      <c r="O1449" s="137"/>
      <c r="P1449" s="1"/>
    </row>
    <row r="1450" spans="1:16" ht="20.100000000000001" customHeight="1">
      <c r="A1450" s="1"/>
      <c r="B1450" s="145" t="s">
        <v>824</v>
      </c>
      <c r="C1450" s="146"/>
      <c r="D1450" s="146"/>
      <c r="E1450" s="146"/>
      <c r="F1450" s="2" t="s">
        <v>4</v>
      </c>
      <c r="G1450" s="147" t="s">
        <v>1466</v>
      </c>
      <c r="H1450" s="148"/>
      <c r="I1450" s="148"/>
      <c r="J1450" s="148"/>
      <c r="K1450" s="148"/>
      <c r="L1450" s="148"/>
      <c r="M1450" s="148"/>
      <c r="N1450" s="148"/>
      <c r="O1450" s="148"/>
      <c r="P1450" s="1"/>
    </row>
    <row r="1451" spans="1:16" ht="20.100000000000001" customHeight="1">
      <c r="A1451" s="1"/>
      <c r="B1451" s="143" t="s">
        <v>6</v>
      </c>
      <c r="C1451" s="144"/>
      <c r="D1451" s="144"/>
      <c r="E1451" s="144"/>
      <c r="F1451" s="144"/>
      <c r="G1451" s="144"/>
      <c r="H1451" s="144"/>
      <c r="I1451" s="144"/>
      <c r="J1451" s="3">
        <v>11312276152</v>
      </c>
      <c r="K1451" s="3">
        <v>559846627</v>
      </c>
      <c r="L1451" s="3">
        <v>632511227</v>
      </c>
      <c r="M1451" s="3">
        <v>625729786</v>
      </c>
      <c r="N1451" s="4" t="s">
        <v>1467</v>
      </c>
      <c r="O1451" s="5" t="s">
        <v>8</v>
      </c>
      <c r="P1451" s="1"/>
    </row>
    <row r="1452" spans="1:16" ht="33.75" thickBot="1">
      <c r="A1452" s="1"/>
      <c r="B1452" s="6" t="s">
        <v>1468</v>
      </c>
      <c r="C1452" s="7" t="s">
        <v>8</v>
      </c>
      <c r="D1452" s="8" t="s">
        <v>1469</v>
      </c>
      <c r="E1452" s="8" t="s">
        <v>1470</v>
      </c>
      <c r="F1452" s="8" t="s">
        <v>331</v>
      </c>
      <c r="G1452" s="8" t="s">
        <v>865</v>
      </c>
      <c r="H1452" s="8" t="s">
        <v>914</v>
      </c>
      <c r="I1452" s="7" t="s">
        <v>8</v>
      </c>
      <c r="J1452" s="9">
        <v>2028197023</v>
      </c>
      <c r="K1452" s="9">
        <v>0</v>
      </c>
      <c r="L1452" s="9">
        <v>164441571</v>
      </c>
      <c r="M1452" s="9">
        <v>163702782</v>
      </c>
      <c r="N1452" s="7" t="s">
        <v>8</v>
      </c>
      <c r="O1452" s="10">
        <v>93.27</v>
      </c>
      <c r="P1452" s="1"/>
    </row>
    <row r="1453" spans="1:16" ht="25.5" thickBot="1">
      <c r="A1453" s="1"/>
      <c r="B1453" s="138" t="s">
        <v>8</v>
      </c>
      <c r="C1453" s="139"/>
      <c r="D1453" s="139"/>
      <c r="E1453" s="139"/>
      <c r="F1453" s="139"/>
      <c r="G1453" s="139"/>
      <c r="H1453" s="139"/>
      <c r="I1453" s="11" t="s">
        <v>1253</v>
      </c>
      <c r="J1453" s="12" t="s">
        <v>8</v>
      </c>
      <c r="K1453" s="13">
        <v>0</v>
      </c>
      <c r="L1453" s="13">
        <v>160981303</v>
      </c>
      <c r="M1453" s="13">
        <v>160242514</v>
      </c>
      <c r="N1453" s="14">
        <v>99.54</v>
      </c>
      <c r="O1453" s="12" t="s">
        <v>8</v>
      </c>
      <c r="P1453" s="1"/>
    </row>
    <row r="1454" spans="1:16" ht="42" thickBot="1">
      <c r="A1454" s="1"/>
      <c r="B1454" s="138" t="s">
        <v>8</v>
      </c>
      <c r="C1454" s="139"/>
      <c r="D1454" s="139"/>
      <c r="E1454" s="139"/>
      <c r="F1454" s="139"/>
      <c r="G1454" s="139"/>
      <c r="H1454" s="139"/>
      <c r="I1454" s="11" t="s">
        <v>1254</v>
      </c>
      <c r="J1454" s="12" t="s">
        <v>8</v>
      </c>
      <c r="K1454" s="13">
        <v>0</v>
      </c>
      <c r="L1454" s="13">
        <v>3460268</v>
      </c>
      <c r="M1454" s="13">
        <v>3460268</v>
      </c>
      <c r="N1454" s="14">
        <v>100</v>
      </c>
      <c r="O1454" s="12" t="s">
        <v>8</v>
      </c>
      <c r="P1454" s="1"/>
    </row>
    <row r="1455" spans="1:16" ht="0.95" customHeight="1">
      <c r="A1455" s="1"/>
      <c r="B1455" s="137"/>
      <c r="C1455" s="137"/>
      <c r="D1455" s="137"/>
      <c r="E1455" s="137"/>
      <c r="F1455" s="137"/>
      <c r="G1455" s="137"/>
      <c r="H1455" s="137"/>
      <c r="I1455" s="137"/>
      <c r="J1455" s="137"/>
      <c r="K1455" s="137"/>
      <c r="L1455" s="137"/>
      <c r="M1455" s="137"/>
      <c r="N1455" s="137"/>
      <c r="O1455" s="137"/>
      <c r="P1455" s="1"/>
    </row>
    <row r="1456" spans="1:16" ht="50.25" thickBot="1">
      <c r="A1456" s="1"/>
      <c r="B1456" s="6" t="s">
        <v>1471</v>
      </c>
      <c r="C1456" s="7" t="s">
        <v>8</v>
      </c>
      <c r="D1456" s="8" t="s">
        <v>1472</v>
      </c>
      <c r="E1456" s="8" t="s">
        <v>1473</v>
      </c>
      <c r="F1456" s="8" t="s">
        <v>331</v>
      </c>
      <c r="G1456" s="8" t="s">
        <v>865</v>
      </c>
      <c r="H1456" s="8" t="s">
        <v>914</v>
      </c>
      <c r="I1456" s="7" t="s">
        <v>8</v>
      </c>
      <c r="J1456" s="9">
        <v>1840112108</v>
      </c>
      <c r="K1456" s="9">
        <v>154886800</v>
      </c>
      <c r="L1456" s="9">
        <v>134718391</v>
      </c>
      <c r="M1456" s="9">
        <v>132796083</v>
      </c>
      <c r="N1456" s="7" t="s">
        <v>8</v>
      </c>
      <c r="O1456" s="10">
        <v>92.74</v>
      </c>
      <c r="P1456" s="1"/>
    </row>
    <row r="1457" spans="1:16" ht="25.5" thickBot="1">
      <c r="A1457" s="1"/>
      <c r="B1457" s="138" t="s">
        <v>8</v>
      </c>
      <c r="C1457" s="139"/>
      <c r="D1457" s="139"/>
      <c r="E1457" s="139"/>
      <c r="F1457" s="139"/>
      <c r="G1457" s="139"/>
      <c r="H1457" s="139"/>
      <c r="I1457" s="11" t="s">
        <v>1253</v>
      </c>
      <c r="J1457" s="12" t="s">
        <v>8</v>
      </c>
      <c r="K1457" s="13">
        <v>154886800</v>
      </c>
      <c r="L1457" s="13">
        <v>133096707</v>
      </c>
      <c r="M1457" s="13">
        <v>131705200</v>
      </c>
      <c r="N1457" s="14">
        <v>98.95</v>
      </c>
      <c r="O1457" s="12" t="s">
        <v>8</v>
      </c>
      <c r="P1457" s="1"/>
    </row>
    <row r="1458" spans="1:16" ht="42" thickBot="1">
      <c r="A1458" s="1"/>
      <c r="B1458" s="138" t="s">
        <v>8</v>
      </c>
      <c r="C1458" s="139"/>
      <c r="D1458" s="139"/>
      <c r="E1458" s="139"/>
      <c r="F1458" s="139"/>
      <c r="G1458" s="139"/>
      <c r="H1458" s="139"/>
      <c r="I1458" s="11" t="s">
        <v>1254</v>
      </c>
      <c r="J1458" s="12" t="s">
        <v>8</v>
      </c>
      <c r="K1458" s="13">
        <v>0</v>
      </c>
      <c r="L1458" s="13">
        <v>1621684</v>
      </c>
      <c r="M1458" s="13">
        <v>1090883</v>
      </c>
      <c r="N1458" s="14">
        <v>67.260000000000005</v>
      </c>
      <c r="O1458" s="12" t="s">
        <v>8</v>
      </c>
      <c r="P1458" s="1"/>
    </row>
    <row r="1459" spans="1:16" ht="0.95" customHeight="1">
      <c r="A1459" s="1"/>
      <c r="B1459" s="137"/>
      <c r="C1459" s="137"/>
      <c r="D1459" s="137"/>
      <c r="E1459" s="137"/>
      <c r="F1459" s="137"/>
      <c r="G1459" s="137"/>
      <c r="H1459" s="137"/>
      <c r="I1459" s="137"/>
      <c r="J1459" s="137"/>
      <c r="K1459" s="137"/>
      <c r="L1459" s="137"/>
      <c r="M1459" s="137"/>
      <c r="N1459" s="137"/>
      <c r="O1459" s="137"/>
      <c r="P1459" s="1"/>
    </row>
    <row r="1460" spans="1:16" ht="58.5" thickBot="1">
      <c r="A1460" s="1"/>
      <c r="B1460" s="6" t="s">
        <v>1474</v>
      </c>
      <c r="C1460" s="7" t="s">
        <v>8</v>
      </c>
      <c r="D1460" s="8" t="s">
        <v>1475</v>
      </c>
      <c r="E1460" s="8" t="s">
        <v>1476</v>
      </c>
      <c r="F1460" s="8" t="s">
        <v>331</v>
      </c>
      <c r="G1460" s="8" t="s">
        <v>865</v>
      </c>
      <c r="H1460" s="8" t="s">
        <v>914</v>
      </c>
      <c r="I1460" s="7" t="s">
        <v>8</v>
      </c>
      <c r="J1460" s="9">
        <v>1616938390</v>
      </c>
      <c r="K1460" s="9">
        <v>200000000</v>
      </c>
      <c r="L1460" s="9">
        <v>86570245</v>
      </c>
      <c r="M1460" s="9">
        <v>83646288</v>
      </c>
      <c r="N1460" s="7" t="s">
        <v>8</v>
      </c>
      <c r="O1460" s="10">
        <v>70.989999999999995</v>
      </c>
      <c r="P1460" s="1"/>
    </row>
    <row r="1461" spans="1:16" ht="25.5" thickBot="1">
      <c r="A1461" s="1"/>
      <c r="B1461" s="138" t="s">
        <v>8</v>
      </c>
      <c r="C1461" s="139"/>
      <c r="D1461" s="139"/>
      <c r="E1461" s="139"/>
      <c r="F1461" s="139"/>
      <c r="G1461" s="139"/>
      <c r="H1461" s="139"/>
      <c r="I1461" s="11" t="s">
        <v>1253</v>
      </c>
      <c r="J1461" s="12" t="s">
        <v>8</v>
      </c>
      <c r="K1461" s="13">
        <v>200000000</v>
      </c>
      <c r="L1461" s="13">
        <v>85420245</v>
      </c>
      <c r="M1461" s="13">
        <v>83252960</v>
      </c>
      <c r="N1461" s="14">
        <v>97.46</v>
      </c>
      <c r="O1461" s="12" t="s">
        <v>8</v>
      </c>
      <c r="P1461" s="1"/>
    </row>
    <row r="1462" spans="1:16" ht="42" thickBot="1">
      <c r="A1462" s="1"/>
      <c r="B1462" s="138" t="s">
        <v>8</v>
      </c>
      <c r="C1462" s="139"/>
      <c r="D1462" s="139"/>
      <c r="E1462" s="139"/>
      <c r="F1462" s="139"/>
      <c r="G1462" s="139"/>
      <c r="H1462" s="139"/>
      <c r="I1462" s="11" t="s">
        <v>1254</v>
      </c>
      <c r="J1462" s="12" t="s">
        <v>8</v>
      </c>
      <c r="K1462" s="13">
        <v>0</v>
      </c>
      <c r="L1462" s="13">
        <v>1150000</v>
      </c>
      <c r="M1462" s="13">
        <v>393328</v>
      </c>
      <c r="N1462" s="14">
        <v>34.200000000000003</v>
      </c>
      <c r="O1462" s="12" t="s">
        <v>8</v>
      </c>
      <c r="P1462" s="1"/>
    </row>
    <row r="1463" spans="1:16" ht="0.95" customHeight="1">
      <c r="A1463" s="1"/>
      <c r="B1463" s="137"/>
      <c r="C1463" s="137"/>
      <c r="D1463" s="137"/>
      <c r="E1463" s="137"/>
      <c r="F1463" s="137"/>
      <c r="G1463" s="137"/>
      <c r="H1463" s="137"/>
      <c r="I1463" s="137"/>
      <c r="J1463" s="137"/>
      <c r="K1463" s="137"/>
      <c r="L1463" s="137"/>
      <c r="M1463" s="137"/>
      <c r="N1463" s="137"/>
      <c r="O1463" s="137"/>
      <c r="P1463" s="1"/>
    </row>
    <row r="1464" spans="1:16" ht="50.25" thickBot="1">
      <c r="A1464" s="1"/>
      <c r="B1464" s="6" t="s">
        <v>1477</v>
      </c>
      <c r="C1464" s="7" t="s">
        <v>8</v>
      </c>
      <c r="D1464" s="8" t="s">
        <v>1478</v>
      </c>
      <c r="E1464" s="8" t="s">
        <v>1479</v>
      </c>
      <c r="F1464" s="8" t="s">
        <v>331</v>
      </c>
      <c r="G1464" s="8" t="s">
        <v>865</v>
      </c>
      <c r="H1464" s="8" t="s">
        <v>914</v>
      </c>
      <c r="I1464" s="7" t="s">
        <v>8</v>
      </c>
      <c r="J1464" s="9">
        <v>181754447</v>
      </c>
      <c r="K1464" s="9">
        <v>4996347</v>
      </c>
      <c r="L1464" s="9">
        <v>74977485</v>
      </c>
      <c r="M1464" s="9">
        <v>74459786</v>
      </c>
      <c r="N1464" s="7" t="s">
        <v>8</v>
      </c>
      <c r="O1464" s="10">
        <v>37.549999999999997</v>
      </c>
      <c r="P1464" s="1"/>
    </row>
    <row r="1465" spans="1:16" ht="25.5" thickBot="1">
      <c r="A1465" s="1"/>
      <c r="B1465" s="138" t="s">
        <v>8</v>
      </c>
      <c r="C1465" s="139"/>
      <c r="D1465" s="139"/>
      <c r="E1465" s="139"/>
      <c r="F1465" s="139"/>
      <c r="G1465" s="139"/>
      <c r="H1465" s="139"/>
      <c r="I1465" s="11" t="s">
        <v>1253</v>
      </c>
      <c r="J1465" s="12" t="s">
        <v>8</v>
      </c>
      <c r="K1465" s="13">
        <v>4996347</v>
      </c>
      <c r="L1465" s="13">
        <v>74977485</v>
      </c>
      <c r="M1465" s="13">
        <v>74459786</v>
      </c>
      <c r="N1465" s="14">
        <v>99.3</v>
      </c>
      <c r="O1465" s="12" t="s">
        <v>8</v>
      </c>
      <c r="P1465" s="1"/>
    </row>
    <row r="1466" spans="1:16" ht="0.95" customHeight="1">
      <c r="A1466" s="1"/>
      <c r="B1466" s="137"/>
      <c r="C1466" s="137"/>
      <c r="D1466" s="137"/>
      <c r="E1466" s="137"/>
      <c r="F1466" s="137"/>
      <c r="G1466" s="137"/>
      <c r="H1466" s="137"/>
      <c r="I1466" s="137"/>
      <c r="J1466" s="137"/>
      <c r="K1466" s="137"/>
      <c r="L1466" s="137"/>
      <c r="M1466" s="137"/>
      <c r="N1466" s="137"/>
      <c r="O1466" s="137"/>
      <c r="P1466" s="1"/>
    </row>
    <row r="1467" spans="1:16" ht="50.25" thickBot="1">
      <c r="A1467" s="1"/>
      <c r="B1467" s="6" t="s">
        <v>1480</v>
      </c>
      <c r="C1467" s="7" t="s">
        <v>8</v>
      </c>
      <c r="D1467" s="8" t="s">
        <v>1481</v>
      </c>
      <c r="E1467" s="8" t="s">
        <v>1482</v>
      </c>
      <c r="F1467" s="8" t="s">
        <v>331</v>
      </c>
      <c r="G1467" s="8" t="s">
        <v>865</v>
      </c>
      <c r="H1467" s="8" t="s">
        <v>914</v>
      </c>
      <c r="I1467" s="7" t="s">
        <v>8</v>
      </c>
      <c r="J1467" s="9">
        <v>184974097</v>
      </c>
      <c r="K1467" s="9">
        <v>49963480</v>
      </c>
      <c r="L1467" s="9">
        <v>46924943</v>
      </c>
      <c r="M1467" s="9">
        <v>46806523</v>
      </c>
      <c r="N1467" s="7" t="s">
        <v>8</v>
      </c>
      <c r="O1467" s="10">
        <v>93.51</v>
      </c>
      <c r="P1467" s="1"/>
    </row>
    <row r="1468" spans="1:16" ht="25.5" thickBot="1">
      <c r="A1468" s="1"/>
      <c r="B1468" s="138" t="s">
        <v>8</v>
      </c>
      <c r="C1468" s="139"/>
      <c r="D1468" s="139"/>
      <c r="E1468" s="139"/>
      <c r="F1468" s="139"/>
      <c r="G1468" s="139"/>
      <c r="H1468" s="139"/>
      <c r="I1468" s="11" t="s">
        <v>1253</v>
      </c>
      <c r="J1468" s="12" t="s">
        <v>8</v>
      </c>
      <c r="K1468" s="13">
        <v>49963480</v>
      </c>
      <c r="L1468" s="13">
        <v>46924943</v>
      </c>
      <c r="M1468" s="13">
        <v>46806523</v>
      </c>
      <c r="N1468" s="14">
        <v>99.74</v>
      </c>
      <c r="O1468" s="12" t="s">
        <v>8</v>
      </c>
      <c r="P1468" s="1"/>
    </row>
    <row r="1469" spans="1:16" ht="0.95" customHeight="1">
      <c r="A1469" s="1"/>
      <c r="B1469" s="137"/>
      <c r="C1469" s="137"/>
      <c r="D1469" s="137"/>
      <c r="E1469" s="137"/>
      <c r="F1469" s="137"/>
      <c r="G1469" s="137"/>
      <c r="H1469" s="137"/>
      <c r="I1469" s="137"/>
      <c r="J1469" s="137"/>
      <c r="K1469" s="137"/>
      <c r="L1469" s="137"/>
      <c r="M1469" s="137"/>
      <c r="N1469" s="137"/>
      <c r="O1469" s="137"/>
      <c r="P1469" s="1"/>
    </row>
    <row r="1470" spans="1:16" ht="58.5" thickBot="1">
      <c r="A1470" s="1"/>
      <c r="B1470" s="6" t="s">
        <v>1483</v>
      </c>
      <c r="C1470" s="7" t="s">
        <v>8</v>
      </c>
      <c r="D1470" s="8" t="s">
        <v>1484</v>
      </c>
      <c r="E1470" s="8" t="s">
        <v>1485</v>
      </c>
      <c r="F1470" s="8" t="s">
        <v>331</v>
      </c>
      <c r="G1470" s="8" t="s">
        <v>865</v>
      </c>
      <c r="H1470" s="8" t="s">
        <v>914</v>
      </c>
      <c r="I1470" s="7" t="s">
        <v>8</v>
      </c>
      <c r="J1470" s="9">
        <v>3382881952</v>
      </c>
      <c r="K1470" s="9">
        <v>0</v>
      </c>
      <c r="L1470" s="9">
        <v>0</v>
      </c>
      <c r="M1470" s="9">
        <v>0</v>
      </c>
      <c r="N1470" s="7" t="s">
        <v>8</v>
      </c>
      <c r="O1470" s="10">
        <v>0</v>
      </c>
      <c r="P1470" s="1"/>
    </row>
    <row r="1471" spans="1:16" ht="25.5" thickBot="1">
      <c r="A1471" s="1"/>
      <c r="B1471" s="138" t="s">
        <v>8</v>
      </c>
      <c r="C1471" s="139"/>
      <c r="D1471" s="139"/>
      <c r="E1471" s="139"/>
      <c r="F1471" s="139"/>
      <c r="G1471" s="139"/>
      <c r="H1471" s="139"/>
      <c r="I1471" s="11" t="s">
        <v>1253</v>
      </c>
      <c r="J1471" s="12" t="s">
        <v>8</v>
      </c>
      <c r="K1471" s="13">
        <v>0</v>
      </c>
      <c r="L1471" s="13">
        <v>0</v>
      </c>
      <c r="M1471" s="13">
        <v>0</v>
      </c>
      <c r="N1471" s="14">
        <v>0</v>
      </c>
      <c r="O1471" s="12" t="s">
        <v>8</v>
      </c>
      <c r="P1471" s="1"/>
    </row>
    <row r="1472" spans="1:16" ht="0.95" customHeight="1">
      <c r="A1472" s="1"/>
      <c r="B1472" s="137"/>
      <c r="C1472" s="137"/>
      <c r="D1472" s="137"/>
      <c r="E1472" s="137"/>
      <c r="F1472" s="137"/>
      <c r="G1472" s="137"/>
      <c r="H1472" s="137"/>
      <c r="I1472" s="137"/>
      <c r="J1472" s="137"/>
      <c r="K1472" s="137"/>
      <c r="L1472" s="137"/>
      <c r="M1472" s="137"/>
      <c r="N1472" s="137"/>
      <c r="O1472" s="137"/>
      <c r="P1472" s="1"/>
    </row>
    <row r="1473" spans="1:16" ht="33.75" thickBot="1">
      <c r="A1473" s="1"/>
      <c r="B1473" s="6" t="s">
        <v>1486</v>
      </c>
      <c r="C1473" s="7" t="s">
        <v>8</v>
      </c>
      <c r="D1473" s="8" t="s">
        <v>1487</v>
      </c>
      <c r="E1473" s="8" t="s">
        <v>1488</v>
      </c>
      <c r="F1473" s="8" t="s">
        <v>331</v>
      </c>
      <c r="G1473" s="8" t="s">
        <v>865</v>
      </c>
      <c r="H1473" s="8" t="s">
        <v>914</v>
      </c>
      <c r="I1473" s="7" t="s">
        <v>8</v>
      </c>
      <c r="J1473" s="9">
        <v>290807116</v>
      </c>
      <c r="K1473" s="9">
        <v>150000000</v>
      </c>
      <c r="L1473" s="9">
        <v>124878592</v>
      </c>
      <c r="M1473" s="9">
        <v>124318324</v>
      </c>
      <c r="N1473" s="7" t="s">
        <v>8</v>
      </c>
      <c r="O1473" s="10">
        <v>45.5</v>
      </c>
      <c r="P1473" s="1"/>
    </row>
    <row r="1474" spans="1:16" ht="25.5" thickBot="1">
      <c r="A1474" s="1"/>
      <c r="B1474" s="138" t="s">
        <v>8</v>
      </c>
      <c r="C1474" s="139"/>
      <c r="D1474" s="139"/>
      <c r="E1474" s="139"/>
      <c r="F1474" s="139"/>
      <c r="G1474" s="139"/>
      <c r="H1474" s="139"/>
      <c r="I1474" s="11" t="s">
        <v>1253</v>
      </c>
      <c r="J1474" s="12" t="s">
        <v>8</v>
      </c>
      <c r="K1474" s="13">
        <v>150000000</v>
      </c>
      <c r="L1474" s="13">
        <v>124878592</v>
      </c>
      <c r="M1474" s="13">
        <v>124318324</v>
      </c>
      <c r="N1474" s="14">
        <v>99.55</v>
      </c>
      <c r="O1474" s="12" t="s">
        <v>8</v>
      </c>
      <c r="P1474" s="1"/>
    </row>
    <row r="1475" spans="1:16" ht="42" thickBot="1">
      <c r="A1475" s="1"/>
      <c r="B1475" s="138" t="s">
        <v>8</v>
      </c>
      <c r="C1475" s="139"/>
      <c r="D1475" s="139"/>
      <c r="E1475" s="139"/>
      <c r="F1475" s="139"/>
      <c r="G1475" s="139"/>
      <c r="H1475" s="139"/>
      <c r="I1475" s="11" t="s">
        <v>1254</v>
      </c>
      <c r="J1475" s="12" t="s">
        <v>8</v>
      </c>
      <c r="K1475" s="13">
        <v>0</v>
      </c>
      <c r="L1475" s="13">
        <v>0</v>
      </c>
      <c r="M1475" s="13">
        <v>0</v>
      </c>
      <c r="N1475" s="14">
        <v>0</v>
      </c>
      <c r="O1475" s="12" t="s">
        <v>8</v>
      </c>
      <c r="P1475" s="1"/>
    </row>
    <row r="1476" spans="1:16" ht="0.95" customHeight="1">
      <c r="A1476" s="1"/>
      <c r="B1476" s="137"/>
      <c r="C1476" s="137"/>
      <c r="D1476" s="137"/>
      <c r="E1476" s="137"/>
      <c r="F1476" s="137"/>
      <c r="G1476" s="137"/>
      <c r="H1476" s="137"/>
      <c r="I1476" s="137"/>
      <c r="J1476" s="137"/>
      <c r="K1476" s="137"/>
      <c r="L1476" s="137"/>
      <c r="M1476" s="137"/>
      <c r="N1476" s="137"/>
      <c r="O1476" s="137"/>
      <c r="P1476" s="1"/>
    </row>
    <row r="1477" spans="1:16" ht="50.25" thickBot="1">
      <c r="A1477" s="1"/>
      <c r="B1477" s="6" t="s">
        <v>1489</v>
      </c>
      <c r="C1477" s="7" t="s">
        <v>8</v>
      </c>
      <c r="D1477" s="8" t="s">
        <v>1490</v>
      </c>
      <c r="E1477" s="8" t="s">
        <v>1491</v>
      </c>
      <c r="F1477" s="8" t="s">
        <v>331</v>
      </c>
      <c r="G1477" s="8" t="s">
        <v>865</v>
      </c>
      <c r="H1477" s="8" t="s">
        <v>914</v>
      </c>
      <c r="I1477" s="7" t="s">
        <v>8</v>
      </c>
      <c r="J1477" s="9">
        <v>1399057144</v>
      </c>
      <c r="K1477" s="9">
        <v>0</v>
      </c>
      <c r="L1477" s="9">
        <v>0</v>
      </c>
      <c r="M1477" s="9">
        <v>0</v>
      </c>
      <c r="N1477" s="7" t="s">
        <v>8</v>
      </c>
      <c r="O1477" s="10">
        <v>0</v>
      </c>
      <c r="P1477" s="1"/>
    </row>
    <row r="1478" spans="1:16" ht="25.5" thickBot="1">
      <c r="A1478" s="1"/>
      <c r="B1478" s="138" t="s">
        <v>8</v>
      </c>
      <c r="C1478" s="139"/>
      <c r="D1478" s="139"/>
      <c r="E1478" s="139"/>
      <c r="F1478" s="139"/>
      <c r="G1478" s="139"/>
      <c r="H1478" s="139"/>
      <c r="I1478" s="11" t="s">
        <v>1253</v>
      </c>
      <c r="J1478" s="12" t="s">
        <v>8</v>
      </c>
      <c r="K1478" s="13">
        <v>0</v>
      </c>
      <c r="L1478" s="13">
        <v>0</v>
      </c>
      <c r="M1478" s="13">
        <v>0</v>
      </c>
      <c r="N1478" s="14">
        <v>0</v>
      </c>
      <c r="O1478" s="12" t="s">
        <v>8</v>
      </c>
      <c r="P1478" s="1"/>
    </row>
    <row r="1479" spans="1:16" ht="42" thickBot="1">
      <c r="A1479" s="1"/>
      <c r="B1479" s="138" t="s">
        <v>8</v>
      </c>
      <c r="C1479" s="139"/>
      <c r="D1479" s="139"/>
      <c r="E1479" s="139"/>
      <c r="F1479" s="139"/>
      <c r="G1479" s="139"/>
      <c r="H1479" s="139"/>
      <c r="I1479" s="11" t="s">
        <v>1254</v>
      </c>
      <c r="J1479" s="12" t="s">
        <v>8</v>
      </c>
      <c r="K1479" s="13">
        <v>0</v>
      </c>
      <c r="L1479" s="13">
        <v>0</v>
      </c>
      <c r="M1479" s="13">
        <v>0</v>
      </c>
      <c r="N1479" s="14">
        <v>0</v>
      </c>
      <c r="O1479" s="12" t="s">
        <v>8</v>
      </c>
      <c r="P1479" s="1"/>
    </row>
    <row r="1480" spans="1:16" ht="0.95" customHeight="1">
      <c r="A1480" s="1"/>
      <c r="B1480" s="137"/>
      <c r="C1480" s="137"/>
      <c r="D1480" s="137"/>
      <c r="E1480" s="137"/>
      <c r="F1480" s="137"/>
      <c r="G1480" s="137"/>
      <c r="H1480" s="137"/>
      <c r="I1480" s="137"/>
      <c r="J1480" s="137"/>
      <c r="K1480" s="137"/>
      <c r="L1480" s="137"/>
      <c r="M1480" s="137"/>
      <c r="N1480" s="137"/>
      <c r="O1480" s="137"/>
      <c r="P1480" s="1"/>
    </row>
    <row r="1481" spans="1:16" ht="42" thickBot="1">
      <c r="A1481" s="1"/>
      <c r="B1481" s="6" t="s">
        <v>1492</v>
      </c>
      <c r="C1481" s="7" t="s">
        <v>8</v>
      </c>
      <c r="D1481" s="8" t="s">
        <v>1493</v>
      </c>
      <c r="E1481" s="8" t="s">
        <v>1494</v>
      </c>
      <c r="F1481" s="8" t="s">
        <v>331</v>
      </c>
      <c r="G1481" s="8" t="s">
        <v>865</v>
      </c>
      <c r="H1481" s="8" t="s">
        <v>914</v>
      </c>
      <c r="I1481" s="7" t="s">
        <v>8</v>
      </c>
      <c r="J1481" s="9">
        <v>38991825</v>
      </c>
      <c r="K1481" s="9">
        <v>0</v>
      </c>
      <c r="L1481" s="9">
        <v>0</v>
      </c>
      <c r="M1481" s="9">
        <v>0</v>
      </c>
      <c r="N1481" s="7" t="s">
        <v>8</v>
      </c>
      <c r="O1481" s="10">
        <v>0</v>
      </c>
      <c r="P1481" s="1"/>
    </row>
    <row r="1482" spans="1:16" ht="25.5" thickBot="1">
      <c r="A1482" s="1"/>
      <c r="B1482" s="138" t="s">
        <v>8</v>
      </c>
      <c r="C1482" s="139"/>
      <c r="D1482" s="139"/>
      <c r="E1482" s="139"/>
      <c r="F1482" s="139"/>
      <c r="G1482" s="139"/>
      <c r="H1482" s="139"/>
      <c r="I1482" s="11" t="s">
        <v>1253</v>
      </c>
      <c r="J1482" s="12" t="s">
        <v>8</v>
      </c>
      <c r="K1482" s="13">
        <v>0</v>
      </c>
      <c r="L1482" s="13">
        <v>0</v>
      </c>
      <c r="M1482" s="13">
        <v>0</v>
      </c>
      <c r="N1482" s="14">
        <v>0</v>
      </c>
      <c r="O1482" s="12" t="s">
        <v>8</v>
      </c>
      <c r="P1482" s="1"/>
    </row>
    <row r="1483" spans="1:16" ht="0.95" customHeight="1">
      <c r="A1483" s="1"/>
      <c r="B1483" s="137"/>
      <c r="C1483" s="137"/>
      <c r="D1483" s="137"/>
      <c r="E1483" s="137"/>
      <c r="F1483" s="137"/>
      <c r="G1483" s="137"/>
      <c r="H1483" s="137"/>
      <c r="I1483" s="137"/>
      <c r="J1483" s="137"/>
      <c r="K1483" s="137"/>
      <c r="L1483" s="137"/>
      <c r="M1483" s="137"/>
      <c r="N1483" s="137"/>
      <c r="O1483" s="137"/>
      <c r="P1483" s="1"/>
    </row>
    <row r="1484" spans="1:16" ht="42" thickBot="1">
      <c r="A1484" s="1"/>
      <c r="B1484" s="6" t="s">
        <v>1495</v>
      </c>
      <c r="C1484" s="7" t="s">
        <v>8</v>
      </c>
      <c r="D1484" s="8" t="s">
        <v>1496</v>
      </c>
      <c r="E1484" s="8" t="s">
        <v>1497</v>
      </c>
      <c r="F1484" s="8" t="s">
        <v>331</v>
      </c>
      <c r="G1484" s="8" t="s">
        <v>865</v>
      </c>
      <c r="H1484" s="8" t="s">
        <v>1258</v>
      </c>
      <c r="I1484" s="7" t="s">
        <v>8</v>
      </c>
      <c r="J1484" s="9">
        <v>348562050</v>
      </c>
      <c r="K1484" s="9">
        <v>0</v>
      </c>
      <c r="L1484" s="9">
        <v>0</v>
      </c>
      <c r="M1484" s="9">
        <v>0</v>
      </c>
      <c r="N1484" s="7" t="s">
        <v>8</v>
      </c>
      <c r="O1484" s="10">
        <v>0</v>
      </c>
      <c r="P1484" s="1"/>
    </row>
    <row r="1485" spans="1:16" ht="48" customHeight="1" thickBot="1">
      <c r="A1485" s="1"/>
      <c r="B1485" s="138" t="s">
        <v>8</v>
      </c>
      <c r="C1485" s="139"/>
      <c r="D1485" s="139"/>
      <c r="E1485" s="139"/>
      <c r="F1485" s="139"/>
      <c r="G1485" s="139"/>
      <c r="H1485" s="139"/>
      <c r="I1485" s="11" t="s">
        <v>1453</v>
      </c>
      <c r="J1485" s="12" t="s">
        <v>8</v>
      </c>
      <c r="K1485" s="13">
        <v>0</v>
      </c>
      <c r="L1485" s="13">
        <v>0</v>
      </c>
      <c r="M1485" s="13">
        <v>0</v>
      </c>
      <c r="N1485" s="14">
        <v>0</v>
      </c>
      <c r="O1485" s="12" t="s">
        <v>8</v>
      </c>
      <c r="P1485" s="1"/>
    </row>
    <row r="1486" spans="1:16" ht="0.95" customHeight="1">
      <c r="A1486" s="1"/>
      <c r="B1486" s="137"/>
      <c r="C1486" s="137"/>
      <c r="D1486" s="137"/>
      <c r="E1486" s="137"/>
      <c r="F1486" s="137"/>
      <c r="G1486" s="137"/>
      <c r="H1486" s="137"/>
      <c r="I1486" s="137"/>
      <c r="J1486" s="137"/>
      <c r="K1486" s="137"/>
      <c r="L1486" s="137"/>
      <c r="M1486" s="137"/>
      <c r="N1486" s="137"/>
      <c r="O1486" s="137"/>
      <c r="P1486" s="1"/>
    </row>
    <row r="1487" spans="1:16" ht="20.100000000000001" customHeight="1">
      <c r="A1487" s="1"/>
      <c r="B1487" s="145" t="s">
        <v>824</v>
      </c>
      <c r="C1487" s="146"/>
      <c r="D1487" s="146"/>
      <c r="E1487" s="146"/>
      <c r="F1487" s="2" t="s">
        <v>4</v>
      </c>
      <c r="G1487" s="147" t="s">
        <v>1498</v>
      </c>
      <c r="H1487" s="148"/>
      <c r="I1487" s="148"/>
      <c r="J1487" s="148"/>
      <c r="K1487" s="148"/>
      <c r="L1487" s="148"/>
      <c r="M1487" s="148"/>
      <c r="N1487" s="148"/>
      <c r="O1487" s="148"/>
      <c r="P1487" s="1"/>
    </row>
    <row r="1488" spans="1:16" ht="20.100000000000001" customHeight="1">
      <c r="A1488" s="1"/>
      <c r="B1488" s="143" t="s">
        <v>6</v>
      </c>
      <c r="C1488" s="144"/>
      <c r="D1488" s="144"/>
      <c r="E1488" s="144"/>
      <c r="F1488" s="144"/>
      <c r="G1488" s="144"/>
      <c r="H1488" s="144"/>
      <c r="I1488" s="144"/>
      <c r="J1488" s="3">
        <v>9339856199</v>
      </c>
      <c r="K1488" s="3">
        <v>151541464</v>
      </c>
      <c r="L1488" s="3">
        <v>309051863</v>
      </c>
      <c r="M1488" s="3">
        <v>281032889</v>
      </c>
      <c r="N1488" s="4" t="s">
        <v>1499</v>
      </c>
      <c r="O1488" s="5" t="s">
        <v>8</v>
      </c>
      <c r="P1488" s="1"/>
    </row>
    <row r="1489" spans="1:16" ht="58.5" thickBot="1">
      <c r="A1489" s="1"/>
      <c r="B1489" s="6" t="s">
        <v>1500</v>
      </c>
      <c r="C1489" s="7" t="s">
        <v>8</v>
      </c>
      <c r="D1489" s="8" t="s">
        <v>1501</v>
      </c>
      <c r="E1489" s="8" t="s">
        <v>1502</v>
      </c>
      <c r="F1489" s="8" t="s">
        <v>1503</v>
      </c>
      <c r="G1489" s="8" t="s">
        <v>865</v>
      </c>
      <c r="H1489" s="8" t="s">
        <v>914</v>
      </c>
      <c r="I1489" s="7" t="s">
        <v>8</v>
      </c>
      <c r="J1489" s="9">
        <v>4700206076</v>
      </c>
      <c r="K1489" s="9">
        <v>0</v>
      </c>
      <c r="L1489" s="9">
        <v>2500000</v>
      </c>
      <c r="M1489" s="9">
        <v>2494943</v>
      </c>
      <c r="N1489" s="7" t="s">
        <v>8</v>
      </c>
      <c r="O1489" s="10">
        <v>100</v>
      </c>
      <c r="P1489" s="1"/>
    </row>
    <row r="1490" spans="1:16" ht="25.5" thickBot="1">
      <c r="A1490" s="1"/>
      <c r="B1490" s="138" t="s">
        <v>8</v>
      </c>
      <c r="C1490" s="139"/>
      <c r="D1490" s="139"/>
      <c r="E1490" s="139"/>
      <c r="F1490" s="139"/>
      <c r="G1490" s="139"/>
      <c r="H1490" s="139"/>
      <c r="I1490" s="11" t="s">
        <v>1253</v>
      </c>
      <c r="J1490" s="12" t="s">
        <v>8</v>
      </c>
      <c r="K1490" s="13">
        <v>0</v>
      </c>
      <c r="L1490" s="13">
        <v>0</v>
      </c>
      <c r="M1490" s="13">
        <v>0</v>
      </c>
      <c r="N1490" s="14">
        <v>0</v>
      </c>
      <c r="O1490" s="12" t="s">
        <v>8</v>
      </c>
      <c r="P1490" s="1"/>
    </row>
    <row r="1491" spans="1:16" ht="42" thickBot="1">
      <c r="A1491" s="1"/>
      <c r="B1491" s="138" t="s">
        <v>8</v>
      </c>
      <c r="C1491" s="139"/>
      <c r="D1491" s="139"/>
      <c r="E1491" s="139"/>
      <c r="F1491" s="139"/>
      <c r="G1491" s="139"/>
      <c r="H1491" s="139"/>
      <c r="I1491" s="11" t="s">
        <v>1254</v>
      </c>
      <c r="J1491" s="12" t="s">
        <v>8</v>
      </c>
      <c r="K1491" s="13">
        <v>0</v>
      </c>
      <c r="L1491" s="13">
        <v>2500000</v>
      </c>
      <c r="M1491" s="13">
        <v>2494943</v>
      </c>
      <c r="N1491" s="14">
        <v>99.79</v>
      </c>
      <c r="O1491" s="12" t="s">
        <v>8</v>
      </c>
      <c r="P1491" s="1"/>
    </row>
    <row r="1492" spans="1:16" ht="0.95" customHeight="1">
      <c r="A1492" s="1"/>
      <c r="B1492" s="137"/>
      <c r="C1492" s="137"/>
      <c r="D1492" s="137"/>
      <c r="E1492" s="137"/>
      <c r="F1492" s="137"/>
      <c r="G1492" s="137"/>
      <c r="H1492" s="137"/>
      <c r="I1492" s="137"/>
      <c r="J1492" s="137"/>
      <c r="K1492" s="137"/>
      <c r="L1492" s="137"/>
      <c r="M1492" s="137"/>
      <c r="N1492" s="137"/>
      <c r="O1492" s="137"/>
      <c r="P1492" s="1"/>
    </row>
    <row r="1493" spans="1:16" ht="42" thickBot="1">
      <c r="A1493" s="1"/>
      <c r="B1493" s="6" t="s">
        <v>1504</v>
      </c>
      <c r="C1493" s="7" t="s">
        <v>8</v>
      </c>
      <c r="D1493" s="8" t="s">
        <v>1505</v>
      </c>
      <c r="E1493" s="8" t="s">
        <v>1506</v>
      </c>
      <c r="F1493" s="8" t="s">
        <v>1503</v>
      </c>
      <c r="G1493" s="8" t="s">
        <v>865</v>
      </c>
      <c r="H1493" s="8" t="s">
        <v>914</v>
      </c>
      <c r="I1493" s="7" t="s">
        <v>8</v>
      </c>
      <c r="J1493" s="9">
        <v>399611919</v>
      </c>
      <c r="K1493" s="9">
        <v>51541464</v>
      </c>
      <c r="L1493" s="9">
        <v>65443291</v>
      </c>
      <c r="M1493" s="9">
        <v>64663712</v>
      </c>
      <c r="N1493" s="7" t="s">
        <v>8</v>
      </c>
      <c r="O1493" s="10">
        <v>97.49</v>
      </c>
      <c r="P1493" s="1"/>
    </row>
    <row r="1494" spans="1:16" ht="25.5" thickBot="1">
      <c r="A1494" s="1"/>
      <c r="B1494" s="138" t="s">
        <v>8</v>
      </c>
      <c r="C1494" s="139"/>
      <c r="D1494" s="139"/>
      <c r="E1494" s="139"/>
      <c r="F1494" s="139"/>
      <c r="G1494" s="139"/>
      <c r="H1494" s="139"/>
      <c r="I1494" s="11" t="s">
        <v>1253</v>
      </c>
      <c r="J1494" s="12" t="s">
        <v>8</v>
      </c>
      <c r="K1494" s="13">
        <v>51541464</v>
      </c>
      <c r="L1494" s="13">
        <v>65443291</v>
      </c>
      <c r="M1494" s="13">
        <v>64663712</v>
      </c>
      <c r="N1494" s="14">
        <v>98.8</v>
      </c>
      <c r="O1494" s="12" t="s">
        <v>8</v>
      </c>
      <c r="P1494" s="1"/>
    </row>
    <row r="1495" spans="1:16" ht="0.95" customHeight="1">
      <c r="A1495" s="1"/>
      <c r="B1495" s="137"/>
      <c r="C1495" s="137"/>
      <c r="D1495" s="137"/>
      <c r="E1495" s="137"/>
      <c r="F1495" s="137"/>
      <c r="G1495" s="137"/>
      <c r="H1495" s="137"/>
      <c r="I1495" s="137"/>
      <c r="J1495" s="137"/>
      <c r="K1495" s="137"/>
      <c r="L1495" s="137"/>
      <c r="M1495" s="137"/>
      <c r="N1495" s="137"/>
      <c r="O1495" s="137"/>
      <c r="P1495" s="1"/>
    </row>
    <row r="1496" spans="1:16" ht="50.25" thickBot="1">
      <c r="A1496" s="1"/>
      <c r="B1496" s="6" t="s">
        <v>1507</v>
      </c>
      <c r="C1496" s="7" t="s">
        <v>8</v>
      </c>
      <c r="D1496" s="8" t="s">
        <v>1508</v>
      </c>
      <c r="E1496" s="8" t="s">
        <v>1509</v>
      </c>
      <c r="F1496" s="8" t="s">
        <v>1503</v>
      </c>
      <c r="G1496" s="8" t="s">
        <v>865</v>
      </c>
      <c r="H1496" s="8" t="s">
        <v>914</v>
      </c>
      <c r="I1496" s="7" t="s">
        <v>8</v>
      </c>
      <c r="J1496" s="9">
        <v>3150565241</v>
      </c>
      <c r="K1496" s="9">
        <v>0</v>
      </c>
      <c r="L1496" s="9">
        <v>25000000</v>
      </c>
      <c r="M1496" s="9">
        <v>23430379</v>
      </c>
      <c r="N1496" s="7" t="s">
        <v>8</v>
      </c>
      <c r="O1496" s="10">
        <v>33.36</v>
      </c>
      <c r="P1496" s="1"/>
    </row>
    <row r="1497" spans="1:16" ht="25.5" thickBot="1">
      <c r="A1497" s="1"/>
      <c r="B1497" s="138" t="s">
        <v>8</v>
      </c>
      <c r="C1497" s="139"/>
      <c r="D1497" s="139"/>
      <c r="E1497" s="139"/>
      <c r="F1497" s="139"/>
      <c r="G1497" s="139"/>
      <c r="H1497" s="139"/>
      <c r="I1497" s="11" t="s">
        <v>1253</v>
      </c>
      <c r="J1497" s="12" t="s">
        <v>8</v>
      </c>
      <c r="K1497" s="13">
        <v>0</v>
      </c>
      <c r="L1497" s="13">
        <v>20000000</v>
      </c>
      <c r="M1497" s="13">
        <v>18441835</v>
      </c>
      <c r="N1497" s="14">
        <v>92.2</v>
      </c>
      <c r="O1497" s="12" t="s">
        <v>8</v>
      </c>
      <c r="P1497" s="1"/>
    </row>
    <row r="1498" spans="1:16" ht="42" thickBot="1">
      <c r="A1498" s="1"/>
      <c r="B1498" s="138" t="s">
        <v>8</v>
      </c>
      <c r="C1498" s="139"/>
      <c r="D1498" s="139"/>
      <c r="E1498" s="139"/>
      <c r="F1498" s="139"/>
      <c r="G1498" s="139"/>
      <c r="H1498" s="139"/>
      <c r="I1498" s="11" t="s">
        <v>1254</v>
      </c>
      <c r="J1498" s="12" t="s">
        <v>8</v>
      </c>
      <c r="K1498" s="13">
        <v>0</v>
      </c>
      <c r="L1498" s="13">
        <v>5000000</v>
      </c>
      <c r="M1498" s="13">
        <v>4988544</v>
      </c>
      <c r="N1498" s="14">
        <v>99.77</v>
      </c>
      <c r="O1498" s="12" t="s">
        <v>8</v>
      </c>
      <c r="P1498" s="1"/>
    </row>
    <row r="1499" spans="1:16" ht="0.95" customHeight="1">
      <c r="A1499" s="1"/>
      <c r="B1499" s="137"/>
      <c r="C1499" s="137"/>
      <c r="D1499" s="137"/>
      <c r="E1499" s="137"/>
      <c r="F1499" s="137"/>
      <c r="G1499" s="137"/>
      <c r="H1499" s="137"/>
      <c r="I1499" s="137"/>
      <c r="J1499" s="137"/>
      <c r="K1499" s="137"/>
      <c r="L1499" s="137"/>
      <c r="M1499" s="137"/>
      <c r="N1499" s="137"/>
      <c r="O1499" s="137"/>
      <c r="P1499" s="1"/>
    </row>
    <row r="1500" spans="1:16" ht="33.75" thickBot="1">
      <c r="A1500" s="1"/>
      <c r="B1500" s="6" t="s">
        <v>1510</v>
      </c>
      <c r="C1500" s="7" t="s">
        <v>8</v>
      </c>
      <c r="D1500" s="8" t="s">
        <v>1511</v>
      </c>
      <c r="E1500" s="8" t="s">
        <v>1512</v>
      </c>
      <c r="F1500" s="8" t="s">
        <v>1503</v>
      </c>
      <c r="G1500" s="8" t="s">
        <v>865</v>
      </c>
      <c r="H1500" s="8" t="s">
        <v>914</v>
      </c>
      <c r="I1500" s="7" t="s">
        <v>8</v>
      </c>
      <c r="J1500" s="9">
        <v>780472963</v>
      </c>
      <c r="K1500" s="9">
        <v>100000000</v>
      </c>
      <c r="L1500" s="9">
        <v>106108572</v>
      </c>
      <c r="M1500" s="9">
        <v>104360302</v>
      </c>
      <c r="N1500" s="7" t="s">
        <v>8</v>
      </c>
      <c r="O1500" s="10">
        <v>27.02</v>
      </c>
      <c r="P1500" s="1"/>
    </row>
    <row r="1501" spans="1:16" ht="25.5" thickBot="1">
      <c r="A1501" s="1"/>
      <c r="B1501" s="138" t="s">
        <v>8</v>
      </c>
      <c r="C1501" s="139"/>
      <c r="D1501" s="139"/>
      <c r="E1501" s="139"/>
      <c r="F1501" s="139"/>
      <c r="G1501" s="139"/>
      <c r="H1501" s="139"/>
      <c r="I1501" s="11" t="s">
        <v>1253</v>
      </c>
      <c r="J1501" s="12" t="s">
        <v>8</v>
      </c>
      <c r="K1501" s="13">
        <v>100000000</v>
      </c>
      <c r="L1501" s="13">
        <v>106108572</v>
      </c>
      <c r="M1501" s="13">
        <v>104360302</v>
      </c>
      <c r="N1501" s="14">
        <v>98.35</v>
      </c>
      <c r="O1501" s="12" t="s">
        <v>8</v>
      </c>
      <c r="P1501" s="1"/>
    </row>
    <row r="1502" spans="1:16" ht="0.95" customHeight="1">
      <c r="A1502" s="1"/>
      <c r="B1502" s="137"/>
      <c r="C1502" s="137"/>
      <c r="D1502" s="137"/>
      <c r="E1502" s="137"/>
      <c r="F1502" s="137"/>
      <c r="G1502" s="137"/>
      <c r="H1502" s="137"/>
      <c r="I1502" s="137"/>
      <c r="J1502" s="137"/>
      <c r="K1502" s="137"/>
      <c r="L1502" s="137"/>
      <c r="M1502" s="137"/>
      <c r="N1502" s="137"/>
      <c r="O1502" s="137"/>
      <c r="P1502" s="1"/>
    </row>
    <row r="1503" spans="1:16" ht="33.75" thickBot="1">
      <c r="A1503" s="1"/>
      <c r="B1503" s="6" t="s">
        <v>1513</v>
      </c>
      <c r="C1503" s="7" t="s">
        <v>8</v>
      </c>
      <c r="D1503" s="8" t="s">
        <v>1514</v>
      </c>
      <c r="E1503" s="8" t="s">
        <v>1515</v>
      </c>
      <c r="F1503" s="8" t="s">
        <v>1503</v>
      </c>
      <c r="G1503" s="8" t="s">
        <v>865</v>
      </c>
      <c r="H1503" s="8" t="s">
        <v>914</v>
      </c>
      <c r="I1503" s="7" t="s">
        <v>8</v>
      </c>
      <c r="J1503" s="9">
        <v>309000000</v>
      </c>
      <c r="K1503" s="9">
        <v>0</v>
      </c>
      <c r="L1503" s="9">
        <v>110000000</v>
      </c>
      <c r="M1503" s="9">
        <v>86083553</v>
      </c>
      <c r="N1503" s="7" t="s">
        <v>8</v>
      </c>
      <c r="O1503" s="10">
        <v>47.75</v>
      </c>
      <c r="P1503" s="1"/>
    </row>
    <row r="1504" spans="1:16" ht="25.5" thickBot="1">
      <c r="A1504" s="1"/>
      <c r="B1504" s="138" t="s">
        <v>8</v>
      </c>
      <c r="C1504" s="139"/>
      <c r="D1504" s="139"/>
      <c r="E1504" s="139"/>
      <c r="F1504" s="139"/>
      <c r="G1504" s="139"/>
      <c r="H1504" s="139"/>
      <c r="I1504" s="11" t="s">
        <v>1253</v>
      </c>
      <c r="J1504" s="12" t="s">
        <v>8</v>
      </c>
      <c r="K1504" s="13">
        <v>0</v>
      </c>
      <c r="L1504" s="13">
        <v>70000000</v>
      </c>
      <c r="M1504" s="13">
        <v>68643582</v>
      </c>
      <c r="N1504" s="14">
        <v>98.06</v>
      </c>
      <c r="O1504" s="12" t="s">
        <v>8</v>
      </c>
      <c r="P1504" s="1"/>
    </row>
    <row r="1505" spans="1:16" ht="42" thickBot="1">
      <c r="A1505" s="1"/>
      <c r="B1505" s="138" t="s">
        <v>8</v>
      </c>
      <c r="C1505" s="139"/>
      <c r="D1505" s="139"/>
      <c r="E1505" s="139"/>
      <c r="F1505" s="139"/>
      <c r="G1505" s="139"/>
      <c r="H1505" s="139"/>
      <c r="I1505" s="11" t="s">
        <v>1254</v>
      </c>
      <c r="J1505" s="12" t="s">
        <v>8</v>
      </c>
      <c r="K1505" s="13">
        <v>0</v>
      </c>
      <c r="L1505" s="13">
        <v>40000000</v>
      </c>
      <c r="M1505" s="13">
        <v>17439971</v>
      </c>
      <c r="N1505" s="14">
        <v>43.59</v>
      </c>
      <c r="O1505" s="12" t="s">
        <v>8</v>
      </c>
      <c r="P1505" s="1"/>
    </row>
    <row r="1506" spans="1:16" ht="0.95" customHeight="1">
      <c r="A1506" s="1"/>
      <c r="B1506" s="137"/>
      <c r="C1506" s="137"/>
      <c r="D1506" s="137"/>
      <c r="E1506" s="137"/>
      <c r="F1506" s="137"/>
      <c r="G1506" s="137"/>
      <c r="H1506" s="137"/>
      <c r="I1506" s="137"/>
      <c r="J1506" s="137"/>
      <c r="K1506" s="137"/>
      <c r="L1506" s="137"/>
      <c r="M1506" s="137"/>
      <c r="N1506" s="137"/>
      <c r="O1506" s="137"/>
      <c r="P1506" s="1"/>
    </row>
    <row r="1507" spans="1:16" ht="20.100000000000001" customHeight="1">
      <c r="A1507" s="1"/>
      <c r="B1507" s="145" t="s">
        <v>824</v>
      </c>
      <c r="C1507" s="146"/>
      <c r="D1507" s="146"/>
      <c r="E1507" s="146"/>
      <c r="F1507" s="2" t="s">
        <v>4</v>
      </c>
      <c r="G1507" s="147" t="s">
        <v>1516</v>
      </c>
      <c r="H1507" s="148"/>
      <c r="I1507" s="148"/>
      <c r="J1507" s="148"/>
      <c r="K1507" s="148"/>
      <c r="L1507" s="148"/>
      <c r="M1507" s="148"/>
      <c r="N1507" s="148"/>
      <c r="O1507" s="148"/>
      <c r="P1507" s="1"/>
    </row>
    <row r="1508" spans="1:16" ht="20.100000000000001" customHeight="1">
      <c r="A1508" s="1"/>
      <c r="B1508" s="143" t="s">
        <v>6</v>
      </c>
      <c r="C1508" s="144"/>
      <c r="D1508" s="144"/>
      <c r="E1508" s="144"/>
      <c r="F1508" s="144"/>
      <c r="G1508" s="144"/>
      <c r="H1508" s="144"/>
      <c r="I1508" s="144"/>
      <c r="J1508" s="3">
        <v>9254873949</v>
      </c>
      <c r="K1508" s="3">
        <v>216692112</v>
      </c>
      <c r="L1508" s="3">
        <v>390480342</v>
      </c>
      <c r="M1508" s="3">
        <v>361305992</v>
      </c>
      <c r="N1508" s="4" t="s">
        <v>1517</v>
      </c>
      <c r="O1508" s="5" t="s">
        <v>8</v>
      </c>
      <c r="P1508" s="1"/>
    </row>
    <row r="1509" spans="1:16" ht="42" thickBot="1">
      <c r="A1509" s="1"/>
      <c r="B1509" s="6" t="s">
        <v>1518</v>
      </c>
      <c r="C1509" s="7" t="s">
        <v>8</v>
      </c>
      <c r="D1509" s="8" t="s">
        <v>1519</v>
      </c>
      <c r="E1509" s="8" t="s">
        <v>1520</v>
      </c>
      <c r="F1509" s="8" t="s">
        <v>363</v>
      </c>
      <c r="G1509" s="8" t="s">
        <v>865</v>
      </c>
      <c r="H1509" s="8" t="s">
        <v>914</v>
      </c>
      <c r="I1509" s="7" t="s">
        <v>8</v>
      </c>
      <c r="J1509" s="9">
        <v>689648490</v>
      </c>
      <c r="K1509" s="9">
        <v>30521007</v>
      </c>
      <c r="L1509" s="9">
        <v>78888848</v>
      </c>
      <c r="M1509" s="9">
        <v>76100073</v>
      </c>
      <c r="N1509" s="7" t="s">
        <v>8</v>
      </c>
      <c r="O1509" s="10">
        <v>98</v>
      </c>
      <c r="P1509" s="1"/>
    </row>
    <row r="1510" spans="1:16" ht="25.5" thickBot="1">
      <c r="A1510" s="1"/>
      <c r="B1510" s="138" t="s">
        <v>8</v>
      </c>
      <c r="C1510" s="139"/>
      <c r="D1510" s="139"/>
      <c r="E1510" s="139"/>
      <c r="F1510" s="139"/>
      <c r="G1510" s="139"/>
      <c r="H1510" s="139"/>
      <c r="I1510" s="11" t="s">
        <v>1253</v>
      </c>
      <c r="J1510" s="12" t="s">
        <v>8</v>
      </c>
      <c r="K1510" s="13">
        <v>30521007</v>
      </c>
      <c r="L1510" s="13">
        <v>78888848</v>
      </c>
      <c r="M1510" s="13">
        <v>76100073</v>
      </c>
      <c r="N1510" s="14">
        <v>96.46</v>
      </c>
      <c r="O1510" s="12" t="s">
        <v>8</v>
      </c>
      <c r="P1510" s="1"/>
    </row>
    <row r="1511" spans="1:16" ht="0.95" customHeight="1">
      <c r="A1511" s="1"/>
      <c r="B1511" s="137"/>
      <c r="C1511" s="137"/>
      <c r="D1511" s="137"/>
      <c r="E1511" s="137"/>
      <c r="F1511" s="137"/>
      <c r="G1511" s="137"/>
      <c r="H1511" s="137"/>
      <c r="I1511" s="137"/>
      <c r="J1511" s="137"/>
      <c r="K1511" s="137"/>
      <c r="L1511" s="137"/>
      <c r="M1511" s="137"/>
      <c r="N1511" s="137"/>
      <c r="O1511" s="137"/>
      <c r="P1511" s="1"/>
    </row>
    <row r="1512" spans="1:16" ht="50.25" thickBot="1">
      <c r="A1512" s="1"/>
      <c r="B1512" s="6" t="s">
        <v>1521</v>
      </c>
      <c r="C1512" s="7" t="s">
        <v>8</v>
      </c>
      <c r="D1512" s="8" t="s">
        <v>1522</v>
      </c>
      <c r="E1512" s="8" t="s">
        <v>1523</v>
      </c>
      <c r="F1512" s="8" t="s">
        <v>363</v>
      </c>
      <c r="G1512" s="8" t="s">
        <v>865</v>
      </c>
      <c r="H1512" s="8" t="s">
        <v>914</v>
      </c>
      <c r="I1512" s="7" t="s">
        <v>8</v>
      </c>
      <c r="J1512" s="9">
        <v>3264951890</v>
      </c>
      <c r="K1512" s="9">
        <v>0</v>
      </c>
      <c r="L1512" s="9">
        <v>0</v>
      </c>
      <c r="M1512" s="9">
        <v>0</v>
      </c>
      <c r="N1512" s="7" t="s">
        <v>8</v>
      </c>
      <c r="O1512" s="10">
        <v>5</v>
      </c>
      <c r="P1512" s="1"/>
    </row>
    <row r="1513" spans="1:16" ht="25.5" thickBot="1">
      <c r="A1513" s="1"/>
      <c r="B1513" s="138" t="s">
        <v>8</v>
      </c>
      <c r="C1513" s="139"/>
      <c r="D1513" s="139"/>
      <c r="E1513" s="139"/>
      <c r="F1513" s="139"/>
      <c r="G1513" s="139"/>
      <c r="H1513" s="139"/>
      <c r="I1513" s="11" t="s">
        <v>1253</v>
      </c>
      <c r="J1513" s="12" t="s">
        <v>8</v>
      </c>
      <c r="K1513" s="13">
        <v>0</v>
      </c>
      <c r="L1513" s="13">
        <v>0</v>
      </c>
      <c r="M1513" s="13">
        <v>0</v>
      </c>
      <c r="N1513" s="14">
        <v>0</v>
      </c>
      <c r="O1513" s="12" t="s">
        <v>8</v>
      </c>
      <c r="P1513" s="1"/>
    </row>
    <row r="1514" spans="1:16" ht="0.95" customHeight="1">
      <c r="A1514" s="1"/>
      <c r="B1514" s="137"/>
      <c r="C1514" s="137"/>
      <c r="D1514" s="137"/>
      <c r="E1514" s="137"/>
      <c r="F1514" s="137"/>
      <c r="G1514" s="137"/>
      <c r="H1514" s="137"/>
      <c r="I1514" s="137"/>
      <c r="J1514" s="137"/>
      <c r="K1514" s="137"/>
      <c r="L1514" s="137"/>
      <c r="M1514" s="137"/>
      <c r="N1514" s="137"/>
      <c r="O1514" s="137"/>
      <c r="P1514" s="1"/>
    </row>
    <row r="1515" spans="1:16" ht="42" thickBot="1">
      <c r="A1515" s="1"/>
      <c r="B1515" s="6" t="s">
        <v>1524</v>
      </c>
      <c r="C1515" s="7" t="s">
        <v>8</v>
      </c>
      <c r="D1515" s="8" t="s">
        <v>1525</v>
      </c>
      <c r="E1515" s="8" t="s">
        <v>1526</v>
      </c>
      <c r="F1515" s="8" t="s">
        <v>363</v>
      </c>
      <c r="G1515" s="8" t="s">
        <v>865</v>
      </c>
      <c r="H1515" s="8" t="s">
        <v>1258</v>
      </c>
      <c r="I1515" s="7" t="s">
        <v>8</v>
      </c>
      <c r="J1515" s="9">
        <v>423137764</v>
      </c>
      <c r="K1515" s="9">
        <v>0</v>
      </c>
      <c r="L1515" s="9">
        <v>0</v>
      </c>
      <c r="M1515" s="9">
        <v>0</v>
      </c>
      <c r="N1515" s="7" t="s">
        <v>8</v>
      </c>
      <c r="O1515" s="10">
        <v>0</v>
      </c>
      <c r="P1515" s="1"/>
    </row>
    <row r="1516" spans="1:16" ht="53.25" customHeight="1" thickBot="1">
      <c r="A1516" s="1"/>
      <c r="B1516" s="138" t="s">
        <v>8</v>
      </c>
      <c r="C1516" s="139"/>
      <c r="D1516" s="139"/>
      <c r="E1516" s="139"/>
      <c r="F1516" s="139"/>
      <c r="G1516" s="139"/>
      <c r="H1516" s="139"/>
      <c r="I1516" s="11" t="s">
        <v>1453</v>
      </c>
      <c r="J1516" s="12" t="s">
        <v>8</v>
      </c>
      <c r="K1516" s="13">
        <v>0</v>
      </c>
      <c r="L1516" s="13">
        <v>0</v>
      </c>
      <c r="M1516" s="13">
        <v>0</v>
      </c>
      <c r="N1516" s="14">
        <v>0</v>
      </c>
      <c r="O1516" s="12" t="s">
        <v>8</v>
      </c>
      <c r="P1516" s="1"/>
    </row>
    <row r="1517" spans="1:16" ht="0.95" customHeight="1">
      <c r="A1517" s="1"/>
      <c r="B1517" s="137"/>
      <c r="C1517" s="137"/>
      <c r="D1517" s="137"/>
      <c r="E1517" s="137"/>
      <c r="F1517" s="137"/>
      <c r="G1517" s="137"/>
      <c r="H1517" s="137"/>
      <c r="I1517" s="137"/>
      <c r="J1517" s="137"/>
      <c r="K1517" s="137"/>
      <c r="L1517" s="137"/>
      <c r="M1517" s="137"/>
      <c r="N1517" s="137"/>
      <c r="O1517" s="137"/>
      <c r="P1517" s="1"/>
    </row>
    <row r="1518" spans="1:16" ht="42" thickBot="1">
      <c r="A1518" s="1"/>
      <c r="B1518" s="6" t="s">
        <v>1527</v>
      </c>
      <c r="C1518" s="7" t="s">
        <v>8</v>
      </c>
      <c r="D1518" s="8" t="s">
        <v>1528</v>
      </c>
      <c r="E1518" s="8" t="s">
        <v>1529</v>
      </c>
      <c r="F1518" s="8" t="s">
        <v>363</v>
      </c>
      <c r="G1518" s="8" t="s">
        <v>865</v>
      </c>
      <c r="H1518" s="8" t="s">
        <v>914</v>
      </c>
      <c r="I1518" s="7" t="s">
        <v>8</v>
      </c>
      <c r="J1518" s="9">
        <v>920531419</v>
      </c>
      <c r="K1518" s="9">
        <v>0</v>
      </c>
      <c r="L1518" s="9">
        <v>4020000</v>
      </c>
      <c r="M1518" s="9">
        <v>4019766</v>
      </c>
      <c r="N1518" s="7" t="s">
        <v>8</v>
      </c>
      <c r="O1518" s="10">
        <v>0</v>
      </c>
      <c r="P1518" s="1"/>
    </row>
    <row r="1519" spans="1:16" ht="25.5" thickBot="1">
      <c r="A1519" s="1"/>
      <c r="B1519" s="138" t="s">
        <v>8</v>
      </c>
      <c r="C1519" s="139"/>
      <c r="D1519" s="139"/>
      <c r="E1519" s="139"/>
      <c r="F1519" s="139"/>
      <c r="G1519" s="139"/>
      <c r="H1519" s="139"/>
      <c r="I1519" s="11" t="s">
        <v>1253</v>
      </c>
      <c r="J1519" s="12" t="s">
        <v>8</v>
      </c>
      <c r="K1519" s="13">
        <v>0</v>
      </c>
      <c r="L1519" s="13">
        <v>0</v>
      </c>
      <c r="M1519" s="13">
        <v>0</v>
      </c>
      <c r="N1519" s="14">
        <v>0</v>
      </c>
      <c r="O1519" s="12" t="s">
        <v>8</v>
      </c>
      <c r="P1519" s="1"/>
    </row>
    <row r="1520" spans="1:16" ht="42" thickBot="1">
      <c r="A1520" s="1"/>
      <c r="B1520" s="138" t="s">
        <v>8</v>
      </c>
      <c r="C1520" s="139"/>
      <c r="D1520" s="139"/>
      <c r="E1520" s="139"/>
      <c r="F1520" s="139"/>
      <c r="G1520" s="139"/>
      <c r="H1520" s="139"/>
      <c r="I1520" s="11" t="s">
        <v>1254</v>
      </c>
      <c r="J1520" s="12" t="s">
        <v>8</v>
      </c>
      <c r="K1520" s="13">
        <v>0</v>
      </c>
      <c r="L1520" s="13">
        <v>4020000</v>
      </c>
      <c r="M1520" s="13">
        <v>4019766</v>
      </c>
      <c r="N1520" s="14">
        <v>99.99</v>
      </c>
      <c r="O1520" s="12" t="s">
        <v>8</v>
      </c>
      <c r="P1520" s="1"/>
    </row>
    <row r="1521" spans="1:16" ht="0.95" customHeight="1">
      <c r="A1521" s="1"/>
      <c r="B1521" s="137"/>
      <c r="C1521" s="137"/>
      <c r="D1521" s="137"/>
      <c r="E1521" s="137"/>
      <c r="F1521" s="137"/>
      <c r="G1521" s="137"/>
      <c r="H1521" s="137"/>
      <c r="I1521" s="137"/>
      <c r="J1521" s="137"/>
      <c r="K1521" s="137"/>
      <c r="L1521" s="137"/>
      <c r="M1521" s="137"/>
      <c r="N1521" s="137"/>
      <c r="O1521" s="137"/>
      <c r="P1521" s="1"/>
    </row>
    <row r="1522" spans="1:16" ht="58.5" thickBot="1">
      <c r="A1522" s="1"/>
      <c r="B1522" s="6" t="s">
        <v>1530</v>
      </c>
      <c r="C1522" s="7" t="s">
        <v>8</v>
      </c>
      <c r="D1522" s="8" t="s">
        <v>1531</v>
      </c>
      <c r="E1522" s="8" t="s">
        <v>1532</v>
      </c>
      <c r="F1522" s="8" t="s">
        <v>363</v>
      </c>
      <c r="G1522" s="8" t="s">
        <v>865</v>
      </c>
      <c r="H1522" s="8" t="s">
        <v>914</v>
      </c>
      <c r="I1522" s="7" t="s">
        <v>8</v>
      </c>
      <c r="J1522" s="9">
        <v>293611325</v>
      </c>
      <c r="K1522" s="9">
        <v>0</v>
      </c>
      <c r="L1522" s="9">
        <v>30060000</v>
      </c>
      <c r="M1522" s="9">
        <v>30055127</v>
      </c>
      <c r="N1522" s="7" t="s">
        <v>8</v>
      </c>
      <c r="O1522" s="10">
        <v>99</v>
      </c>
      <c r="P1522" s="1"/>
    </row>
    <row r="1523" spans="1:16" ht="25.5" thickBot="1">
      <c r="A1523" s="1"/>
      <c r="B1523" s="138" t="s">
        <v>8</v>
      </c>
      <c r="C1523" s="139"/>
      <c r="D1523" s="139"/>
      <c r="E1523" s="139"/>
      <c r="F1523" s="139"/>
      <c r="G1523" s="139"/>
      <c r="H1523" s="139"/>
      <c r="I1523" s="11" t="s">
        <v>1253</v>
      </c>
      <c r="J1523" s="12" t="s">
        <v>8</v>
      </c>
      <c r="K1523" s="13">
        <v>0</v>
      </c>
      <c r="L1523" s="13">
        <v>30060000</v>
      </c>
      <c r="M1523" s="13">
        <v>30055127</v>
      </c>
      <c r="N1523" s="14">
        <v>99.98</v>
      </c>
      <c r="O1523" s="12" t="s">
        <v>8</v>
      </c>
      <c r="P1523" s="1"/>
    </row>
    <row r="1524" spans="1:16" ht="0.95" customHeight="1">
      <c r="A1524" s="1"/>
      <c r="B1524" s="137"/>
      <c r="C1524" s="137"/>
      <c r="D1524" s="137"/>
      <c r="E1524" s="137"/>
      <c r="F1524" s="137"/>
      <c r="G1524" s="137"/>
      <c r="H1524" s="137"/>
      <c r="I1524" s="137"/>
      <c r="J1524" s="137"/>
      <c r="K1524" s="137"/>
      <c r="L1524" s="137"/>
      <c r="M1524" s="137"/>
      <c r="N1524" s="137"/>
      <c r="O1524" s="137"/>
      <c r="P1524" s="1"/>
    </row>
    <row r="1525" spans="1:16" ht="33.75" thickBot="1">
      <c r="A1525" s="1"/>
      <c r="B1525" s="6" t="s">
        <v>1533</v>
      </c>
      <c r="C1525" s="7" t="s">
        <v>8</v>
      </c>
      <c r="D1525" s="8" t="s">
        <v>1534</v>
      </c>
      <c r="E1525" s="8" t="s">
        <v>1535</v>
      </c>
      <c r="F1525" s="8" t="s">
        <v>363</v>
      </c>
      <c r="G1525" s="8" t="s">
        <v>865</v>
      </c>
      <c r="H1525" s="8" t="s">
        <v>914</v>
      </c>
      <c r="I1525" s="7" t="s">
        <v>8</v>
      </c>
      <c r="J1525" s="9">
        <v>462175595</v>
      </c>
      <c r="K1525" s="9">
        <v>186171105</v>
      </c>
      <c r="L1525" s="9">
        <v>217511494</v>
      </c>
      <c r="M1525" s="9">
        <v>192506745</v>
      </c>
      <c r="N1525" s="7" t="s">
        <v>8</v>
      </c>
      <c r="O1525" s="10">
        <v>99.9</v>
      </c>
      <c r="P1525" s="1"/>
    </row>
    <row r="1526" spans="1:16" ht="25.5" thickBot="1">
      <c r="A1526" s="1"/>
      <c r="B1526" s="138" t="s">
        <v>8</v>
      </c>
      <c r="C1526" s="139"/>
      <c r="D1526" s="139"/>
      <c r="E1526" s="139"/>
      <c r="F1526" s="139"/>
      <c r="G1526" s="139"/>
      <c r="H1526" s="139"/>
      <c r="I1526" s="11" t="s">
        <v>1253</v>
      </c>
      <c r="J1526" s="12" t="s">
        <v>8</v>
      </c>
      <c r="K1526" s="13">
        <v>186171105</v>
      </c>
      <c r="L1526" s="13">
        <v>204011494</v>
      </c>
      <c r="M1526" s="13">
        <v>179006745</v>
      </c>
      <c r="N1526" s="14">
        <v>87.74</v>
      </c>
      <c r="O1526" s="12" t="s">
        <v>8</v>
      </c>
      <c r="P1526" s="1"/>
    </row>
    <row r="1527" spans="1:16" ht="42" thickBot="1">
      <c r="A1527" s="1"/>
      <c r="B1527" s="138" t="s">
        <v>8</v>
      </c>
      <c r="C1527" s="139"/>
      <c r="D1527" s="139"/>
      <c r="E1527" s="139"/>
      <c r="F1527" s="139"/>
      <c r="G1527" s="139"/>
      <c r="H1527" s="139"/>
      <c r="I1527" s="11" t="s">
        <v>1254</v>
      </c>
      <c r="J1527" s="12" t="s">
        <v>8</v>
      </c>
      <c r="K1527" s="13">
        <v>0</v>
      </c>
      <c r="L1527" s="13">
        <v>13500000</v>
      </c>
      <c r="M1527" s="13">
        <v>13500000</v>
      </c>
      <c r="N1527" s="14">
        <v>100</v>
      </c>
      <c r="O1527" s="12" t="s">
        <v>8</v>
      </c>
      <c r="P1527" s="1"/>
    </row>
    <row r="1528" spans="1:16" ht="0.95" customHeight="1">
      <c r="A1528" s="1"/>
      <c r="B1528" s="137"/>
      <c r="C1528" s="137"/>
      <c r="D1528" s="137"/>
      <c r="E1528" s="137"/>
      <c r="F1528" s="137"/>
      <c r="G1528" s="137"/>
      <c r="H1528" s="137"/>
      <c r="I1528" s="137"/>
      <c r="J1528" s="137"/>
      <c r="K1528" s="137"/>
      <c r="L1528" s="137"/>
      <c r="M1528" s="137"/>
      <c r="N1528" s="137"/>
      <c r="O1528" s="137"/>
      <c r="P1528" s="1"/>
    </row>
    <row r="1529" spans="1:16" ht="50.25" thickBot="1">
      <c r="A1529" s="1"/>
      <c r="B1529" s="6" t="s">
        <v>1536</v>
      </c>
      <c r="C1529" s="7" t="s">
        <v>8</v>
      </c>
      <c r="D1529" s="8" t="s">
        <v>1537</v>
      </c>
      <c r="E1529" s="8" t="s">
        <v>1538</v>
      </c>
      <c r="F1529" s="8" t="s">
        <v>363</v>
      </c>
      <c r="G1529" s="8" t="s">
        <v>865</v>
      </c>
      <c r="H1529" s="8" t="s">
        <v>1258</v>
      </c>
      <c r="I1529" s="7" t="s">
        <v>8</v>
      </c>
      <c r="J1529" s="9">
        <v>247471331</v>
      </c>
      <c r="K1529" s="9">
        <v>0</v>
      </c>
      <c r="L1529" s="9">
        <v>60000000</v>
      </c>
      <c r="M1529" s="9">
        <v>58624281</v>
      </c>
      <c r="N1529" s="7" t="s">
        <v>8</v>
      </c>
      <c r="O1529" s="10">
        <v>99</v>
      </c>
      <c r="P1529" s="1"/>
    </row>
    <row r="1530" spans="1:16" ht="42" thickBot="1">
      <c r="A1530" s="1"/>
      <c r="B1530" s="138" t="s">
        <v>8</v>
      </c>
      <c r="C1530" s="139"/>
      <c r="D1530" s="139"/>
      <c r="E1530" s="139"/>
      <c r="F1530" s="139"/>
      <c r="G1530" s="139"/>
      <c r="H1530" s="139"/>
      <c r="I1530" s="11" t="s">
        <v>1453</v>
      </c>
      <c r="J1530" s="12" t="s">
        <v>8</v>
      </c>
      <c r="K1530" s="13">
        <v>0</v>
      </c>
      <c r="L1530" s="13">
        <v>60000000</v>
      </c>
      <c r="M1530" s="13">
        <v>58624281</v>
      </c>
      <c r="N1530" s="14">
        <v>97.7</v>
      </c>
      <c r="O1530" s="12" t="s">
        <v>8</v>
      </c>
      <c r="P1530" s="1"/>
    </row>
    <row r="1531" spans="1:16" ht="0.95" customHeight="1">
      <c r="A1531" s="1"/>
      <c r="B1531" s="137"/>
      <c r="C1531" s="137"/>
      <c r="D1531" s="137"/>
      <c r="E1531" s="137"/>
      <c r="F1531" s="137"/>
      <c r="G1531" s="137"/>
      <c r="H1531" s="137"/>
      <c r="I1531" s="137"/>
      <c r="J1531" s="137"/>
      <c r="K1531" s="137"/>
      <c r="L1531" s="137"/>
      <c r="M1531" s="137"/>
      <c r="N1531" s="137"/>
      <c r="O1531" s="137"/>
      <c r="P1531" s="1"/>
    </row>
    <row r="1532" spans="1:16" ht="58.5" thickBot="1">
      <c r="A1532" s="1"/>
      <c r="B1532" s="6" t="s">
        <v>1539</v>
      </c>
      <c r="C1532" s="7" t="s">
        <v>8</v>
      </c>
      <c r="D1532" s="8" t="s">
        <v>1540</v>
      </c>
      <c r="E1532" s="8" t="s">
        <v>1541</v>
      </c>
      <c r="F1532" s="8" t="s">
        <v>363</v>
      </c>
      <c r="G1532" s="8" t="s">
        <v>865</v>
      </c>
      <c r="H1532" s="8" t="s">
        <v>914</v>
      </c>
      <c r="I1532" s="7" t="s">
        <v>8</v>
      </c>
      <c r="J1532" s="9">
        <v>2953346135</v>
      </c>
      <c r="K1532" s="9">
        <v>0</v>
      </c>
      <c r="L1532" s="9">
        <v>0</v>
      </c>
      <c r="M1532" s="9">
        <v>0</v>
      </c>
      <c r="N1532" s="7" t="s">
        <v>8</v>
      </c>
      <c r="O1532" s="10">
        <v>0</v>
      </c>
      <c r="P1532" s="1"/>
    </row>
    <row r="1533" spans="1:16" ht="25.5" thickBot="1">
      <c r="A1533" s="1"/>
      <c r="B1533" s="138" t="s">
        <v>8</v>
      </c>
      <c r="C1533" s="139"/>
      <c r="D1533" s="139"/>
      <c r="E1533" s="139"/>
      <c r="F1533" s="139"/>
      <c r="G1533" s="139"/>
      <c r="H1533" s="139"/>
      <c r="I1533" s="11" t="s">
        <v>1253</v>
      </c>
      <c r="J1533" s="12" t="s">
        <v>8</v>
      </c>
      <c r="K1533" s="13">
        <v>0</v>
      </c>
      <c r="L1533" s="13">
        <v>0</v>
      </c>
      <c r="M1533" s="13">
        <v>0</v>
      </c>
      <c r="N1533" s="14">
        <v>0</v>
      </c>
      <c r="O1533" s="12" t="s">
        <v>8</v>
      </c>
      <c r="P1533" s="1"/>
    </row>
    <row r="1534" spans="1:16" ht="0.95" customHeight="1">
      <c r="A1534" s="1"/>
      <c r="B1534" s="137"/>
      <c r="C1534" s="137"/>
      <c r="D1534" s="137"/>
      <c r="E1534" s="137"/>
      <c r="F1534" s="137"/>
      <c r="G1534" s="137"/>
      <c r="H1534" s="137"/>
      <c r="I1534" s="137"/>
      <c r="J1534" s="137"/>
      <c r="K1534" s="137"/>
      <c r="L1534" s="137"/>
      <c r="M1534" s="137"/>
      <c r="N1534" s="137"/>
      <c r="O1534" s="137"/>
      <c r="P1534" s="1"/>
    </row>
    <row r="1535" spans="1:16" ht="20.100000000000001" customHeight="1">
      <c r="A1535" s="1"/>
      <c r="B1535" s="145" t="s">
        <v>824</v>
      </c>
      <c r="C1535" s="146"/>
      <c r="D1535" s="146"/>
      <c r="E1535" s="146"/>
      <c r="F1535" s="2" t="s">
        <v>4</v>
      </c>
      <c r="G1535" s="147" t="s">
        <v>1542</v>
      </c>
      <c r="H1535" s="148"/>
      <c r="I1535" s="148"/>
      <c r="J1535" s="148"/>
      <c r="K1535" s="148"/>
      <c r="L1535" s="148"/>
      <c r="M1535" s="148"/>
      <c r="N1535" s="148"/>
      <c r="O1535" s="148"/>
      <c r="P1535" s="1"/>
    </row>
    <row r="1536" spans="1:16" ht="20.100000000000001" customHeight="1">
      <c r="A1536" s="1"/>
      <c r="B1536" s="143" t="s">
        <v>6</v>
      </c>
      <c r="C1536" s="144"/>
      <c r="D1536" s="144"/>
      <c r="E1536" s="144"/>
      <c r="F1536" s="144"/>
      <c r="G1536" s="144"/>
      <c r="H1536" s="144"/>
      <c r="I1536" s="144"/>
      <c r="J1536" s="3">
        <v>3867628176</v>
      </c>
      <c r="K1536" s="3">
        <v>223550026</v>
      </c>
      <c r="L1536" s="3">
        <v>121710724</v>
      </c>
      <c r="M1536" s="3">
        <v>97756554</v>
      </c>
      <c r="N1536" s="4" t="s">
        <v>1543</v>
      </c>
      <c r="O1536" s="5" t="s">
        <v>8</v>
      </c>
      <c r="P1536" s="1"/>
    </row>
    <row r="1537" spans="1:16" ht="42" thickBot="1">
      <c r="A1537" s="1"/>
      <c r="B1537" s="6" t="s">
        <v>1544</v>
      </c>
      <c r="C1537" s="7" t="s">
        <v>8</v>
      </c>
      <c r="D1537" s="8" t="s">
        <v>1545</v>
      </c>
      <c r="E1537" s="8" t="s">
        <v>1546</v>
      </c>
      <c r="F1537" s="8" t="s">
        <v>798</v>
      </c>
      <c r="G1537" s="8" t="s">
        <v>865</v>
      </c>
      <c r="H1537" s="8" t="s">
        <v>914</v>
      </c>
      <c r="I1537" s="7" t="s">
        <v>8</v>
      </c>
      <c r="J1537" s="9">
        <v>1932469362</v>
      </c>
      <c r="K1537" s="9">
        <v>0</v>
      </c>
      <c r="L1537" s="9">
        <v>2560000</v>
      </c>
      <c r="M1537" s="9">
        <v>2555772</v>
      </c>
      <c r="N1537" s="7" t="s">
        <v>8</v>
      </c>
      <c r="O1537" s="10">
        <v>99.9</v>
      </c>
      <c r="P1537" s="1"/>
    </row>
    <row r="1538" spans="1:16" ht="25.5" thickBot="1">
      <c r="A1538" s="1"/>
      <c r="B1538" s="138" t="s">
        <v>8</v>
      </c>
      <c r="C1538" s="139"/>
      <c r="D1538" s="139"/>
      <c r="E1538" s="139"/>
      <c r="F1538" s="139"/>
      <c r="G1538" s="139"/>
      <c r="H1538" s="139"/>
      <c r="I1538" s="11" t="s">
        <v>1253</v>
      </c>
      <c r="J1538" s="12" t="s">
        <v>8</v>
      </c>
      <c r="K1538" s="13">
        <v>0</v>
      </c>
      <c r="L1538" s="13">
        <v>2560000</v>
      </c>
      <c r="M1538" s="13">
        <v>2555772</v>
      </c>
      <c r="N1538" s="14">
        <v>99.83</v>
      </c>
      <c r="O1538" s="12" t="s">
        <v>8</v>
      </c>
      <c r="P1538" s="1"/>
    </row>
    <row r="1539" spans="1:16" ht="42" thickBot="1">
      <c r="A1539" s="1"/>
      <c r="B1539" s="138" t="s">
        <v>8</v>
      </c>
      <c r="C1539" s="139"/>
      <c r="D1539" s="139"/>
      <c r="E1539" s="139"/>
      <c r="F1539" s="139"/>
      <c r="G1539" s="139"/>
      <c r="H1539" s="139"/>
      <c r="I1539" s="11" t="s">
        <v>1254</v>
      </c>
      <c r="J1539" s="12" t="s">
        <v>8</v>
      </c>
      <c r="K1539" s="13">
        <v>0</v>
      </c>
      <c r="L1539" s="13">
        <v>0</v>
      </c>
      <c r="M1539" s="13">
        <v>0</v>
      </c>
      <c r="N1539" s="14">
        <v>0</v>
      </c>
      <c r="O1539" s="12" t="s">
        <v>8</v>
      </c>
      <c r="P1539" s="1"/>
    </row>
    <row r="1540" spans="1:16" ht="0.95" customHeight="1">
      <c r="A1540" s="1"/>
      <c r="B1540" s="137"/>
      <c r="C1540" s="137"/>
      <c r="D1540" s="137"/>
      <c r="E1540" s="137"/>
      <c r="F1540" s="137"/>
      <c r="G1540" s="137"/>
      <c r="H1540" s="137"/>
      <c r="I1540" s="137"/>
      <c r="J1540" s="137"/>
      <c r="K1540" s="137"/>
      <c r="L1540" s="137"/>
      <c r="M1540" s="137"/>
      <c r="N1540" s="137"/>
      <c r="O1540" s="137"/>
      <c r="P1540" s="1"/>
    </row>
    <row r="1541" spans="1:16" ht="42" thickBot="1">
      <c r="A1541" s="1"/>
      <c r="B1541" s="6" t="s">
        <v>1547</v>
      </c>
      <c r="C1541" s="7" t="s">
        <v>8</v>
      </c>
      <c r="D1541" s="8" t="s">
        <v>1548</v>
      </c>
      <c r="E1541" s="8" t="s">
        <v>1549</v>
      </c>
      <c r="F1541" s="8" t="s">
        <v>798</v>
      </c>
      <c r="G1541" s="8" t="s">
        <v>865</v>
      </c>
      <c r="H1541" s="8" t="s">
        <v>914</v>
      </c>
      <c r="I1541" s="7" t="s">
        <v>8</v>
      </c>
      <c r="J1541" s="9">
        <v>899428664</v>
      </c>
      <c r="K1541" s="9">
        <v>223550026</v>
      </c>
      <c r="L1541" s="9">
        <v>25328580</v>
      </c>
      <c r="M1541" s="9">
        <v>24114420</v>
      </c>
      <c r="N1541" s="7" t="s">
        <v>8</v>
      </c>
      <c r="O1541" s="10">
        <v>73.87</v>
      </c>
      <c r="P1541" s="1"/>
    </row>
    <row r="1542" spans="1:16" ht="25.5" thickBot="1">
      <c r="A1542" s="1"/>
      <c r="B1542" s="138" t="s">
        <v>8</v>
      </c>
      <c r="C1542" s="139"/>
      <c r="D1542" s="139"/>
      <c r="E1542" s="139"/>
      <c r="F1542" s="139"/>
      <c r="G1542" s="139"/>
      <c r="H1542" s="139"/>
      <c r="I1542" s="11" t="s">
        <v>1253</v>
      </c>
      <c r="J1542" s="12" t="s">
        <v>8</v>
      </c>
      <c r="K1542" s="13">
        <v>223550026</v>
      </c>
      <c r="L1542" s="13">
        <v>25328580</v>
      </c>
      <c r="M1542" s="13">
        <v>24114420</v>
      </c>
      <c r="N1542" s="14">
        <v>95.2</v>
      </c>
      <c r="O1542" s="12" t="s">
        <v>8</v>
      </c>
      <c r="P1542" s="1"/>
    </row>
    <row r="1543" spans="1:16" ht="0.95" customHeight="1">
      <c r="A1543" s="1"/>
      <c r="B1543" s="137"/>
      <c r="C1543" s="137"/>
      <c r="D1543" s="137"/>
      <c r="E1543" s="137"/>
      <c r="F1543" s="137"/>
      <c r="G1543" s="137"/>
      <c r="H1543" s="137"/>
      <c r="I1543" s="137"/>
      <c r="J1543" s="137"/>
      <c r="K1543" s="137"/>
      <c r="L1543" s="137"/>
      <c r="M1543" s="137"/>
      <c r="N1543" s="137"/>
      <c r="O1543" s="137"/>
      <c r="P1543" s="1"/>
    </row>
    <row r="1544" spans="1:16" ht="91.5" thickBot="1">
      <c r="A1544" s="1"/>
      <c r="B1544" s="6" t="s">
        <v>1550</v>
      </c>
      <c r="C1544" s="7" t="s">
        <v>8</v>
      </c>
      <c r="D1544" s="8" t="s">
        <v>1551</v>
      </c>
      <c r="E1544" s="8" t="s">
        <v>1552</v>
      </c>
      <c r="F1544" s="8" t="s">
        <v>798</v>
      </c>
      <c r="G1544" s="8" t="s">
        <v>865</v>
      </c>
      <c r="H1544" s="8" t="s">
        <v>914</v>
      </c>
      <c r="I1544" s="7" t="s">
        <v>8</v>
      </c>
      <c r="J1544" s="9">
        <v>227723694</v>
      </c>
      <c r="K1544" s="9">
        <v>0</v>
      </c>
      <c r="L1544" s="9">
        <v>42140000</v>
      </c>
      <c r="M1544" s="9">
        <v>23863452</v>
      </c>
      <c r="N1544" s="7" t="s">
        <v>8</v>
      </c>
      <c r="O1544" s="10">
        <v>49.8</v>
      </c>
      <c r="P1544" s="1"/>
    </row>
    <row r="1545" spans="1:16" ht="25.5" thickBot="1">
      <c r="A1545" s="1"/>
      <c r="B1545" s="138" t="s">
        <v>8</v>
      </c>
      <c r="C1545" s="139"/>
      <c r="D1545" s="139"/>
      <c r="E1545" s="139"/>
      <c r="F1545" s="139"/>
      <c r="G1545" s="139"/>
      <c r="H1545" s="139"/>
      <c r="I1545" s="11" t="s">
        <v>1253</v>
      </c>
      <c r="J1545" s="12" t="s">
        <v>8</v>
      </c>
      <c r="K1545" s="13">
        <v>0</v>
      </c>
      <c r="L1545" s="13">
        <v>32291600</v>
      </c>
      <c r="M1545" s="13">
        <v>23621339</v>
      </c>
      <c r="N1545" s="14">
        <v>73.150000000000006</v>
      </c>
      <c r="O1545" s="12" t="s">
        <v>8</v>
      </c>
      <c r="P1545" s="1"/>
    </row>
    <row r="1546" spans="1:16" ht="42" thickBot="1">
      <c r="A1546" s="1"/>
      <c r="B1546" s="138" t="s">
        <v>8</v>
      </c>
      <c r="C1546" s="139"/>
      <c r="D1546" s="139"/>
      <c r="E1546" s="139"/>
      <c r="F1546" s="139"/>
      <c r="G1546" s="139"/>
      <c r="H1546" s="139"/>
      <c r="I1546" s="11" t="s">
        <v>1254</v>
      </c>
      <c r="J1546" s="12" t="s">
        <v>8</v>
      </c>
      <c r="K1546" s="13">
        <v>0</v>
      </c>
      <c r="L1546" s="13">
        <v>9848400</v>
      </c>
      <c r="M1546" s="13">
        <v>242113</v>
      </c>
      <c r="N1546" s="14">
        <v>2.4500000000000002</v>
      </c>
      <c r="O1546" s="12" t="s">
        <v>8</v>
      </c>
      <c r="P1546" s="1"/>
    </row>
    <row r="1547" spans="1:16" ht="0.95" customHeight="1">
      <c r="A1547" s="1"/>
      <c r="B1547" s="137"/>
      <c r="C1547" s="137"/>
      <c r="D1547" s="137"/>
      <c r="E1547" s="137"/>
      <c r="F1547" s="137"/>
      <c r="G1547" s="137"/>
      <c r="H1547" s="137"/>
      <c r="I1547" s="137"/>
      <c r="J1547" s="137"/>
      <c r="K1547" s="137"/>
      <c r="L1547" s="137"/>
      <c r="M1547" s="137"/>
      <c r="N1547" s="137"/>
      <c r="O1547" s="137"/>
      <c r="P1547" s="1"/>
    </row>
    <row r="1548" spans="1:16" ht="42" thickBot="1">
      <c r="A1548" s="1"/>
      <c r="B1548" s="6" t="s">
        <v>1553</v>
      </c>
      <c r="C1548" s="7" t="s">
        <v>8</v>
      </c>
      <c r="D1548" s="8" t="s">
        <v>1554</v>
      </c>
      <c r="E1548" s="8" t="s">
        <v>1555</v>
      </c>
      <c r="F1548" s="8" t="s">
        <v>798</v>
      </c>
      <c r="G1548" s="8" t="s">
        <v>865</v>
      </c>
      <c r="H1548" s="8" t="s">
        <v>914</v>
      </c>
      <c r="I1548" s="7" t="s">
        <v>8</v>
      </c>
      <c r="J1548" s="9">
        <v>606014766</v>
      </c>
      <c r="K1548" s="9">
        <v>0</v>
      </c>
      <c r="L1548" s="9">
        <v>51682144</v>
      </c>
      <c r="M1548" s="9">
        <v>47222910</v>
      </c>
      <c r="N1548" s="7" t="s">
        <v>8</v>
      </c>
      <c r="O1548" s="10">
        <v>2.6</v>
      </c>
      <c r="P1548" s="1"/>
    </row>
    <row r="1549" spans="1:16" ht="25.5" thickBot="1">
      <c r="A1549" s="1"/>
      <c r="B1549" s="138" t="s">
        <v>8</v>
      </c>
      <c r="C1549" s="139"/>
      <c r="D1549" s="139"/>
      <c r="E1549" s="139"/>
      <c r="F1549" s="139"/>
      <c r="G1549" s="139"/>
      <c r="H1549" s="139"/>
      <c r="I1549" s="11" t="s">
        <v>1253</v>
      </c>
      <c r="J1549" s="12" t="s">
        <v>8</v>
      </c>
      <c r="K1549" s="13">
        <v>0</v>
      </c>
      <c r="L1549" s="13">
        <v>51682144</v>
      </c>
      <c r="M1549" s="13">
        <v>47222910</v>
      </c>
      <c r="N1549" s="14">
        <v>91.37</v>
      </c>
      <c r="O1549" s="12" t="s">
        <v>8</v>
      </c>
      <c r="P1549" s="1"/>
    </row>
    <row r="1550" spans="1:16" ht="0.95" customHeight="1">
      <c r="A1550" s="1"/>
      <c r="B1550" s="137"/>
      <c r="C1550" s="137"/>
      <c r="D1550" s="137"/>
      <c r="E1550" s="137"/>
      <c r="F1550" s="137"/>
      <c r="G1550" s="137"/>
      <c r="H1550" s="137"/>
      <c r="I1550" s="137"/>
      <c r="J1550" s="137"/>
      <c r="K1550" s="137"/>
      <c r="L1550" s="137"/>
      <c r="M1550" s="137"/>
      <c r="N1550" s="137"/>
      <c r="O1550" s="137"/>
      <c r="P1550" s="1"/>
    </row>
    <row r="1551" spans="1:16" ht="50.25" thickBot="1">
      <c r="A1551" s="1"/>
      <c r="B1551" s="6" t="s">
        <v>1556</v>
      </c>
      <c r="C1551" s="7" t="s">
        <v>8</v>
      </c>
      <c r="D1551" s="8" t="s">
        <v>1557</v>
      </c>
      <c r="E1551" s="8" t="s">
        <v>1558</v>
      </c>
      <c r="F1551" s="8" t="s">
        <v>798</v>
      </c>
      <c r="G1551" s="8" t="s">
        <v>865</v>
      </c>
      <c r="H1551" s="8" t="s">
        <v>914</v>
      </c>
      <c r="I1551" s="7" t="s">
        <v>8</v>
      </c>
      <c r="J1551" s="9">
        <v>201991690</v>
      </c>
      <c r="K1551" s="9">
        <v>0</v>
      </c>
      <c r="L1551" s="9">
        <v>0</v>
      </c>
      <c r="M1551" s="9">
        <v>0</v>
      </c>
      <c r="N1551" s="7" t="s">
        <v>8</v>
      </c>
      <c r="O1551" s="10">
        <v>0</v>
      </c>
      <c r="P1551" s="1"/>
    </row>
    <row r="1552" spans="1:16" ht="25.5" thickBot="1">
      <c r="A1552" s="1"/>
      <c r="B1552" s="138" t="s">
        <v>8</v>
      </c>
      <c r="C1552" s="139"/>
      <c r="D1552" s="139"/>
      <c r="E1552" s="139"/>
      <c r="F1552" s="139"/>
      <c r="G1552" s="139"/>
      <c r="H1552" s="139"/>
      <c r="I1552" s="11" t="s">
        <v>1253</v>
      </c>
      <c r="J1552" s="12" t="s">
        <v>8</v>
      </c>
      <c r="K1552" s="13">
        <v>0</v>
      </c>
      <c r="L1552" s="13">
        <v>0</v>
      </c>
      <c r="M1552" s="13">
        <v>0</v>
      </c>
      <c r="N1552" s="14">
        <v>0</v>
      </c>
      <c r="O1552" s="12" t="s">
        <v>8</v>
      </c>
      <c r="P1552" s="1"/>
    </row>
    <row r="1553" spans="1:16" ht="0.95" customHeight="1">
      <c r="A1553" s="1"/>
      <c r="B1553" s="137"/>
      <c r="C1553" s="137"/>
      <c r="D1553" s="137"/>
      <c r="E1553" s="137"/>
      <c r="F1553" s="137"/>
      <c r="G1553" s="137"/>
      <c r="H1553" s="137"/>
      <c r="I1553" s="137"/>
      <c r="J1553" s="137"/>
      <c r="K1553" s="137"/>
      <c r="L1553" s="137"/>
      <c r="M1553" s="137"/>
      <c r="N1553" s="137"/>
      <c r="O1553" s="137"/>
      <c r="P1553" s="1"/>
    </row>
    <row r="1554" spans="1:16" ht="20.100000000000001" customHeight="1">
      <c r="A1554" s="1"/>
      <c r="B1554" s="145" t="s">
        <v>824</v>
      </c>
      <c r="C1554" s="146"/>
      <c r="D1554" s="146"/>
      <c r="E1554" s="146"/>
      <c r="F1554" s="2" t="s">
        <v>4</v>
      </c>
      <c r="G1554" s="147" t="s">
        <v>1559</v>
      </c>
      <c r="H1554" s="148"/>
      <c r="I1554" s="148"/>
      <c r="J1554" s="148"/>
      <c r="K1554" s="148"/>
      <c r="L1554" s="148"/>
      <c r="M1554" s="148"/>
      <c r="N1554" s="148"/>
      <c r="O1554" s="148"/>
      <c r="P1554" s="1"/>
    </row>
    <row r="1555" spans="1:16" ht="20.100000000000001" customHeight="1">
      <c r="A1555" s="1"/>
      <c r="B1555" s="143" t="s">
        <v>6</v>
      </c>
      <c r="C1555" s="144"/>
      <c r="D1555" s="144"/>
      <c r="E1555" s="144"/>
      <c r="F1555" s="144"/>
      <c r="G1555" s="144"/>
      <c r="H1555" s="144"/>
      <c r="I1555" s="144"/>
      <c r="J1555" s="3">
        <v>649960439</v>
      </c>
      <c r="K1555" s="3">
        <v>0</v>
      </c>
      <c r="L1555" s="3">
        <v>0</v>
      </c>
      <c r="M1555" s="3">
        <v>0</v>
      </c>
      <c r="N1555" s="4" t="s">
        <v>20</v>
      </c>
      <c r="O1555" s="5" t="s">
        <v>8</v>
      </c>
      <c r="P1555" s="1"/>
    </row>
    <row r="1556" spans="1:16" ht="42" thickBot="1">
      <c r="A1556" s="1"/>
      <c r="B1556" s="6" t="s">
        <v>1560</v>
      </c>
      <c r="C1556" s="7" t="s">
        <v>8</v>
      </c>
      <c r="D1556" s="8" t="s">
        <v>1561</v>
      </c>
      <c r="E1556" s="8" t="s">
        <v>1562</v>
      </c>
      <c r="F1556" s="8" t="s">
        <v>345</v>
      </c>
      <c r="G1556" s="8" t="s">
        <v>865</v>
      </c>
      <c r="H1556" s="8" t="s">
        <v>1258</v>
      </c>
      <c r="I1556" s="7" t="s">
        <v>8</v>
      </c>
      <c r="J1556" s="9">
        <v>25760471</v>
      </c>
      <c r="K1556" s="9">
        <v>0</v>
      </c>
      <c r="L1556" s="9">
        <v>0</v>
      </c>
      <c r="M1556" s="9">
        <v>0</v>
      </c>
      <c r="N1556" s="7" t="s">
        <v>8</v>
      </c>
      <c r="O1556" s="10">
        <v>0</v>
      </c>
      <c r="P1556" s="1"/>
    </row>
    <row r="1557" spans="1:16" ht="53.25" customHeight="1" thickBot="1">
      <c r="A1557" s="1"/>
      <c r="B1557" s="138" t="s">
        <v>8</v>
      </c>
      <c r="C1557" s="139"/>
      <c r="D1557" s="139"/>
      <c r="E1557" s="139"/>
      <c r="F1557" s="139"/>
      <c r="G1557" s="139"/>
      <c r="H1557" s="139"/>
      <c r="I1557" s="11" t="s">
        <v>1453</v>
      </c>
      <c r="J1557" s="12" t="s">
        <v>8</v>
      </c>
      <c r="K1557" s="13">
        <v>0</v>
      </c>
      <c r="L1557" s="13">
        <v>0</v>
      </c>
      <c r="M1557" s="13">
        <v>0</v>
      </c>
      <c r="N1557" s="14">
        <v>0</v>
      </c>
      <c r="O1557" s="12" t="s">
        <v>8</v>
      </c>
      <c r="P1557" s="1"/>
    </row>
    <row r="1558" spans="1:16" ht="0.95" customHeight="1">
      <c r="A1558" s="1"/>
      <c r="B1558" s="137"/>
      <c r="C1558" s="137"/>
      <c r="D1558" s="137"/>
      <c r="E1558" s="137"/>
      <c r="F1558" s="137"/>
      <c r="G1558" s="137"/>
      <c r="H1558" s="137"/>
      <c r="I1558" s="137"/>
      <c r="J1558" s="137"/>
      <c r="K1558" s="137"/>
      <c r="L1558" s="137"/>
      <c r="M1558" s="137"/>
      <c r="N1558" s="137"/>
      <c r="O1558" s="137"/>
      <c r="P1558" s="1"/>
    </row>
    <row r="1559" spans="1:16" ht="50.25" thickBot="1">
      <c r="A1559" s="1"/>
      <c r="B1559" s="6" t="s">
        <v>1563</v>
      </c>
      <c r="C1559" s="7" t="s">
        <v>8</v>
      </c>
      <c r="D1559" s="8" t="s">
        <v>1564</v>
      </c>
      <c r="E1559" s="8" t="s">
        <v>1565</v>
      </c>
      <c r="F1559" s="8" t="s">
        <v>345</v>
      </c>
      <c r="G1559" s="8" t="s">
        <v>865</v>
      </c>
      <c r="H1559" s="8" t="s">
        <v>1258</v>
      </c>
      <c r="I1559" s="7" t="s">
        <v>8</v>
      </c>
      <c r="J1559" s="9">
        <v>20405949</v>
      </c>
      <c r="K1559" s="9">
        <v>0</v>
      </c>
      <c r="L1559" s="9">
        <v>0</v>
      </c>
      <c r="M1559" s="9">
        <v>0</v>
      </c>
      <c r="N1559" s="7" t="s">
        <v>8</v>
      </c>
      <c r="O1559" s="10">
        <v>0</v>
      </c>
      <c r="P1559" s="1"/>
    </row>
    <row r="1560" spans="1:16" ht="51" customHeight="1" thickBot="1">
      <c r="A1560" s="1"/>
      <c r="B1560" s="138" t="s">
        <v>8</v>
      </c>
      <c r="C1560" s="139"/>
      <c r="D1560" s="139"/>
      <c r="E1560" s="139"/>
      <c r="F1560" s="139"/>
      <c r="G1560" s="139"/>
      <c r="H1560" s="139"/>
      <c r="I1560" s="11" t="s">
        <v>1453</v>
      </c>
      <c r="J1560" s="12" t="s">
        <v>8</v>
      </c>
      <c r="K1560" s="13">
        <v>0</v>
      </c>
      <c r="L1560" s="13">
        <v>0</v>
      </c>
      <c r="M1560" s="13">
        <v>0</v>
      </c>
      <c r="N1560" s="14">
        <v>0</v>
      </c>
      <c r="O1560" s="12" t="s">
        <v>8</v>
      </c>
      <c r="P1560" s="1"/>
    </row>
    <row r="1561" spans="1:16" ht="0.95" customHeight="1">
      <c r="A1561" s="1"/>
      <c r="B1561" s="137"/>
      <c r="C1561" s="137"/>
      <c r="D1561" s="137"/>
      <c r="E1561" s="137"/>
      <c r="F1561" s="137"/>
      <c r="G1561" s="137"/>
      <c r="H1561" s="137"/>
      <c r="I1561" s="137"/>
      <c r="J1561" s="137"/>
      <c r="K1561" s="137"/>
      <c r="L1561" s="137"/>
      <c r="M1561" s="137"/>
      <c r="N1561" s="137"/>
      <c r="O1561" s="137"/>
      <c r="P1561" s="1"/>
    </row>
    <row r="1562" spans="1:16" ht="50.25" thickBot="1">
      <c r="A1562" s="1"/>
      <c r="B1562" s="6" t="s">
        <v>1566</v>
      </c>
      <c r="C1562" s="7" t="s">
        <v>8</v>
      </c>
      <c r="D1562" s="8" t="s">
        <v>1567</v>
      </c>
      <c r="E1562" s="8" t="s">
        <v>1568</v>
      </c>
      <c r="F1562" s="8" t="s">
        <v>345</v>
      </c>
      <c r="G1562" s="8" t="s">
        <v>865</v>
      </c>
      <c r="H1562" s="8" t="s">
        <v>1258</v>
      </c>
      <c r="I1562" s="7" t="s">
        <v>8</v>
      </c>
      <c r="J1562" s="9">
        <v>16324760</v>
      </c>
      <c r="K1562" s="9">
        <v>0</v>
      </c>
      <c r="L1562" s="9">
        <v>0</v>
      </c>
      <c r="M1562" s="9">
        <v>0</v>
      </c>
      <c r="N1562" s="7" t="s">
        <v>8</v>
      </c>
      <c r="O1562" s="10">
        <v>0</v>
      </c>
      <c r="P1562" s="1"/>
    </row>
    <row r="1563" spans="1:16" ht="49.5" customHeight="1" thickBot="1">
      <c r="A1563" s="1"/>
      <c r="B1563" s="138" t="s">
        <v>8</v>
      </c>
      <c r="C1563" s="139"/>
      <c r="D1563" s="139"/>
      <c r="E1563" s="139"/>
      <c r="F1563" s="139"/>
      <c r="G1563" s="139"/>
      <c r="H1563" s="139"/>
      <c r="I1563" s="11" t="s">
        <v>1453</v>
      </c>
      <c r="J1563" s="12" t="s">
        <v>8</v>
      </c>
      <c r="K1563" s="13">
        <v>0</v>
      </c>
      <c r="L1563" s="13">
        <v>0</v>
      </c>
      <c r="M1563" s="13">
        <v>0</v>
      </c>
      <c r="N1563" s="14">
        <v>0</v>
      </c>
      <c r="O1563" s="12" t="s">
        <v>8</v>
      </c>
      <c r="P1563" s="1"/>
    </row>
    <row r="1564" spans="1:16" ht="0.95" customHeight="1">
      <c r="A1564" s="1"/>
      <c r="B1564" s="137"/>
      <c r="C1564" s="137"/>
      <c r="D1564" s="137"/>
      <c r="E1564" s="137"/>
      <c r="F1564" s="137"/>
      <c r="G1564" s="137"/>
      <c r="H1564" s="137"/>
      <c r="I1564" s="137"/>
      <c r="J1564" s="137"/>
      <c r="K1564" s="137"/>
      <c r="L1564" s="137"/>
      <c r="M1564" s="137"/>
      <c r="N1564" s="137"/>
      <c r="O1564" s="137"/>
      <c r="P1564" s="1"/>
    </row>
    <row r="1565" spans="1:16" ht="42" thickBot="1">
      <c r="A1565" s="1"/>
      <c r="B1565" s="6" t="s">
        <v>1569</v>
      </c>
      <c r="C1565" s="7" t="s">
        <v>8</v>
      </c>
      <c r="D1565" s="8" t="s">
        <v>1570</v>
      </c>
      <c r="E1565" s="8" t="s">
        <v>1571</v>
      </c>
      <c r="F1565" s="8" t="s">
        <v>345</v>
      </c>
      <c r="G1565" s="8" t="s">
        <v>865</v>
      </c>
      <c r="H1565" s="8" t="s">
        <v>1258</v>
      </c>
      <c r="I1565" s="7" t="s">
        <v>8</v>
      </c>
      <c r="J1565" s="9">
        <v>87865292</v>
      </c>
      <c r="K1565" s="9">
        <v>0</v>
      </c>
      <c r="L1565" s="9">
        <v>0</v>
      </c>
      <c r="M1565" s="9">
        <v>0</v>
      </c>
      <c r="N1565" s="7" t="s">
        <v>8</v>
      </c>
      <c r="O1565" s="10">
        <v>0</v>
      </c>
      <c r="P1565" s="1"/>
    </row>
    <row r="1566" spans="1:16" ht="52.5" customHeight="1" thickBot="1">
      <c r="A1566" s="1"/>
      <c r="B1566" s="138" t="s">
        <v>8</v>
      </c>
      <c r="C1566" s="139"/>
      <c r="D1566" s="139"/>
      <c r="E1566" s="139"/>
      <c r="F1566" s="139"/>
      <c r="G1566" s="139"/>
      <c r="H1566" s="139"/>
      <c r="I1566" s="11" t="s">
        <v>1453</v>
      </c>
      <c r="J1566" s="12" t="s">
        <v>8</v>
      </c>
      <c r="K1566" s="13">
        <v>0</v>
      </c>
      <c r="L1566" s="13">
        <v>0</v>
      </c>
      <c r="M1566" s="13">
        <v>0</v>
      </c>
      <c r="N1566" s="14">
        <v>0</v>
      </c>
      <c r="O1566" s="12" t="s">
        <v>8</v>
      </c>
      <c r="P1566" s="1"/>
    </row>
    <row r="1567" spans="1:16" ht="0.95" customHeight="1">
      <c r="A1567" s="1"/>
      <c r="B1567" s="137"/>
      <c r="C1567" s="137"/>
      <c r="D1567" s="137"/>
      <c r="E1567" s="137"/>
      <c r="F1567" s="137"/>
      <c r="G1567" s="137"/>
      <c r="H1567" s="137"/>
      <c r="I1567" s="137"/>
      <c r="J1567" s="137"/>
      <c r="K1567" s="137"/>
      <c r="L1567" s="137"/>
      <c r="M1567" s="137"/>
      <c r="N1567" s="137"/>
      <c r="O1567" s="137"/>
      <c r="P1567" s="1"/>
    </row>
    <row r="1568" spans="1:16" ht="50.25" thickBot="1">
      <c r="A1568" s="1"/>
      <c r="B1568" s="6" t="s">
        <v>1572</v>
      </c>
      <c r="C1568" s="7" t="s">
        <v>8</v>
      </c>
      <c r="D1568" s="8" t="s">
        <v>1573</v>
      </c>
      <c r="E1568" s="8" t="s">
        <v>1574</v>
      </c>
      <c r="F1568" s="8" t="s">
        <v>345</v>
      </c>
      <c r="G1568" s="8" t="s">
        <v>865</v>
      </c>
      <c r="H1568" s="8" t="s">
        <v>914</v>
      </c>
      <c r="I1568" s="7" t="s">
        <v>8</v>
      </c>
      <c r="J1568" s="9">
        <v>499603967</v>
      </c>
      <c r="K1568" s="9">
        <v>0</v>
      </c>
      <c r="L1568" s="9">
        <v>0</v>
      </c>
      <c r="M1568" s="9">
        <v>0</v>
      </c>
      <c r="N1568" s="7" t="s">
        <v>8</v>
      </c>
      <c r="O1568" s="10">
        <v>0</v>
      </c>
      <c r="P1568" s="1"/>
    </row>
    <row r="1569" spans="1:16" ht="25.5" thickBot="1">
      <c r="A1569" s="1"/>
      <c r="B1569" s="138" t="s">
        <v>8</v>
      </c>
      <c r="C1569" s="139"/>
      <c r="D1569" s="139"/>
      <c r="E1569" s="139"/>
      <c r="F1569" s="139"/>
      <c r="G1569" s="139"/>
      <c r="H1569" s="139"/>
      <c r="I1569" s="11" t="s">
        <v>1253</v>
      </c>
      <c r="J1569" s="12" t="s">
        <v>8</v>
      </c>
      <c r="K1569" s="13">
        <v>0</v>
      </c>
      <c r="L1569" s="13">
        <v>0</v>
      </c>
      <c r="M1569" s="13">
        <v>0</v>
      </c>
      <c r="N1569" s="14">
        <v>0</v>
      </c>
      <c r="O1569" s="12" t="s">
        <v>8</v>
      </c>
      <c r="P1569" s="1"/>
    </row>
    <row r="1570" spans="1:16" ht="0.95" customHeight="1">
      <c r="A1570" s="1"/>
      <c r="B1570" s="137"/>
      <c r="C1570" s="137"/>
      <c r="D1570" s="137"/>
      <c r="E1570" s="137"/>
      <c r="F1570" s="137"/>
      <c r="G1570" s="137"/>
      <c r="H1570" s="137"/>
      <c r="I1570" s="137"/>
      <c r="J1570" s="137"/>
      <c r="K1570" s="137"/>
      <c r="L1570" s="137"/>
      <c r="M1570" s="137"/>
      <c r="N1570" s="137"/>
      <c r="O1570" s="137"/>
      <c r="P1570" s="1"/>
    </row>
    <row r="1571" spans="1:16" ht="20.100000000000001" customHeight="1">
      <c r="A1571" s="1"/>
      <c r="B1571" s="145" t="s">
        <v>824</v>
      </c>
      <c r="C1571" s="146"/>
      <c r="D1571" s="146"/>
      <c r="E1571" s="146"/>
      <c r="F1571" s="2" t="s">
        <v>4</v>
      </c>
      <c r="G1571" s="147" t="s">
        <v>1575</v>
      </c>
      <c r="H1571" s="148"/>
      <c r="I1571" s="148"/>
      <c r="J1571" s="148"/>
      <c r="K1571" s="148"/>
      <c r="L1571" s="148"/>
      <c r="M1571" s="148"/>
      <c r="N1571" s="148"/>
      <c r="O1571" s="148"/>
      <c r="P1571" s="1"/>
    </row>
    <row r="1572" spans="1:16" ht="20.100000000000001" customHeight="1">
      <c r="A1572" s="1"/>
      <c r="B1572" s="143" t="s">
        <v>6</v>
      </c>
      <c r="C1572" s="144"/>
      <c r="D1572" s="144"/>
      <c r="E1572" s="144"/>
      <c r="F1572" s="144"/>
      <c r="G1572" s="144"/>
      <c r="H1572" s="144"/>
      <c r="I1572" s="144"/>
      <c r="J1572" s="3">
        <v>10622522947</v>
      </c>
      <c r="K1572" s="3">
        <v>453652326</v>
      </c>
      <c r="L1572" s="3">
        <v>394094904</v>
      </c>
      <c r="M1572" s="3">
        <v>356280085</v>
      </c>
      <c r="N1572" s="4" t="s">
        <v>1576</v>
      </c>
      <c r="O1572" s="5" t="s">
        <v>8</v>
      </c>
      <c r="P1572" s="1"/>
    </row>
    <row r="1573" spans="1:16" ht="33.75" thickBot="1">
      <c r="A1573" s="1"/>
      <c r="B1573" s="6" t="s">
        <v>1577</v>
      </c>
      <c r="C1573" s="7" t="s">
        <v>8</v>
      </c>
      <c r="D1573" s="8" t="s">
        <v>1578</v>
      </c>
      <c r="E1573" s="8" t="s">
        <v>1579</v>
      </c>
      <c r="F1573" s="8" t="s">
        <v>353</v>
      </c>
      <c r="G1573" s="8" t="s">
        <v>865</v>
      </c>
      <c r="H1573" s="8" t="s">
        <v>914</v>
      </c>
      <c r="I1573" s="7" t="s">
        <v>8</v>
      </c>
      <c r="J1573" s="9">
        <v>1873160852</v>
      </c>
      <c r="K1573" s="9">
        <v>97587254</v>
      </c>
      <c r="L1573" s="9">
        <v>23522082</v>
      </c>
      <c r="M1573" s="9">
        <v>23435419</v>
      </c>
      <c r="N1573" s="7" t="s">
        <v>8</v>
      </c>
      <c r="O1573" s="10">
        <v>93</v>
      </c>
      <c r="P1573" s="1"/>
    </row>
    <row r="1574" spans="1:16" ht="25.5" thickBot="1">
      <c r="A1574" s="1"/>
      <c r="B1574" s="138" t="s">
        <v>8</v>
      </c>
      <c r="C1574" s="139"/>
      <c r="D1574" s="139"/>
      <c r="E1574" s="139"/>
      <c r="F1574" s="139"/>
      <c r="G1574" s="139"/>
      <c r="H1574" s="139"/>
      <c r="I1574" s="11" t="s">
        <v>1253</v>
      </c>
      <c r="J1574" s="12" t="s">
        <v>8</v>
      </c>
      <c r="K1574" s="13">
        <v>97587254</v>
      </c>
      <c r="L1574" s="13">
        <v>23522082</v>
      </c>
      <c r="M1574" s="13">
        <v>23435419</v>
      </c>
      <c r="N1574" s="14">
        <v>99.63</v>
      </c>
      <c r="O1574" s="12" t="s">
        <v>8</v>
      </c>
      <c r="P1574" s="1"/>
    </row>
    <row r="1575" spans="1:16" ht="0.95" customHeight="1">
      <c r="A1575" s="1"/>
      <c r="B1575" s="137"/>
      <c r="C1575" s="137"/>
      <c r="D1575" s="137"/>
      <c r="E1575" s="137"/>
      <c r="F1575" s="137"/>
      <c r="G1575" s="137"/>
      <c r="H1575" s="137"/>
      <c r="I1575" s="137"/>
      <c r="J1575" s="137"/>
      <c r="K1575" s="137"/>
      <c r="L1575" s="137"/>
      <c r="M1575" s="137"/>
      <c r="N1575" s="137"/>
      <c r="O1575" s="137"/>
      <c r="P1575" s="1"/>
    </row>
    <row r="1576" spans="1:16" ht="58.5" thickBot="1">
      <c r="A1576" s="1"/>
      <c r="B1576" s="6" t="s">
        <v>1580</v>
      </c>
      <c r="C1576" s="7" t="s">
        <v>8</v>
      </c>
      <c r="D1576" s="8" t="s">
        <v>1581</v>
      </c>
      <c r="E1576" s="8" t="s">
        <v>1582</v>
      </c>
      <c r="F1576" s="8" t="s">
        <v>353</v>
      </c>
      <c r="G1576" s="8" t="s">
        <v>865</v>
      </c>
      <c r="H1576" s="8" t="s">
        <v>1258</v>
      </c>
      <c r="I1576" s="7" t="s">
        <v>8</v>
      </c>
      <c r="J1576" s="9">
        <v>378243314</v>
      </c>
      <c r="K1576" s="9">
        <v>0</v>
      </c>
      <c r="L1576" s="9">
        <v>233990</v>
      </c>
      <c r="M1576" s="9">
        <v>233990</v>
      </c>
      <c r="N1576" s="7" t="s">
        <v>8</v>
      </c>
      <c r="O1576" s="10">
        <v>49.24</v>
      </c>
      <c r="P1576" s="1"/>
    </row>
    <row r="1577" spans="1:16" ht="51.75" customHeight="1" thickBot="1">
      <c r="A1577" s="1"/>
      <c r="B1577" s="138" t="s">
        <v>8</v>
      </c>
      <c r="C1577" s="139"/>
      <c r="D1577" s="139"/>
      <c r="E1577" s="139"/>
      <c r="F1577" s="139"/>
      <c r="G1577" s="139"/>
      <c r="H1577" s="139"/>
      <c r="I1577" s="11" t="s">
        <v>1453</v>
      </c>
      <c r="J1577" s="12" t="s">
        <v>8</v>
      </c>
      <c r="K1577" s="13">
        <v>0</v>
      </c>
      <c r="L1577" s="13">
        <v>233990</v>
      </c>
      <c r="M1577" s="13">
        <v>233990</v>
      </c>
      <c r="N1577" s="14">
        <v>100</v>
      </c>
      <c r="O1577" s="12" t="s">
        <v>8</v>
      </c>
      <c r="P1577" s="1"/>
    </row>
    <row r="1578" spans="1:16" ht="0.95" customHeight="1">
      <c r="A1578" s="1"/>
      <c r="B1578" s="137"/>
      <c r="C1578" s="137"/>
      <c r="D1578" s="137"/>
      <c r="E1578" s="137"/>
      <c r="F1578" s="137"/>
      <c r="G1578" s="137"/>
      <c r="H1578" s="137"/>
      <c r="I1578" s="137"/>
      <c r="J1578" s="137"/>
      <c r="K1578" s="137"/>
      <c r="L1578" s="137"/>
      <c r="M1578" s="137"/>
      <c r="N1578" s="137"/>
      <c r="O1578" s="137"/>
      <c r="P1578" s="1"/>
    </row>
    <row r="1579" spans="1:16" ht="42" thickBot="1">
      <c r="A1579" s="1"/>
      <c r="B1579" s="6" t="s">
        <v>1583</v>
      </c>
      <c r="C1579" s="7" t="s">
        <v>8</v>
      </c>
      <c r="D1579" s="8" t="s">
        <v>1584</v>
      </c>
      <c r="E1579" s="8" t="s">
        <v>1585</v>
      </c>
      <c r="F1579" s="8" t="s">
        <v>353</v>
      </c>
      <c r="G1579" s="8" t="s">
        <v>865</v>
      </c>
      <c r="H1579" s="8" t="s">
        <v>1258</v>
      </c>
      <c r="I1579" s="7" t="s">
        <v>8</v>
      </c>
      <c r="J1579" s="9">
        <v>397760496</v>
      </c>
      <c r="K1579" s="9">
        <v>0</v>
      </c>
      <c r="L1579" s="9">
        <v>779339</v>
      </c>
      <c r="M1579" s="9">
        <v>779339</v>
      </c>
      <c r="N1579" s="7" t="s">
        <v>8</v>
      </c>
      <c r="O1579" s="10">
        <v>31.64</v>
      </c>
      <c r="P1579" s="1"/>
    </row>
    <row r="1580" spans="1:16" ht="50.25" customHeight="1" thickBot="1">
      <c r="A1580" s="1"/>
      <c r="B1580" s="138" t="s">
        <v>8</v>
      </c>
      <c r="C1580" s="139"/>
      <c r="D1580" s="139"/>
      <c r="E1580" s="139"/>
      <c r="F1580" s="139"/>
      <c r="G1580" s="139"/>
      <c r="H1580" s="139"/>
      <c r="I1580" s="11" t="s">
        <v>1453</v>
      </c>
      <c r="J1580" s="12" t="s">
        <v>8</v>
      </c>
      <c r="K1580" s="13">
        <v>0</v>
      </c>
      <c r="L1580" s="13">
        <v>779339</v>
      </c>
      <c r="M1580" s="13">
        <v>779339</v>
      </c>
      <c r="N1580" s="14">
        <v>100</v>
      </c>
      <c r="O1580" s="12" t="s">
        <v>8</v>
      </c>
      <c r="P1580" s="1"/>
    </row>
    <row r="1581" spans="1:16" ht="0.95" customHeight="1">
      <c r="A1581" s="1"/>
      <c r="B1581" s="137"/>
      <c r="C1581" s="137"/>
      <c r="D1581" s="137"/>
      <c r="E1581" s="137"/>
      <c r="F1581" s="137"/>
      <c r="G1581" s="137"/>
      <c r="H1581" s="137"/>
      <c r="I1581" s="137"/>
      <c r="J1581" s="137"/>
      <c r="K1581" s="137"/>
      <c r="L1581" s="137"/>
      <c r="M1581" s="137"/>
      <c r="N1581" s="137"/>
      <c r="O1581" s="137"/>
      <c r="P1581" s="1"/>
    </row>
    <row r="1582" spans="1:16" ht="42" thickBot="1">
      <c r="A1582" s="1"/>
      <c r="B1582" s="6" t="s">
        <v>1586</v>
      </c>
      <c r="C1582" s="7" t="s">
        <v>8</v>
      </c>
      <c r="D1582" s="8" t="s">
        <v>1587</v>
      </c>
      <c r="E1582" s="8" t="s">
        <v>1588</v>
      </c>
      <c r="F1582" s="8" t="s">
        <v>353</v>
      </c>
      <c r="G1582" s="8" t="s">
        <v>865</v>
      </c>
      <c r="H1582" s="8" t="s">
        <v>1258</v>
      </c>
      <c r="I1582" s="7" t="s">
        <v>8</v>
      </c>
      <c r="J1582" s="9">
        <v>202401057</v>
      </c>
      <c r="K1582" s="9">
        <v>0</v>
      </c>
      <c r="L1582" s="9">
        <v>0</v>
      </c>
      <c r="M1582" s="9">
        <v>0</v>
      </c>
      <c r="N1582" s="7" t="s">
        <v>8</v>
      </c>
      <c r="O1582" s="10">
        <v>16.100000000000001</v>
      </c>
      <c r="P1582" s="1"/>
    </row>
    <row r="1583" spans="1:16" ht="48" customHeight="1" thickBot="1">
      <c r="A1583" s="1"/>
      <c r="B1583" s="138" t="s">
        <v>8</v>
      </c>
      <c r="C1583" s="139"/>
      <c r="D1583" s="139"/>
      <c r="E1583" s="139"/>
      <c r="F1583" s="139"/>
      <c r="G1583" s="139"/>
      <c r="H1583" s="139"/>
      <c r="I1583" s="11" t="s">
        <v>1453</v>
      </c>
      <c r="J1583" s="12" t="s">
        <v>8</v>
      </c>
      <c r="K1583" s="13">
        <v>0</v>
      </c>
      <c r="L1583" s="13">
        <v>0</v>
      </c>
      <c r="M1583" s="13">
        <v>0</v>
      </c>
      <c r="N1583" s="14">
        <v>0</v>
      </c>
      <c r="O1583" s="12" t="s">
        <v>8</v>
      </c>
      <c r="P1583" s="1"/>
    </row>
    <row r="1584" spans="1:16" ht="0.95" customHeight="1">
      <c r="A1584" s="1"/>
      <c r="B1584" s="137"/>
      <c r="C1584" s="137"/>
      <c r="D1584" s="137"/>
      <c r="E1584" s="137"/>
      <c r="F1584" s="137"/>
      <c r="G1584" s="137"/>
      <c r="H1584" s="137"/>
      <c r="I1584" s="137"/>
      <c r="J1584" s="137"/>
      <c r="K1584" s="137"/>
      <c r="L1584" s="137"/>
      <c r="M1584" s="137"/>
      <c r="N1584" s="137"/>
      <c r="O1584" s="137"/>
      <c r="P1584" s="1"/>
    </row>
    <row r="1585" spans="1:16" ht="42" thickBot="1">
      <c r="A1585" s="1"/>
      <c r="B1585" s="6" t="s">
        <v>1589</v>
      </c>
      <c r="C1585" s="7" t="s">
        <v>8</v>
      </c>
      <c r="D1585" s="8" t="s">
        <v>1590</v>
      </c>
      <c r="E1585" s="8" t="s">
        <v>1591</v>
      </c>
      <c r="F1585" s="8" t="s">
        <v>353</v>
      </c>
      <c r="G1585" s="8" t="s">
        <v>865</v>
      </c>
      <c r="H1585" s="8" t="s">
        <v>1258</v>
      </c>
      <c r="I1585" s="7" t="s">
        <v>8</v>
      </c>
      <c r="J1585" s="9">
        <v>69244553</v>
      </c>
      <c r="K1585" s="9">
        <v>0</v>
      </c>
      <c r="L1585" s="9">
        <v>0</v>
      </c>
      <c r="M1585" s="9">
        <v>0</v>
      </c>
      <c r="N1585" s="7" t="s">
        <v>8</v>
      </c>
      <c r="O1585" s="10">
        <v>51.18</v>
      </c>
      <c r="P1585" s="1"/>
    </row>
    <row r="1586" spans="1:16" ht="50.25" customHeight="1" thickBot="1">
      <c r="A1586" s="1"/>
      <c r="B1586" s="138" t="s">
        <v>8</v>
      </c>
      <c r="C1586" s="139"/>
      <c r="D1586" s="139"/>
      <c r="E1586" s="139"/>
      <c r="F1586" s="139"/>
      <c r="G1586" s="139"/>
      <c r="H1586" s="139"/>
      <c r="I1586" s="11" t="s">
        <v>1453</v>
      </c>
      <c r="J1586" s="12" t="s">
        <v>8</v>
      </c>
      <c r="K1586" s="13">
        <v>0</v>
      </c>
      <c r="L1586" s="13">
        <v>0</v>
      </c>
      <c r="M1586" s="13">
        <v>0</v>
      </c>
      <c r="N1586" s="14">
        <v>0</v>
      </c>
      <c r="O1586" s="12" t="s">
        <v>8</v>
      </c>
      <c r="P1586" s="1"/>
    </row>
    <row r="1587" spans="1:16" ht="0.95" customHeight="1">
      <c r="A1587" s="1"/>
      <c r="B1587" s="137"/>
      <c r="C1587" s="137"/>
      <c r="D1587" s="137"/>
      <c r="E1587" s="137"/>
      <c r="F1587" s="137"/>
      <c r="G1587" s="137"/>
      <c r="H1587" s="137"/>
      <c r="I1587" s="137"/>
      <c r="J1587" s="137"/>
      <c r="K1587" s="137"/>
      <c r="L1587" s="137"/>
      <c r="M1587" s="137"/>
      <c r="N1587" s="137"/>
      <c r="O1587" s="137"/>
      <c r="P1587" s="1"/>
    </row>
    <row r="1588" spans="1:16" ht="42" thickBot="1">
      <c r="A1588" s="1"/>
      <c r="B1588" s="6" t="s">
        <v>1592</v>
      </c>
      <c r="C1588" s="7" t="s">
        <v>8</v>
      </c>
      <c r="D1588" s="8" t="s">
        <v>1593</v>
      </c>
      <c r="E1588" s="8" t="s">
        <v>1594</v>
      </c>
      <c r="F1588" s="8" t="s">
        <v>353</v>
      </c>
      <c r="G1588" s="8" t="s">
        <v>865</v>
      </c>
      <c r="H1588" s="8" t="s">
        <v>1258</v>
      </c>
      <c r="I1588" s="7" t="s">
        <v>8</v>
      </c>
      <c r="J1588" s="9">
        <v>205169278</v>
      </c>
      <c r="K1588" s="9">
        <v>0</v>
      </c>
      <c r="L1588" s="9">
        <v>0</v>
      </c>
      <c r="M1588" s="9">
        <v>0</v>
      </c>
      <c r="N1588" s="7" t="s">
        <v>8</v>
      </c>
      <c r="O1588" s="10">
        <v>3.35</v>
      </c>
      <c r="P1588" s="1"/>
    </row>
    <row r="1589" spans="1:16" ht="48.75" customHeight="1" thickBot="1">
      <c r="A1589" s="1"/>
      <c r="B1589" s="138" t="s">
        <v>8</v>
      </c>
      <c r="C1589" s="139"/>
      <c r="D1589" s="139"/>
      <c r="E1589" s="139"/>
      <c r="F1589" s="139"/>
      <c r="G1589" s="139"/>
      <c r="H1589" s="139"/>
      <c r="I1589" s="11" t="s">
        <v>1453</v>
      </c>
      <c r="J1589" s="12" t="s">
        <v>8</v>
      </c>
      <c r="K1589" s="13">
        <v>0</v>
      </c>
      <c r="L1589" s="13">
        <v>0</v>
      </c>
      <c r="M1589" s="13">
        <v>0</v>
      </c>
      <c r="N1589" s="14">
        <v>0</v>
      </c>
      <c r="O1589" s="12" t="s">
        <v>8</v>
      </c>
      <c r="P1589" s="1"/>
    </row>
    <row r="1590" spans="1:16" ht="0.95" customHeight="1">
      <c r="A1590" s="1"/>
      <c r="B1590" s="137"/>
      <c r="C1590" s="137"/>
      <c r="D1590" s="137"/>
      <c r="E1590" s="137"/>
      <c r="F1590" s="137"/>
      <c r="G1590" s="137"/>
      <c r="H1590" s="137"/>
      <c r="I1590" s="137"/>
      <c r="J1590" s="137"/>
      <c r="K1590" s="137"/>
      <c r="L1590" s="137"/>
      <c r="M1590" s="137"/>
      <c r="N1590" s="137"/>
      <c r="O1590" s="137"/>
      <c r="P1590" s="1"/>
    </row>
    <row r="1591" spans="1:16" ht="33.75" thickBot="1">
      <c r="A1591" s="1"/>
      <c r="B1591" s="6" t="s">
        <v>1595</v>
      </c>
      <c r="C1591" s="7" t="s">
        <v>8</v>
      </c>
      <c r="D1591" s="8" t="s">
        <v>1596</v>
      </c>
      <c r="E1591" s="8" t="s">
        <v>1597</v>
      </c>
      <c r="F1591" s="8" t="s">
        <v>353</v>
      </c>
      <c r="G1591" s="8" t="s">
        <v>865</v>
      </c>
      <c r="H1591" s="8" t="s">
        <v>914</v>
      </c>
      <c r="I1591" s="7" t="s">
        <v>8</v>
      </c>
      <c r="J1591" s="9">
        <v>876656188</v>
      </c>
      <c r="K1591" s="9">
        <v>69500480</v>
      </c>
      <c r="L1591" s="9">
        <v>43439664</v>
      </c>
      <c r="M1591" s="9">
        <v>41075600</v>
      </c>
      <c r="N1591" s="7" t="s">
        <v>8</v>
      </c>
      <c r="O1591" s="10">
        <v>40.700000000000003</v>
      </c>
      <c r="P1591" s="1"/>
    </row>
    <row r="1592" spans="1:16" ht="25.5" thickBot="1">
      <c r="A1592" s="1"/>
      <c r="B1592" s="138" t="s">
        <v>8</v>
      </c>
      <c r="C1592" s="139"/>
      <c r="D1592" s="139"/>
      <c r="E1592" s="139"/>
      <c r="F1592" s="139"/>
      <c r="G1592" s="139"/>
      <c r="H1592" s="139"/>
      <c r="I1592" s="11" t="s">
        <v>1253</v>
      </c>
      <c r="J1592" s="12" t="s">
        <v>8</v>
      </c>
      <c r="K1592" s="13">
        <v>69500480</v>
      </c>
      <c r="L1592" s="13">
        <v>43439664</v>
      </c>
      <c r="M1592" s="13">
        <v>41075600</v>
      </c>
      <c r="N1592" s="14">
        <v>94.55</v>
      </c>
      <c r="O1592" s="12" t="s">
        <v>8</v>
      </c>
      <c r="P1592" s="1"/>
    </row>
    <row r="1593" spans="1:16" ht="0.95" customHeight="1">
      <c r="A1593" s="1"/>
      <c r="B1593" s="137"/>
      <c r="C1593" s="137"/>
      <c r="D1593" s="137"/>
      <c r="E1593" s="137"/>
      <c r="F1593" s="137"/>
      <c r="G1593" s="137"/>
      <c r="H1593" s="137"/>
      <c r="I1593" s="137"/>
      <c r="J1593" s="137"/>
      <c r="K1593" s="137"/>
      <c r="L1593" s="137"/>
      <c r="M1593" s="137"/>
      <c r="N1593" s="137"/>
      <c r="O1593" s="137"/>
      <c r="P1593" s="1"/>
    </row>
    <row r="1594" spans="1:16" ht="42" thickBot="1">
      <c r="A1594" s="1"/>
      <c r="B1594" s="6" t="s">
        <v>1598</v>
      </c>
      <c r="C1594" s="7" t="s">
        <v>8</v>
      </c>
      <c r="D1594" s="8" t="s">
        <v>1599</v>
      </c>
      <c r="E1594" s="8" t="s">
        <v>1600</v>
      </c>
      <c r="F1594" s="8" t="s">
        <v>353</v>
      </c>
      <c r="G1594" s="8" t="s">
        <v>865</v>
      </c>
      <c r="H1594" s="8" t="s">
        <v>1258</v>
      </c>
      <c r="I1594" s="7" t="s">
        <v>8</v>
      </c>
      <c r="J1594" s="9">
        <v>81146636</v>
      </c>
      <c r="K1594" s="9">
        <v>0</v>
      </c>
      <c r="L1594" s="9">
        <v>0</v>
      </c>
      <c r="M1594" s="9">
        <v>0</v>
      </c>
      <c r="N1594" s="7" t="s">
        <v>8</v>
      </c>
      <c r="O1594" s="10">
        <v>29.23</v>
      </c>
      <c r="P1594" s="1"/>
    </row>
    <row r="1595" spans="1:16" ht="49.5" customHeight="1" thickBot="1">
      <c r="A1595" s="1"/>
      <c r="B1595" s="138" t="s">
        <v>8</v>
      </c>
      <c r="C1595" s="139"/>
      <c r="D1595" s="139"/>
      <c r="E1595" s="139"/>
      <c r="F1595" s="139"/>
      <c r="G1595" s="139"/>
      <c r="H1595" s="139"/>
      <c r="I1595" s="11" t="s">
        <v>1453</v>
      </c>
      <c r="J1595" s="12" t="s">
        <v>8</v>
      </c>
      <c r="K1595" s="13">
        <v>0</v>
      </c>
      <c r="L1595" s="13">
        <v>0</v>
      </c>
      <c r="M1595" s="13">
        <v>0</v>
      </c>
      <c r="N1595" s="14">
        <v>0</v>
      </c>
      <c r="O1595" s="12" t="s">
        <v>8</v>
      </c>
      <c r="P1595" s="1"/>
    </row>
    <row r="1596" spans="1:16" ht="0.95" customHeight="1">
      <c r="A1596" s="1"/>
      <c r="B1596" s="137"/>
      <c r="C1596" s="137"/>
      <c r="D1596" s="137"/>
      <c r="E1596" s="137"/>
      <c r="F1596" s="137"/>
      <c r="G1596" s="137"/>
      <c r="H1596" s="137"/>
      <c r="I1596" s="137"/>
      <c r="J1596" s="137"/>
      <c r="K1596" s="137"/>
      <c r="L1596" s="137"/>
      <c r="M1596" s="137"/>
      <c r="N1596" s="137"/>
      <c r="O1596" s="137"/>
      <c r="P1596" s="1"/>
    </row>
    <row r="1597" spans="1:16" ht="42" thickBot="1">
      <c r="A1597" s="1"/>
      <c r="B1597" s="6" t="s">
        <v>1601</v>
      </c>
      <c r="C1597" s="7" t="s">
        <v>8</v>
      </c>
      <c r="D1597" s="8" t="s">
        <v>1602</v>
      </c>
      <c r="E1597" s="8" t="s">
        <v>1603</v>
      </c>
      <c r="F1597" s="8" t="s">
        <v>353</v>
      </c>
      <c r="G1597" s="8" t="s">
        <v>865</v>
      </c>
      <c r="H1597" s="8" t="s">
        <v>1258</v>
      </c>
      <c r="I1597" s="7" t="s">
        <v>8</v>
      </c>
      <c r="J1597" s="9">
        <v>37207074</v>
      </c>
      <c r="K1597" s="9">
        <v>0</v>
      </c>
      <c r="L1597" s="9">
        <v>0</v>
      </c>
      <c r="M1597" s="9">
        <v>0</v>
      </c>
      <c r="N1597" s="7" t="s">
        <v>8</v>
      </c>
      <c r="O1597" s="10">
        <v>94.71</v>
      </c>
      <c r="P1597" s="1"/>
    </row>
    <row r="1598" spans="1:16" ht="51" customHeight="1" thickBot="1">
      <c r="A1598" s="1"/>
      <c r="B1598" s="138" t="s">
        <v>8</v>
      </c>
      <c r="C1598" s="139"/>
      <c r="D1598" s="139"/>
      <c r="E1598" s="139"/>
      <c r="F1598" s="139"/>
      <c r="G1598" s="139"/>
      <c r="H1598" s="139"/>
      <c r="I1598" s="11" t="s">
        <v>1453</v>
      </c>
      <c r="J1598" s="12" t="s">
        <v>8</v>
      </c>
      <c r="K1598" s="13">
        <v>0</v>
      </c>
      <c r="L1598" s="13">
        <v>0</v>
      </c>
      <c r="M1598" s="13">
        <v>0</v>
      </c>
      <c r="N1598" s="14">
        <v>0</v>
      </c>
      <c r="O1598" s="12" t="s">
        <v>8</v>
      </c>
      <c r="P1598" s="1"/>
    </row>
    <row r="1599" spans="1:16" ht="0.95" customHeight="1">
      <c r="A1599" s="1"/>
      <c r="B1599" s="137"/>
      <c r="C1599" s="137"/>
      <c r="D1599" s="137"/>
      <c r="E1599" s="137"/>
      <c r="F1599" s="137"/>
      <c r="G1599" s="137"/>
      <c r="H1599" s="137"/>
      <c r="I1599" s="137"/>
      <c r="J1599" s="137"/>
      <c r="K1599" s="137"/>
      <c r="L1599" s="137"/>
      <c r="M1599" s="137"/>
      <c r="N1599" s="137"/>
      <c r="O1599" s="137"/>
      <c r="P1599" s="1"/>
    </row>
    <row r="1600" spans="1:16" ht="42" thickBot="1">
      <c r="A1600" s="1"/>
      <c r="B1600" s="6" t="s">
        <v>1604</v>
      </c>
      <c r="C1600" s="7" t="s">
        <v>8</v>
      </c>
      <c r="D1600" s="8" t="s">
        <v>1605</v>
      </c>
      <c r="E1600" s="8" t="s">
        <v>1606</v>
      </c>
      <c r="F1600" s="8" t="s">
        <v>353</v>
      </c>
      <c r="G1600" s="8" t="s">
        <v>865</v>
      </c>
      <c r="H1600" s="8" t="s">
        <v>1258</v>
      </c>
      <c r="I1600" s="7" t="s">
        <v>8</v>
      </c>
      <c r="J1600" s="9">
        <v>61433606</v>
      </c>
      <c r="K1600" s="9">
        <v>0</v>
      </c>
      <c r="L1600" s="9">
        <v>0</v>
      </c>
      <c r="M1600" s="9">
        <v>0</v>
      </c>
      <c r="N1600" s="7" t="s">
        <v>8</v>
      </c>
      <c r="O1600" s="10">
        <v>9.09</v>
      </c>
      <c r="P1600" s="1"/>
    </row>
    <row r="1601" spans="1:16" ht="53.25" customHeight="1" thickBot="1">
      <c r="A1601" s="1"/>
      <c r="B1601" s="138" t="s">
        <v>8</v>
      </c>
      <c r="C1601" s="139"/>
      <c r="D1601" s="139"/>
      <c r="E1601" s="139"/>
      <c r="F1601" s="139"/>
      <c r="G1601" s="139"/>
      <c r="H1601" s="139"/>
      <c r="I1601" s="11" t="s">
        <v>1453</v>
      </c>
      <c r="J1601" s="12" t="s">
        <v>8</v>
      </c>
      <c r="K1601" s="13">
        <v>0</v>
      </c>
      <c r="L1601" s="13">
        <v>0</v>
      </c>
      <c r="M1601" s="13">
        <v>0</v>
      </c>
      <c r="N1601" s="14">
        <v>0</v>
      </c>
      <c r="O1601" s="12" t="s">
        <v>8</v>
      </c>
      <c r="P1601" s="1"/>
    </row>
    <row r="1602" spans="1:16" ht="0.95" customHeight="1">
      <c r="A1602" s="1"/>
      <c r="B1602" s="137"/>
      <c r="C1602" s="137"/>
      <c r="D1602" s="137"/>
      <c r="E1602" s="137"/>
      <c r="F1602" s="137"/>
      <c r="G1602" s="137"/>
      <c r="H1602" s="137"/>
      <c r="I1602" s="137"/>
      <c r="J1602" s="137"/>
      <c r="K1602" s="137"/>
      <c r="L1602" s="137"/>
      <c r="M1602" s="137"/>
      <c r="N1602" s="137"/>
      <c r="O1602" s="137"/>
      <c r="P1602" s="1"/>
    </row>
    <row r="1603" spans="1:16" ht="42" thickBot="1">
      <c r="A1603" s="1"/>
      <c r="B1603" s="6" t="s">
        <v>1607</v>
      </c>
      <c r="C1603" s="7" t="s">
        <v>8</v>
      </c>
      <c r="D1603" s="8" t="s">
        <v>1608</v>
      </c>
      <c r="E1603" s="8" t="s">
        <v>1609</v>
      </c>
      <c r="F1603" s="8" t="s">
        <v>353</v>
      </c>
      <c r="G1603" s="8" t="s">
        <v>865</v>
      </c>
      <c r="H1603" s="8" t="s">
        <v>1258</v>
      </c>
      <c r="I1603" s="7" t="s">
        <v>8</v>
      </c>
      <c r="J1603" s="9">
        <v>108684582</v>
      </c>
      <c r="K1603" s="9">
        <v>0</v>
      </c>
      <c r="L1603" s="9">
        <v>0</v>
      </c>
      <c r="M1603" s="9">
        <v>0</v>
      </c>
      <c r="N1603" s="7" t="s">
        <v>8</v>
      </c>
      <c r="O1603" s="10">
        <v>13.62</v>
      </c>
      <c r="P1603" s="1"/>
    </row>
    <row r="1604" spans="1:16" ht="49.5" customHeight="1" thickBot="1">
      <c r="A1604" s="1"/>
      <c r="B1604" s="138" t="s">
        <v>8</v>
      </c>
      <c r="C1604" s="139"/>
      <c r="D1604" s="139"/>
      <c r="E1604" s="139"/>
      <c r="F1604" s="139"/>
      <c r="G1604" s="139"/>
      <c r="H1604" s="139"/>
      <c r="I1604" s="11" t="s">
        <v>1453</v>
      </c>
      <c r="J1604" s="12" t="s">
        <v>8</v>
      </c>
      <c r="K1604" s="13">
        <v>0</v>
      </c>
      <c r="L1604" s="13">
        <v>0</v>
      </c>
      <c r="M1604" s="13">
        <v>0</v>
      </c>
      <c r="N1604" s="14">
        <v>0</v>
      </c>
      <c r="O1604" s="12" t="s">
        <v>8</v>
      </c>
      <c r="P1604" s="1"/>
    </row>
    <row r="1605" spans="1:16" ht="0.95" customHeight="1">
      <c r="A1605" s="1"/>
      <c r="B1605" s="137"/>
      <c r="C1605" s="137"/>
      <c r="D1605" s="137"/>
      <c r="E1605" s="137"/>
      <c r="F1605" s="137"/>
      <c r="G1605" s="137"/>
      <c r="H1605" s="137"/>
      <c r="I1605" s="137"/>
      <c r="J1605" s="137"/>
      <c r="K1605" s="137"/>
      <c r="L1605" s="137"/>
      <c r="M1605" s="137"/>
      <c r="N1605" s="137"/>
      <c r="O1605" s="137"/>
      <c r="P1605" s="1"/>
    </row>
    <row r="1606" spans="1:16" ht="50.25" thickBot="1">
      <c r="A1606" s="1"/>
      <c r="B1606" s="6" t="s">
        <v>1610</v>
      </c>
      <c r="C1606" s="7" t="s">
        <v>8</v>
      </c>
      <c r="D1606" s="8" t="s">
        <v>1611</v>
      </c>
      <c r="E1606" s="8" t="s">
        <v>1612</v>
      </c>
      <c r="F1606" s="8" t="s">
        <v>353</v>
      </c>
      <c r="G1606" s="8" t="s">
        <v>865</v>
      </c>
      <c r="H1606" s="8" t="s">
        <v>914</v>
      </c>
      <c r="I1606" s="7" t="s">
        <v>8</v>
      </c>
      <c r="J1606" s="9">
        <v>1431348215</v>
      </c>
      <c r="K1606" s="9">
        <v>286564592</v>
      </c>
      <c r="L1606" s="9">
        <v>82099829</v>
      </c>
      <c r="M1606" s="9">
        <v>67714353</v>
      </c>
      <c r="N1606" s="7" t="s">
        <v>8</v>
      </c>
      <c r="O1606" s="10">
        <v>47.87</v>
      </c>
      <c r="P1606" s="1"/>
    </row>
    <row r="1607" spans="1:16" ht="25.5" thickBot="1">
      <c r="A1607" s="1"/>
      <c r="B1607" s="138" t="s">
        <v>8</v>
      </c>
      <c r="C1607" s="139"/>
      <c r="D1607" s="139"/>
      <c r="E1607" s="139"/>
      <c r="F1607" s="139"/>
      <c r="G1607" s="139"/>
      <c r="H1607" s="139"/>
      <c r="I1607" s="11" t="s">
        <v>1253</v>
      </c>
      <c r="J1607" s="12" t="s">
        <v>8</v>
      </c>
      <c r="K1607" s="13">
        <v>286564592</v>
      </c>
      <c r="L1607" s="13">
        <v>79738548</v>
      </c>
      <c r="M1607" s="13">
        <v>65447510</v>
      </c>
      <c r="N1607" s="14">
        <v>82.07</v>
      </c>
      <c r="O1607" s="12" t="s">
        <v>8</v>
      </c>
      <c r="P1607" s="1"/>
    </row>
    <row r="1608" spans="1:16" ht="42" thickBot="1">
      <c r="A1608" s="1"/>
      <c r="B1608" s="138" t="s">
        <v>8</v>
      </c>
      <c r="C1608" s="139"/>
      <c r="D1608" s="139"/>
      <c r="E1608" s="139"/>
      <c r="F1608" s="139"/>
      <c r="G1608" s="139"/>
      <c r="H1608" s="139"/>
      <c r="I1608" s="11" t="s">
        <v>1254</v>
      </c>
      <c r="J1608" s="12" t="s">
        <v>8</v>
      </c>
      <c r="K1608" s="13">
        <v>0</v>
      </c>
      <c r="L1608" s="13">
        <v>2361281</v>
      </c>
      <c r="M1608" s="13">
        <v>2266843</v>
      </c>
      <c r="N1608" s="14">
        <v>96</v>
      </c>
      <c r="O1608" s="12" t="s">
        <v>8</v>
      </c>
      <c r="P1608" s="1"/>
    </row>
    <row r="1609" spans="1:16" ht="0.95" customHeight="1">
      <c r="A1609" s="1"/>
      <c r="B1609" s="137"/>
      <c r="C1609" s="137"/>
      <c r="D1609" s="137"/>
      <c r="E1609" s="137"/>
      <c r="F1609" s="137"/>
      <c r="G1609" s="137"/>
      <c r="H1609" s="137"/>
      <c r="I1609" s="137"/>
      <c r="J1609" s="137"/>
      <c r="K1609" s="137"/>
      <c r="L1609" s="137"/>
      <c r="M1609" s="137"/>
      <c r="N1609" s="137"/>
      <c r="O1609" s="137"/>
      <c r="P1609" s="1"/>
    </row>
    <row r="1610" spans="1:16" ht="33.75" thickBot="1">
      <c r="A1610" s="1"/>
      <c r="B1610" s="6" t="s">
        <v>1613</v>
      </c>
      <c r="C1610" s="7" t="s">
        <v>8</v>
      </c>
      <c r="D1610" s="8" t="s">
        <v>1614</v>
      </c>
      <c r="E1610" s="8" t="s">
        <v>1615</v>
      </c>
      <c r="F1610" s="8" t="s">
        <v>353</v>
      </c>
      <c r="G1610" s="8" t="s">
        <v>865</v>
      </c>
      <c r="H1610" s="8" t="s">
        <v>914</v>
      </c>
      <c r="I1610" s="7" t="s">
        <v>8</v>
      </c>
      <c r="J1610" s="9">
        <v>859501601</v>
      </c>
      <c r="K1610" s="9">
        <v>0</v>
      </c>
      <c r="L1610" s="9">
        <v>237080000</v>
      </c>
      <c r="M1610" s="9">
        <v>216224268</v>
      </c>
      <c r="N1610" s="7" t="s">
        <v>8</v>
      </c>
      <c r="O1610" s="10">
        <v>65.599999999999994</v>
      </c>
      <c r="P1610" s="1"/>
    </row>
    <row r="1611" spans="1:16" ht="25.5" thickBot="1">
      <c r="A1611" s="1"/>
      <c r="B1611" s="138" t="s">
        <v>8</v>
      </c>
      <c r="C1611" s="139"/>
      <c r="D1611" s="139"/>
      <c r="E1611" s="139"/>
      <c r="F1611" s="139"/>
      <c r="G1611" s="139"/>
      <c r="H1611" s="139"/>
      <c r="I1611" s="11" t="s">
        <v>1253</v>
      </c>
      <c r="J1611" s="12" t="s">
        <v>8</v>
      </c>
      <c r="K1611" s="13">
        <v>0</v>
      </c>
      <c r="L1611" s="13">
        <v>237080000</v>
      </c>
      <c r="M1611" s="13">
        <v>216224268</v>
      </c>
      <c r="N1611" s="14">
        <v>91.2</v>
      </c>
      <c r="O1611" s="12" t="s">
        <v>8</v>
      </c>
      <c r="P1611" s="1"/>
    </row>
    <row r="1612" spans="1:16" ht="42" thickBot="1">
      <c r="A1612" s="1"/>
      <c r="B1612" s="138" t="s">
        <v>8</v>
      </c>
      <c r="C1612" s="139"/>
      <c r="D1612" s="139"/>
      <c r="E1612" s="139"/>
      <c r="F1612" s="139"/>
      <c r="G1612" s="139"/>
      <c r="H1612" s="139"/>
      <c r="I1612" s="11" t="s">
        <v>1254</v>
      </c>
      <c r="J1612" s="12" t="s">
        <v>8</v>
      </c>
      <c r="K1612" s="13">
        <v>0</v>
      </c>
      <c r="L1612" s="13">
        <v>0</v>
      </c>
      <c r="M1612" s="13">
        <v>0</v>
      </c>
      <c r="N1612" s="14">
        <v>0</v>
      </c>
      <c r="O1612" s="12" t="s">
        <v>8</v>
      </c>
      <c r="P1612" s="1"/>
    </row>
    <row r="1613" spans="1:16" ht="0.95" customHeight="1">
      <c r="A1613" s="1"/>
      <c r="B1613" s="137"/>
      <c r="C1613" s="137"/>
      <c r="D1613" s="137"/>
      <c r="E1613" s="137"/>
      <c r="F1613" s="137"/>
      <c r="G1613" s="137"/>
      <c r="H1613" s="137"/>
      <c r="I1613" s="137"/>
      <c r="J1613" s="137"/>
      <c r="K1613" s="137"/>
      <c r="L1613" s="137"/>
      <c r="M1613" s="137"/>
      <c r="N1613" s="137"/>
      <c r="O1613" s="137"/>
      <c r="P1613" s="1"/>
    </row>
    <row r="1614" spans="1:16" ht="33.75" thickBot="1">
      <c r="A1614" s="1"/>
      <c r="B1614" s="6" t="s">
        <v>1616</v>
      </c>
      <c r="C1614" s="7" t="s">
        <v>8</v>
      </c>
      <c r="D1614" s="8" t="s">
        <v>1617</v>
      </c>
      <c r="E1614" s="8" t="s">
        <v>1618</v>
      </c>
      <c r="F1614" s="8" t="s">
        <v>353</v>
      </c>
      <c r="G1614" s="8" t="s">
        <v>865</v>
      </c>
      <c r="H1614" s="8" t="s">
        <v>914</v>
      </c>
      <c r="I1614" s="7" t="s">
        <v>8</v>
      </c>
      <c r="J1614" s="9">
        <v>3479411194</v>
      </c>
      <c r="K1614" s="9">
        <v>0</v>
      </c>
      <c r="L1614" s="9">
        <v>940000</v>
      </c>
      <c r="M1614" s="9">
        <v>937220</v>
      </c>
      <c r="N1614" s="7" t="s">
        <v>8</v>
      </c>
      <c r="O1614" s="10">
        <v>6.31</v>
      </c>
      <c r="P1614" s="1"/>
    </row>
    <row r="1615" spans="1:16" ht="25.5" thickBot="1">
      <c r="A1615" s="1"/>
      <c r="B1615" s="138" t="s">
        <v>8</v>
      </c>
      <c r="C1615" s="139"/>
      <c r="D1615" s="139"/>
      <c r="E1615" s="139"/>
      <c r="F1615" s="139"/>
      <c r="G1615" s="139"/>
      <c r="H1615" s="139"/>
      <c r="I1615" s="11" t="s">
        <v>1253</v>
      </c>
      <c r="J1615" s="12" t="s">
        <v>8</v>
      </c>
      <c r="K1615" s="13">
        <v>0</v>
      </c>
      <c r="L1615" s="13">
        <v>940000</v>
      </c>
      <c r="M1615" s="13">
        <v>937220</v>
      </c>
      <c r="N1615" s="14">
        <v>99.7</v>
      </c>
      <c r="O1615" s="12" t="s">
        <v>8</v>
      </c>
      <c r="P1615" s="1"/>
    </row>
    <row r="1616" spans="1:16" ht="0.95" customHeight="1">
      <c r="A1616" s="1"/>
      <c r="B1616" s="137"/>
      <c r="C1616" s="137"/>
      <c r="D1616" s="137"/>
      <c r="E1616" s="137"/>
      <c r="F1616" s="137"/>
      <c r="G1616" s="137"/>
      <c r="H1616" s="137"/>
      <c r="I1616" s="137"/>
      <c r="J1616" s="137"/>
      <c r="K1616" s="137"/>
      <c r="L1616" s="137"/>
      <c r="M1616" s="137"/>
      <c r="N1616" s="137"/>
      <c r="O1616" s="137"/>
      <c r="P1616" s="1"/>
    </row>
    <row r="1617" spans="1:16" ht="42" thickBot="1">
      <c r="A1617" s="1"/>
      <c r="B1617" s="6" t="s">
        <v>1619</v>
      </c>
      <c r="C1617" s="7" t="s">
        <v>8</v>
      </c>
      <c r="D1617" s="8" t="s">
        <v>1620</v>
      </c>
      <c r="E1617" s="8" t="s">
        <v>1621</v>
      </c>
      <c r="F1617" s="8" t="s">
        <v>353</v>
      </c>
      <c r="G1617" s="8" t="s">
        <v>865</v>
      </c>
      <c r="H1617" s="8" t="s">
        <v>1258</v>
      </c>
      <c r="I1617" s="7" t="s">
        <v>8</v>
      </c>
      <c r="J1617" s="9">
        <v>74876230</v>
      </c>
      <c r="K1617" s="9">
        <v>0</v>
      </c>
      <c r="L1617" s="9">
        <v>0</v>
      </c>
      <c r="M1617" s="9">
        <v>0</v>
      </c>
      <c r="N1617" s="7" t="s">
        <v>8</v>
      </c>
      <c r="O1617" s="10">
        <v>0</v>
      </c>
      <c r="P1617" s="1"/>
    </row>
    <row r="1618" spans="1:16" ht="49.5" customHeight="1" thickBot="1">
      <c r="A1618" s="1"/>
      <c r="B1618" s="138" t="s">
        <v>8</v>
      </c>
      <c r="C1618" s="139"/>
      <c r="D1618" s="139"/>
      <c r="E1618" s="139"/>
      <c r="F1618" s="139"/>
      <c r="G1618" s="139"/>
      <c r="H1618" s="139"/>
      <c r="I1618" s="11" t="s">
        <v>1453</v>
      </c>
      <c r="J1618" s="12" t="s">
        <v>8</v>
      </c>
      <c r="K1618" s="13">
        <v>0</v>
      </c>
      <c r="L1618" s="13">
        <v>0</v>
      </c>
      <c r="M1618" s="13">
        <v>0</v>
      </c>
      <c r="N1618" s="14">
        <v>0</v>
      </c>
      <c r="O1618" s="12" t="s">
        <v>8</v>
      </c>
      <c r="P1618" s="1"/>
    </row>
    <row r="1619" spans="1:16" ht="0.95" customHeight="1">
      <c r="A1619" s="1"/>
      <c r="B1619" s="137"/>
      <c r="C1619" s="137"/>
      <c r="D1619" s="137"/>
      <c r="E1619" s="137"/>
      <c r="F1619" s="137"/>
      <c r="G1619" s="137"/>
      <c r="H1619" s="137"/>
      <c r="I1619" s="137"/>
      <c r="J1619" s="137"/>
      <c r="K1619" s="137"/>
      <c r="L1619" s="137"/>
      <c r="M1619" s="137"/>
      <c r="N1619" s="137"/>
      <c r="O1619" s="137"/>
      <c r="P1619" s="1"/>
    </row>
    <row r="1620" spans="1:16" ht="42" thickBot="1">
      <c r="A1620" s="1"/>
      <c r="B1620" s="6" t="s">
        <v>1622</v>
      </c>
      <c r="C1620" s="7" t="s">
        <v>8</v>
      </c>
      <c r="D1620" s="8" t="s">
        <v>1623</v>
      </c>
      <c r="E1620" s="8" t="s">
        <v>1624</v>
      </c>
      <c r="F1620" s="8" t="s">
        <v>353</v>
      </c>
      <c r="G1620" s="8" t="s">
        <v>865</v>
      </c>
      <c r="H1620" s="8" t="s">
        <v>1258</v>
      </c>
      <c r="I1620" s="7" t="s">
        <v>8</v>
      </c>
      <c r="J1620" s="9">
        <v>63863320</v>
      </c>
      <c r="K1620" s="9">
        <v>0</v>
      </c>
      <c r="L1620" s="9">
        <v>0</v>
      </c>
      <c r="M1620" s="9">
        <v>0</v>
      </c>
      <c r="N1620" s="7" t="s">
        <v>8</v>
      </c>
      <c r="O1620" s="10">
        <v>0</v>
      </c>
      <c r="P1620" s="1"/>
    </row>
    <row r="1621" spans="1:16" ht="48" customHeight="1" thickBot="1">
      <c r="A1621" s="1"/>
      <c r="B1621" s="138" t="s">
        <v>8</v>
      </c>
      <c r="C1621" s="139"/>
      <c r="D1621" s="139"/>
      <c r="E1621" s="139"/>
      <c r="F1621" s="139"/>
      <c r="G1621" s="139"/>
      <c r="H1621" s="139"/>
      <c r="I1621" s="11" t="s">
        <v>1453</v>
      </c>
      <c r="J1621" s="12" t="s">
        <v>8</v>
      </c>
      <c r="K1621" s="13">
        <v>0</v>
      </c>
      <c r="L1621" s="13">
        <v>0</v>
      </c>
      <c r="M1621" s="13">
        <v>0</v>
      </c>
      <c r="N1621" s="14">
        <v>0</v>
      </c>
      <c r="O1621" s="12" t="s">
        <v>8</v>
      </c>
      <c r="P1621" s="1"/>
    </row>
    <row r="1622" spans="1:16" ht="0.95" customHeight="1">
      <c r="A1622" s="1"/>
      <c r="B1622" s="137"/>
      <c r="C1622" s="137"/>
      <c r="D1622" s="137"/>
      <c r="E1622" s="137"/>
      <c r="F1622" s="137"/>
      <c r="G1622" s="137"/>
      <c r="H1622" s="137"/>
      <c r="I1622" s="137"/>
      <c r="J1622" s="137"/>
      <c r="K1622" s="137"/>
      <c r="L1622" s="137"/>
      <c r="M1622" s="137"/>
      <c r="N1622" s="137"/>
      <c r="O1622" s="137"/>
      <c r="P1622" s="1"/>
    </row>
    <row r="1623" spans="1:16" ht="58.5" thickBot="1">
      <c r="A1623" s="1"/>
      <c r="B1623" s="6" t="s">
        <v>1625</v>
      </c>
      <c r="C1623" s="7" t="s">
        <v>8</v>
      </c>
      <c r="D1623" s="8" t="s">
        <v>1626</v>
      </c>
      <c r="E1623" s="8" t="s">
        <v>1627</v>
      </c>
      <c r="F1623" s="8" t="s">
        <v>353</v>
      </c>
      <c r="G1623" s="8" t="s">
        <v>865</v>
      </c>
      <c r="H1623" s="8" t="s">
        <v>1258</v>
      </c>
      <c r="I1623" s="7" t="s">
        <v>8</v>
      </c>
      <c r="J1623" s="9">
        <v>79559151</v>
      </c>
      <c r="K1623" s="9">
        <v>0</v>
      </c>
      <c r="L1623" s="9">
        <v>0</v>
      </c>
      <c r="M1623" s="9">
        <v>0</v>
      </c>
      <c r="N1623" s="7" t="s">
        <v>8</v>
      </c>
      <c r="O1623" s="10">
        <v>0</v>
      </c>
      <c r="P1623" s="1"/>
    </row>
    <row r="1624" spans="1:16" ht="49.5" customHeight="1" thickBot="1">
      <c r="A1624" s="1"/>
      <c r="B1624" s="138" t="s">
        <v>8</v>
      </c>
      <c r="C1624" s="139"/>
      <c r="D1624" s="139"/>
      <c r="E1624" s="139"/>
      <c r="F1624" s="139"/>
      <c r="G1624" s="139"/>
      <c r="H1624" s="139"/>
      <c r="I1624" s="11" t="s">
        <v>1453</v>
      </c>
      <c r="J1624" s="12" t="s">
        <v>8</v>
      </c>
      <c r="K1624" s="13">
        <v>0</v>
      </c>
      <c r="L1624" s="13">
        <v>0</v>
      </c>
      <c r="M1624" s="13">
        <v>0</v>
      </c>
      <c r="N1624" s="14">
        <v>0</v>
      </c>
      <c r="O1624" s="12" t="s">
        <v>8</v>
      </c>
      <c r="P1624" s="1"/>
    </row>
    <row r="1625" spans="1:16" ht="0.95" customHeight="1">
      <c r="A1625" s="1"/>
      <c r="B1625" s="137"/>
      <c r="C1625" s="137"/>
      <c r="D1625" s="137"/>
      <c r="E1625" s="137"/>
      <c r="F1625" s="137"/>
      <c r="G1625" s="137"/>
      <c r="H1625" s="137"/>
      <c r="I1625" s="137"/>
      <c r="J1625" s="137"/>
      <c r="K1625" s="137"/>
      <c r="L1625" s="137"/>
      <c r="M1625" s="137"/>
      <c r="N1625" s="137"/>
      <c r="O1625" s="137"/>
      <c r="P1625" s="1"/>
    </row>
    <row r="1626" spans="1:16" ht="42" thickBot="1">
      <c r="A1626" s="1"/>
      <c r="B1626" s="6" t="s">
        <v>1628</v>
      </c>
      <c r="C1626" s="7" t="s">
        <v>8</v>
      </c>
      <c r="D1626" s="8" t="s">
        <v>1629</v>
      </c>
      <c r="E1626" s="8" t="s">
        <v>1630</v>
      </c>
      <c r="F1626" s="8" t="s">
        <v>353</v>
      </c>
      <c r="G1626" s="8" t="s">
        <v>865</v>
      </c>
      <c r="H1626" s="8" t="s">
        <v>1258</v>
      </c>
      <c r="I1626" s="7" t="s">
        <v>8</v>
      </c>
      <c r="J1626" s="9">
        <v>21374323</v>
      </c>
      <c r="K1626" s="9">
        <v>0</v>
      </c>
      <c r="L1626" s="9">
        <v>0</v>
      </c>
      <c r="M1626" s="9">
        <v>0</v>
      </c>
      <c r="N1626" s="7" t="s">
        <v>8</v>
      </c>
      <c r="O1626" s="10">
        <v>0</v>
      </c>
      <c r="P1626" s="1"/>
    </row>
    <row r="1627" spans="1:16" ht="54.75" customHeight="1" thickBot="1">
      <c r="A1627" s="1"/>
      <c r="B1627" s="138" t="s">
        <v>8</v>
      </c>
      <c r="C1627" s="139"/>
      <c r="D1627" s="139"/>
      <c r="E1627" s="139"/>
      <c r="F1627" s="139"/>
      <c r="G1627" s="139"/>
      <c r="H1627" s="139"/>
      <c r="I1627" s="11" t="s">
        <v>1453</v>
      </c>
      <c r="J1627" s="12" t="s">
        <v>8</v>
      </c>
      <c r="K1627" s="13">
        <v>0</v>
      </c>
      <c r="L1627" s="13">
        <v>0</v>
      </c>
      <c r="M1627" s="13">
        <v>0</v>
      </c>
      <c r="N1627" s="14">
        <v>0</v>
      </c>
      <c r="O1627" s="12" t="s">
        <v>8</v>
      </c>
      <c r="P1627" s="1"/>
    </row>
    <row r="1628" spans="1:16" ht="0.95" customHeight="1">
      <c r="A1628" s="1"/>
      <c r="B1628" s="137"/>
      <c r="C1628" s="137"/>
      <c r="D1628" s="137"/>
      <c r="E1628" s="137"/>
      <c r="F1628" s="137"/>
      <c r="G1628" s="137"/>
      <c r="H1628" s="137"/>
      <c r="I1628" s="137"/>
      <c r="J1628" s="137"/>
      <c r="K1628" s="137"/>
      <c r="L1628" s="137"/>
      <c r="M1628" s="137"/>
      <c r="N1628" s="137"/>
      <c r="O1628" s="137"/>
      <c r="P1628" s="1"/>
    </row>
    <row r="1629" spans="1:16" ht="42" thickBot="1">
      <c r="A1629" s="1"/>
      <c r="B1629" s="6" t="s">
        <v>1631</v>
      </c>
      <c r="C1629" s="7" t="s">
        <v>8</v>
      </c>
      <c r="D1629" s="8" t="s">
        <v>1632</v>
      </c>
      <c r="E1629" s="8" t="s">
        <v>1633</v>
      </c>
      <c r="F1629" s="8" t="s">
        <v>353</v>
      </c>
      <c r="G1629" s="8" t="s">
        <v>865</v>
      </c>
      <c r="H1629" s="8" t="s">
        <v>1258</v>
      </c>
      <c r="I1629" s="7" t="s">
        <v>8</v>
      </c>
      <c r="J1629" s="9">
        <v>32801694</v>
      </c>
      <c r="K1629" s="9">
        <v>0</v>
      </c>
      <c r="L1629" s="9">
        <v>0</v>
      </c>
      <c r="M1629" s="9">
        <v>0</v>
      </c>
      <c r="N1629" s="7" t="s">
        <v>8</v>
      </c>
      <c r="O1629" s="10">
        <v>0</v>
      </c>
      <c r="P1629" s="1"/>
    </row>
    <row r="1630" spans="1:16" ht="51.75" customHeight="1" thickBot="1">
      <c r="A1630" s="1"/>
      <c r="B1630" s="138" t="s">
        <v>8</v>
      </c>
      <c r="C1630" s="139"/>
      <c r="D1630" s="139"/>
      <c r="E1630" s="139"/>
      <c r="F1630" s="139"/>
      <c r="G1630" s="139"/>
      <c r="H1630" s="139"/>
      <c r="I1630" s="11" t="s">
        <v>1453</v>
      </c>
      <c r="J1630" s="12" t="s">
        <v>8</v>
      </c>
      <c r="K1630" s="13">
        <v>0</v>
      </c>
      <c r="L1630" s="13">
        <v>0</v>
      </c>
      <c r="M1630" s="13">
        <v>0</v>
      </c>
      <c r="N1630" s="14">
        <v>0</v>
      </c>
      <c r="O1630" s="12" t="s">
        <v>8</v>
      </c>
      <c r="P1630" s="1"/>
    </row>
    <row r="1631" spans="1:16" ht="0.95" customHeight="1">
      <c r="A1631" s="1"/>
      <c r="B1631" s="137"/>
      <c r="C1631" s="137"/>
      <c r="D1631" s="137"/>
      <c r="E1631" s="137"/>
      <c r="F1631" s="137"/>
      <c r="G1631" s="137"/>
      <c r="H1631" s="137"/>
      <c r="I1631" s="137"/>
      <c r="J1631" s="137"/>
      <c r="K1631" s="137"/>
      <c r="L1631" s="137"/>
      <c r="M1631" s="137"/>
      <c r="N1631" s="137"/>
      <c r="O1631" s="137"/>
      <c r="P1631" s="1"/>
    </row>
    <row r="1632" spans="1:16" ht="42" thickBot="1">
      <c r="A1632" s="1"/>
      <c r="B1632" s="6" t="s">
        <v>1634</v>
      </c>
      <c r="C1632" s="7" t="s">
        <v>8</v>
      </c>
      <c r="D1632" s="8" t="s">
        <v>1635</v>
      </c>
      <c r="E1632" s="8" t="s">
        <v>1636</v>
      </c>
      <c r="F1632" s="8" t="s">
        <v>353</v>
      </c>
      <c r="G1632" s="8" t="s">
        <v>865</v>
      </c>
      <c r="H1632" s="8" t="s">
        <v>1258</v>
      </c>
      <c r="I1632" s="7" t="s">
        <v>8</v>
      </c>
      <c r="J1632" s="9">
        <v>9643593</v>
      </c>
      <c r="K1632" s="9">
        <v>0</v>
      </c>
      <c r="L1632" s="9">
        <v>0</v>
      </c>
      <c r="M1632" s="9">
        <v>0</v>
      </c>
      <c r="N1632" s="7" t="s">
        <v>8</v>
      </c>
      <c r="O1632" s="10">
        <v>0</v>
      </c>
      <c r="P1632" s="1"/>
    </row>
    <row r="1633" spans="1:16" ht="51" customHeight="1" thickBot="1">
      <c r="A1633" s="1"/>
      <c r="B1633" s="138" t="s">
        <v>8</v>
      </c>
      <c r="C1633" s="139"/>
      <c r="D1633" s="139"/>
      <c r="E1633" s="139"/>
      <c r="F1633" s="139"/>
      <c r="G1633" s="139"/>
      <c r="H1633" s="139"/>
      <c r="I1633" s="11" t="s">
        <v>1453</v>
      </c>
      <c r="J1633" s="12" t="s">
        <v>8</v>
      </c>
      <c r="K1633" s="13">
        <v>0</v>
      </c>
      <c r="L1633" s="13">
        <v>0</v>
      </c>
      <c r="M1633" s="13">
        <v>0</v>
      </c>
      <c r="N1633" s="14">
        <v>0</v>
      </c>
      <c r="O1633" s="12" t="s">
        <v>8</v>
      </c>
      <c r="P1633" s="1"/>
    </row>
    <row r="1634" spans="1:16" ht="0.95" customHeight="1">
      <c r="A1634" s="1"/>
      <c r="B1634" s="137"/>
      <c r="C1634" s="137"/>
      <c r="D1634" s="137"/>
      <c r="E1634" s="137"/>
      <c r="F1634" s="137"/>
      <c r="G1634" s="137"/>
      <c r="H1634" s="137"/>
      <c r="I1634" s="137"/>
      <c r="J1634" s="137"/>
      <c r="K1634" s="137"/>
      <c r="L1634" s="137"/>
      <c r="M1634" s="137"/>
      <c r="N1634" s="137"/>
      <c r="O1634" s="137"/>
      <c r="P1634" s="1"/>
    </row>
    <row r="1635" spans="1:16" ht="42" thickBot="1">
      <c r="A1635" s="1"/>
      <c r="B1635" s="6" t="s">
        <v>1637</v>
      </c>
      <c r="C1635" s="7" t="s">
        <v>8</v>
      </c>
      <c r="D1635" s="8" t="s">
        <v>1638</v>
      </c>
      <c r="E1635" s="8" t="s">
        <v>1639</v>
      </c>
      <c r="F1635" s="8" t="s">
        <v>353</v>
      </c>
      <c r="G1635" s="8" t="s">
        <v>865</v>
      </c>
      <c r="H1635" s="8" t="s">
        <v>1258</v>
      </c>
      <c r="I1635" s="7" t="s">
        <v>8</v>
      </c>
      <c r="J1635" s="9">
        <v>67404934</v>
      </c>
      <c r="K1635" s="9">
        <v>0</v>
      </c>
      <c r="L1635" s="9">
        <v>0</v>
      </c>
      <c r="M1635" s="9">
        <v>0</v>
      </c>
      <c r="N1635" s="7" t="s">
        <v>8</v>
      </c>
      <c r="O1635" s="10">
        <v>0</v>
      </c>
      <c r="P1635" s="1"/>
    </row>
    <row r="1636" spans="1:16" ht="49.5" customHeight="1" thickBot="1">
      <c r="A1636" s="1"/>
      <c r="B1636" s="138" t="s">
        <v>8</v>
      </c>
      <c r="C1636" s="139"/>
      <c r="D1636" s="139"/>
      <c r="E1636" s="139"/>
      <c r="F1636" s="139"/>
      <c r="G1636" s="139"/>
      <c r="H1636" s="139"/>
      <c r="I1636" s="11" t="s">
        <v>1453</v>
      </c>
      <c r="J1636" s="12" t="s">
        <v>8</v>
      </c>
      <c r="K1636" s="13">
        <v>0</v>
      </c>
      <c r="L1636" s="13">
        <v>0</v>
      </c>
      <c r="M1636" s="13">
        <v>0</v>
      </c>
      <c r="N1636" s="14">
        <v>0</v>
      </c>
      <c r="O1636" s="12" t="s">
        <v>8</v>
      </c>
      <c r="P1636" s="1"/>
    </row>
    <row r="1637" spans="1:16" ht="0.95" customHeight="1">
      <c r="A1637" s="1"/>
      <c r="B1637" s="137"/>
      <c r="C1637" s="137"/>
      <c r="D1637" s="137"/>
      <c r="E1637" s="137"/>
      <c r="F1637" s="137"/>
      <c r="G1637" s="137"/>
      <c r="H1637" s="137"/>
      <c r="I1637" s="137"/>
      <c r="J1637" s="137"/>
      <c r="K1637" s="137"/>
      <c r="L1637" s="137"/>
      <c r="M1637" s="137"/>
      <c r="N1637" s="137"/>
      <c r="O1637" s="137"/>
      <c r="P1637" s="1"/>
    </row>
    <row r="1638" spans="1:16" ht="50.25" thickBot="1">
      <c r="A1638" s="1"/>
      <c r="B1638" s="6" t="s">
        <v>1640</v>
      </c>
      <c r="C1638" s="7" t="s">
        <v>8</v>
      </c>
      <c r="D1638" s="8" t="s">
        <v>1641</v>
      </c>
      <c r="E1638" s="8" t="s">
        <v>1642</v>
      </c>
      <c r="F1638" s="8" t="s">
        <v>353</v>
      </c>
      <c r="G1638" s="8" t="s">
        <v>865</v>
      </c>
      <c r="H1638" s="8" t="s">
        <v>1258</v>
      </c>
      <c r="I1638" s="7" t="s">
        <v>8</v>
      </c>
      <c r="J1638" s="9">
        <v>83978863</v>
      </c>
      <c r="K1638" s="9">
        <v>0</v>
      </c>
      <c r="L1638" s="9">
        <v>0</v>
      </c>
      <c r="M1638" s="9">
        <v>0</v>
      </c>
      <c r="N1638" s="7" t="s">
        <v>8</v>
      </c>
      <c r="O1638" s="10">
        <v>0</v>
      </c>
      <c r="P1638" s="1"/>
    </row>
    <row r="1639" spans="1:16" ht="47.25" customHeight="1" thickBot="1">
      <c r="A1639" s="1"/>
      <c r="B1639" s="138" t="s">
        <v>8</v>
      </c>
      <c r="C1639" s="139"/>
      <c r="D1639" s="139"/>
      <c r="E1639" s="139"/>
      <c r="F1639" s="139"/>
      <c r="G1639" s="139"/>
      <c r="H1639" s="139"/>
      <c r="I1639" s="11" t="s">
        <v>1453</v>
      </c>
      <c r="J1639" s="12" t="s">
        <v>8</v>
      </c>
      <c r="K1639" s="13">
        <v>0</v>
      </c>
      <c r="L1639" s="13">
        <v>0</v>
      </c>
      <c r="M1639" s="13">
        <v>0</v>
      </c>
      <c r="N1639" s="14">
        <v>0</v>
      </c>
      <c r="O1639" s="12" t="s">
        <v>8</v>
      </c>
      <c r="P1639" s="1"/>
    </row>
    <row r="1640" spans="1:16" ht="0.95" customHeight="1">
      <c r="A1640" s="1"/>
      <c r="B1640" s="137"/>
      <c r="C1640" s="137"/>
      <c r="D1640" s="137"/>
      <c r="E1640" s="137"/>
      <c r="F1640" s="137"/>
      <c r="G1640" s="137"/>
      <c r="H1640" s="137"/>
      <c r="I1640" s="137"/>
      <c r="J1640" s="137"/>
      <c r="K1640" s="137"/>
      <c r="L1640" s="137"/>
      <c r="M1640" s="137"/>
      <c r="N1640" s="137"/>
      <c r="O1640" s="137"/>
      <c r="P1640" s="1"/>
    </row>
    <row r="1641" spans="1:16" ht="42" thickBot="1">
      <c r="A1641" s="1"/>
      <c r="B1641" s="6" t="s">
        <v>1643</v>
      </c>
      <c r="C1641" s="7" t="s">
        <v>8</v>
      </c>
      <c r="D1641" s="8" t="s">
        <v>1644</v>
      </c>
      <c r="E1641" s="8" t="s">
        <v>1645</v>
      </c>
      <c r="F1641" s="8" t="s">
        <v>353</v>
      </c>
      <c r="G1641" s="8" t="s">
        <v>865</v>
      </c>
      <c r="H1641" s="8" t="s">
        <v>1258</v>
      </c>
      <c r="I1641" s="7" t="s">
        <v>8</v>
      </c>
      <c r="J1641" s="9">
        <v>39695171</v>
      </c>
      <c r="K1641" s="9">
        <v>0</v>
      </c>
      <c r="L1641" s="9">
        <v>6000000</v>
      </c>
      <c r="M1641" s="9">
        <v>5879896</v>
      </c>
      <c r="N1641" s="7" t="s">
        <v>8</v>
      </c>
      <c r="O1641" s="10">
        <v>25.64</v>
      </c>
      <c r="P1641" s="1"/>
    </row>
    <row r="1642" spans="1:16" ht="48" customHeight="1" thickBot="1">
      <c r="A1642" s="1"/>
      <c r="B1642" s="138" t="s">
        <v>8</v>
      </c>
      <c r="C1642" s="139"/>
      <c r="D1642" s="139"/>
      <c r="E1642" s="139"/>
      <c r="F1642" s="139"/>
      <c r="G1642" s="139"/>
      <c r="H1642" s="139"/>
      <c r="I1642" s="11" t="s">
        <v>1453</v>
      </c>
      <c r="J1642" s="12" t="s">
        <v>8</v>
      </c>
      <c r="K1642" s="13">
        <v>0</v>
      </c>
      <c r="L1642" s="13">
        <v>6000000</v>
      </c>
      <c r="M1642" s="13">
        <v>5879896</v>
      </c>
      <c r="N1642" s="14">
        <v>97.99</v>
      </c>
      <c r="O1642" s="12" t="s">
        <v>8</v>
      </c>
      <c r="P1642" s="1"/>
    </row>
    <row r="1643" spans="1:16" ht="0.95" customHeight="1">
      <c r="A1643" s="1"/>
      <c r="B1643" s="137"/>
      <c r="C1643" s="137"/>
      <c r="D1643" s="137"/>
      <c r="E1643" s="137"/>
      <c r="F1643" s="137"/>
      <c r="G1643" s="137"/>
      <c r="H1643" s="137"/>
      <c r="I1643" s="137"/>
      <c r="J1643" s="137"/>
      <c r="K1643" s="137"/>
      <c r="L1643" s="137"/>
      <c r="M1643" s="137"/>
      <c r="N1643" s="137"/>
      <c r="O1643" s="137"/>
      <c r="P1643" s="1"/>
    </row>
    <row r="1644" spans="1:16" ht="42" thickBot="1">
      <c r="A1644" s="1"/>
      <c r="B1644" s="6" t="s">
        <v>1646</v>
      </c>
      <c r="C1644" s="7" t="s">
        <v>8</v>
      </c>
      <c r="D1644" s="8" t="s">
        <v>1647</v>
      </c>
      <c r="E1644" s="8" t="s">
        <v>1648</v>
      </c>
      <c r="F1644" s="8" t="s">
        <v>353</v>
      </c>
      <c r="G1644" s="8" t="s">
        <v>865</v>
      </c>
      <c r="H1644" s="8" t="s">
        <v>1258</v>
      </c>
      <c r="I1644" s="7" t="s">
        <v>8</v>
      </c>
      <c r="J1644" s="9">
        <v>45203266</v>
      </c>
      <c r="K1644" s="9">
        <v>0</v>
      </c>
      <c r="L1644" s="9">
        <v>0</v>
      </c>
      <c r="M1644" s="9">
        <v>0</v>
      </c>
      <c r="N1644" s="7" t="s">
        <v>8</v>
      </c>
      <c r="O1644" s="10">
        <v>0</v>
      </c>
      <c r="P1644" s="1"/>
    </row>
    <row r="1645" spans="1:16" ht="51.75" customHeight="1" thickBot="1">
      <c r="A1645" s="1"/>
      <c r="B1645" s="138" t="s">
        <v>8</v>
      </c>
      <c r="C1645" s="139"/>
      <c r="D1645" s="139"/>
      <c r="E1645" s="139"/>
      <c r="F1645" s="139"/>
      <c r="G1645" s="139"/>
      <c r="H1645" s="139"/>
      <c r="I1645" s="11" t="s">
        <v>1453</v>
      </c>
      <c r="J1645" s="12" t="s">
        <v>8</v>
      </c>
      <c r="K1645" s="13">
        <v>0</v>
      </c>
      <c r="L1645" s="13">
        <v>0</v>
      </c>
      <c r="M1645" s="13">
        <v>0</v>
      </c>
      <c r="N1645" s="14">
        <v>0</v>
      </c>
      <c r="O1645" s="12" t="s">
        <v>8</v>
      </c>
      <c r="P1645" s="1"/>
    </row>
    <row r="1646" spans="1:16" ht="0.95" customHeight="1">
      <c r="A1646" s="1"/>
      <c r="B1646" s="137"/>
      <c r="C1646" s="137"/>
      <c r="D1646" s="137"/>
      <c r="E1646" s="137"/>
      <c r="F1646" s="137"/>
      <c r="G1646" s="137"/>
      <c r="H1646" s="137"/>
      <c r="I1646" s="137"/>
      <c r="J1646" s="137"/>
      <c r="K1646" s="137"/>
      <c r="L1646" s="137"/>
      <c r="M1646" s="137"/>
      <c r="N1646" s="137"/>
      <c r="O1646" s="137"/>
      <c r="P1646" s="1"/>
    </row>
    <row r="1647" spans="1:16" ht="42" thickBot="1">
      <c r="A1647" s="1"/>
      <c r="B1647" s="6" t="s">
        <v>1649</v>
      </c>
      <c r="C1647" s="7" t="s">
        <v>8</v>
      </c>
      <c r="D1647" s="8" t="s">
        <v>1650</v>
      </c>
      <c r="E1647" s="8" t="s">
        <v>1651</v>
      </c>
      <c r="F1647" s="8" t="s">
        <v>353</v>
      </c>
      <c r="G1647" s="8" t="s">
        <v>865</v>
      </c>
      <c r="H1647" s="8" t="s">
        <v>1258</v>
      </c>
      <c r="I1647" s="7" t="s">
        <v>8</v>
      </c>
      <c r="J1647" s="9">
        <v>30270944</v>
      </c>
      <c r="K1647" s="9">
        <v>0</v>
      </c>
      <c r="L1647" s="9">
        <v>0</v>
      </c>
      <c r="M1647" s="9">
        <v>0</v>
      </c>
      <c r="N1647" s="7" t="s">
        <v>8</v>
      </c>
      <c r="O1647" s="10">
        <v>0</v>
      </c>
      <c r="P1647" s="1"/>
    </row>
    <row r="1648" spans="1:16" ht="49.5" customHeight="1" thickBot="1">
      <c r="A1648" s="1"/>
      <c r="B1648" s="138" t="s">
        <v>8</v>
      </c>
      <c r="C1648" s="139"/>
      <c r="D1648" s="139"/>
      <c r="E1648" s="139"/>
      <c r="F1648" s="139"/>
      <c r="G1648" s="139"/>
      <c r="H1648" s="139"/>
      <c r="I1648" s="11" t="s">
        <v>1453</v>
      </c>
      <c r="J1648" s="12" t="s">
        <v>8</v>
      </c>
      <c r="K1648" s="13">
        <v>0</v>
      </c>
      <c r="L1648" s="13">
        <v>0</v>
      </c>
      <c r="M1648" s="13">
        <v>0</v>
      </c>
      <c r="N1648" s="14">
        <v>0</v>
      </c>
      <c r="O1648" s="12" t="s">
        <v>8</v>
      </c>
      <c r="P1648" s="1"/>
    </row>
    <row r="1649" spans="1:16" ht="0.95" customHeight="1">
      <c r="A1649" s="1"/>
      <c r="B1649" s="137"/>
      <c r="C1649" s="137"/>
      <c r="D1649" s="137"/>
      <c r="E1649" s="137"/>
      <c r="F1649" s="137"/>
      <c r="G1649" s="137"/>
      <c r="H1649" s="137"/>
      <c r="I1649" s="137"/>
      <c r="J1649" s="137"/>
      <c r="K1649" s="137"/>
      <c r="L1649" s="137"/>
      <c r="M1649" s="137"/>
      <c r="N1649" s="137"/>
      <c r="O1649" s="137"/>
      <c r="P1649" s="1"/>
    </row>
    <row r="1650" spans="1:16" ht="42" thickBot="1">
      <c r="A1650" s="1"/>
      <c r="B1650" s="6" t="s">
        <v>1652</v>
      </c>
      <c r="C1650" s="7" t="s">
        <v>8</v>
      </c>
      <c r="D1650" s="8" t="s">
        <v>1653</v>
      </c>
      <c r="E1650" s="8" t="s">
        <v>1654</v>
      </c>
      <c r="F1650" s="8" t="s">
        <v>353</v>
      </c>
      <c r="G1650" s="8" t="s">
        <v>865</v>
      </c>
      <c r="H1650" s="8" t="s">
        <v>1258</v>
      </c>
      <c r="I1650" s="7" t="s">
        <v>8</v>
      </c>
      <c r="J1650" s="9">
        <v>12482812</v>
      </c>
      <c r="K1650" s="9">
        <v>0</v>
      </c>
      <c r="L1650" s="9">
        <v>0</v>
      </c>
      <c r="M1650" s="9">
        <v>0</v>
      </c>
      <c r="N1650" s="7" t="s">
        <v>8</v>
      </c>
      <c r="O1650" s="10">
        <v>0</v>
      </c>
      <c r="P1650" s="1"/>
    </row>
    <row r="1651" spans="1:16" ht="51" customHeight="1" thickBot="1">
      <c r="A1651" s="1"/>
      <c r="B1651" s="138" t="s">
        <v>8</v>
      </c>
      <c r="C1651" s="139"/>
      <c r="D1651" s="139"/>
      <c r="E1651" s="139"/>
      <c r="F1651" s="139"/>
      <c r="G1651" s="139"/>
      <c r="H1651" s="139"/>
      <c r="I1651" s="11" t="s">
        <v>1453</v>
      </c>
      <c r="J1651" s="12" t="s">
        <v>8</v>
      </c>
      <c r="K1651" s="13">
        <v>0</v>
      </c>
      <c r="L1651" s="13">
        <v>0</v>
      </c>
      <c r="M1651" s="13">
        <v>0</v>
      </c>
      <c r="N1651" s="14">
        <v>0</v>
      </c>
      <c r="O1651" s="12" t="s">
        <v>8</v>
      </c>
      <c r="P1651" s="1"/>
    </row>
    <row r="1652" spans="1:16" ht="0.95" customHeight="1">
      <c r="A1652" s="1"/>
      <c r="B1652" s="137"/>
      <c r="C1652" s="137"/>
      <c r="D1652" s="137"/>
      <c r="E1652" s="137"/>
      <c r="F1652" s="137"/>
      <c r="G1652" s="137"/>
      <c r="H1652" s="137"/>
      <c r="I1652" s="137"/>
      <c r="J1652" s="137"/>
      <c r="K1652" s="137"/>
      <c r="L1652" s="137"/>
      <c r="M1652" s="137"/>
      <c r="N1652" s="137"/>
      <c r="O1652" s="137"/>
      <c r="P1652" s="1"/>
    </row>
    <row r="1653" spans="1:16" ht="20.100000000000001" customHeight="1">
      <c r="A1653" s="1"/>
      <c r="B1653" s="145" t="s">
        <v>824</v>
      </c>
      <c r="C1653" s="146"/>
      <c r="D1653" s="146"/>
      <c r="E1653" s="146"/>
      <c r="F1653" s="2" t="s">
        <v>4</v>
      </c>
      <c r="G1653" s="147" t="s">
        <v>1655</v>
      </c>
      <c r="H1653" s="148"/>
      <c r="I1653" s="148"/>
      <c r="J1653" s="148"/>
      <c r="K1653" s="148"/>
      <c r="L1653" s="148"/>
      <c r="M1653" s="148"/>
      <c r="N1653" s="148"/>
      <c r="O1653" s="148"/>
      <c r="P1653" s="1"/>
    </row>
    <row r="1654" spans="1:16" ht="20.100000000000001" customHeight="1">
      <c r="A1654" s="1"/>
      <c r="B1654" s="143" t="s">
        <v>6</v>
      </c>
      <c r="C1654" s="144"/>
      <c r="D1654" s="144"/>
      <c r="E1654" s="144"/>
      <c r="F1654" s="144"/>
      <c r="G1654" s="144"/>
      <c r="H1654" s="144"/>
      <c r="I1654" s="144"/>
      <c r="J1654" s="3">
        <v>13469136844</v>
      </c>
      <c r="K1654" s="3">
        <v>421091357</v>
      </c>
      <c r="L1654" s="3">
        <v>424541886</v>
      </c>
      <c r="M1654" s="3">
        <v>344013059</v>
      </c>
      <c r="N1654" s="4" t="s">
        <v>1656</v>
      </c>
      <c r="O1654" s="5" t="s">
        <v>8</v>
      </c>
      <c r="P1654" s="1"/>
    </row>
    <row r="1655" spans="1:16" ht="50.25" thickBot="1">
      <c r="A1655" s="1"/>
      <c r="B1655" s="6" t="s">
        <v>1657</v>
      </c>
      <c r="C1655" s="7" t="s">
        <v>8</v>
      </c>
      <c r="D1655" s="8" t="s">
        <v>1658</v>
      </c>
      <c r="E1655" s="8" t="s">
        <v>1659</v>
      </c>
      <c r="F1655" s="8" t="s">
        <v>54</v>
      </c>
      <c r="G1655" s="8" t="s">
        <v>865</v>
      </c>
      <c r="H1655" s="8" t="s">
        <v>914</v>
      </c>
      <c r="I1655" s="7" t="s">
        <v>8</v>
      </c>
      <c r="J1655" s="9">
        <v>1132716188</v>
      </c>
      <c r="K1655" s="9">
        <v>0</v>
      </c>
      <c r="L1655" s="9">
        <v>6000000</v>
      </c>
      <c r="M1655" s="9">
        <v>3378520</v>
      </c>
      <c r="N1655" s="7" t="s">
        <v>8</v>
      </c>
      <c r="O1655" s="10">
        <v>98</v>
      </c>
      <c r="P1655" s="1"/>
    </row>
    <row r="1656" spans="1:16" ht="25.5" thickBot="1">
      <c r="A1656" s="1"/>
      <c r="B1656" s="138" t="s">
        <v>8</v>
      </c>
      <c r="C1656" s="139"/>
      <c r="D1656" s="139"/>
      <c r="E1656" s="139"/>
      <c r="F1656" s="139"/>
      <c r="G1656" s="139"/>
      <c r="H1656" s="139"/>
      <c r="I1656" s="11" t="s">
        <v>1253</v>
      </c>
      <c r="J1656" s="12" t="s">
        <v>8</v>
      </c>
      <c r="K1656" s="13">
        <v>0</v>
      </c>
      <c r="L1656" s="13">
        <v>6000000</v>
      </c>
      <c r="M1656" s="13">
        <v>3378520</v>
      </c>
      <c r="N1656" s="14">
        <v>56.3</v>
      </c>
      <c r="O1656" s="12" t="s">
        <v>8</v>
      </c>
      <c r="P1656" s="1"/>
    </row>
    <row r="1657" spans="1:16" ht="0.95" customHeight="1">
      <c r="A1657" s="1"/>
      <c r="B1657" s="137"/>
      <c r="C1657" s="137"/>
      <c r="D1657" s="137"/>
      <c r="E1657" s="137"/>
      <c r="F1657" s="137"/>
      <c r="G1657" s="137"/>
      <c r="H1657" s="137"/>
      <c r="I1657" s="137"/>
      <c r="J1657" s="137"/>
      <c r="K1657" s="137"/>
      <c r="L1657" s="137"/>
      <c r="M1657" s="137"/>
      <c r="N1657" s="137"/>
      <c r="O1657" s="137"/>
      <c r="P1657" s="1"/>
    </row>
    <row r="1658" spans="1:16" ht="50.25" thickBot="1">
      <c r="A1658" s="1"/>
      <c r="B1658" s="6" t="s">
        <v>1660</v>
      </c>
      <c r="C1658" s="7" t="s">
        <v>8</v>
      </c>
      <c r="D1658" s="8" t="s">
        <v>1661</v>
      </c>
      <c r="E1658" s="8" t="s">
        <v>1662</v>
      </c>
      <c r="F1658" s="8" t="s">
        <v>54</v>
      </c>
      <c r="G1658" s="8" t="s">
        <v>865</v>
      </c>
      <c r="H1658" s="8" t="s">
        <v>1258</v>
      </c>
      <c r="I1658" s="7" t="s">
        <v>8</v>
      </c>
      <c r="J1658" s="9">
        <v>868794044</v>
      </c>
      <c r="K1658" s="9">
        <v>0</v>
      </c>
      <c r="L1658" s="9">
        <v>0</v>
      </c>
      <c r="M1658" s="9">
        <v>0</v>
      </c>
      <c r="N1658" s="7" t="s">
        <v>8</v>
      </c>
      <c r="O1658" s="10">
        <v>67.22</v>
      </c>
      <c r="P1658" s="1"/>
    </row>
    <row r="1659" spans="1:16" ht="54.75" customHeight="1" thickBot="1">
      <c r="A1659" s="1"/>
      <c r="B1659" s="138" t="s">
        <v>8</v>
      </c>
      <c r="C1659" s="139"/>
      <c r="D1659" s="139"/>
      <c r="E1659" s="139"/>
      <c r="F1659" s="139"/>
      <c r="G1659" s="139"/>
      <c r="H1659" s="139"/>
      <c r="I1659" s="11" t="s">
        <v>1453</v>
      </c>
      <c r="J1659" s="12" t="s">
        <v>8</v>
      </c>
      <c r="K1659" s="13">
        <v>0</v>
      </c>
      <c r="L1659" s="13">
        <v>0</v>
      </c>
      <c r="M1659" s="13">
        <v>0</v>
      </c>
      <c r="N1659" s="14">
        <v>0</v>
      </c>
      <c r="O1659" s="12" t="s">
        <v>8</v>
      </c>
      <c r="P1659" s="1"/>
    </row>
    <row r="1660" spans="1:16" ht="0.95" customHeight="1">
      <c r="A1660" s="1"/>
      <c r="B1660" s="137"/>
      <c r="C1660" s="137"/>
      <c r="D1660" s="137"/>
      <c r="E1660" s="137"/>
      <c r="F1660" s="137"/>
      <c r="G1660" s="137"/>
      <c r="H1660" s="137"/>
      <c r="I1660" s="137"/>
      <c r="J1660" s="137"/>
      <c r="K1660" s="137"/>
      <c r="L1660" s="137"/>
      <c r="M1660" s="137"/>
      <c r="N1660" s="137"/>
      <c r="O1660" s="137"/>
      <c r="P1660" s="1"/>
    </row>
    <row r="1661" spans="1:16" ht="42" thickBot="1">
      <c r="A1661" s="1"/>
      <c r="B1661" s="6" t="s">
        <v>1663</v>
      </c>
      <c r="C1661" s="7" t="s">
        <v>8</v>
      </c>
      <c r="D1661" s="8" t="s">
        <v>1664</v>
      </c>
      <c r="E1661" s="8" t="s">
        <v>1665</v>
      </c>
      <c r="F1661" s="8" t="s">
        <v>54</v>
      </c>
      <c r="G1661" s="8" t="s">
        <v>865</v>
      </c>
      <c r="H1661" s="8" t="s">
        <v>1258</v>
      </c>
      <c r="I1661" s="7" t="s">
        <v>8</v>
      </c>
      <c r="J1661" s="9">
        <v>657432016</v>
      </c>
      <c r="K1661" s="9">
        <v>0</v>
      </c>
      <c r="L1661" s="9">
        <v>0</v>
      </c>
      <c r="M1661" s="9">
        <v>0</v>
      </c>
      <c r="N1661" s="7" t="s">
        <v>8</v>
      </c>
      <c r="O1661" s="10">
        <v>79.95</v>
      </c>
      <c r="P1661" s="1"/>
    </row>
    <row r="1662" spans="1:16" ht="51.75" customHeight="1" thickBot="1">
      <c r="A1662" s="1"/>
      <c r="B1662" s="138" t="s">
        <v>8</v>
      </c>
      <c r="C1662" s="139"/>
      <c r="D1662" s="139"/>
      <c r="E1662" s="139"/>
      <c r="F1662" s="139"/>
      <c r="G1662" s="139"/>
      <c r="H1662" s="139"/>
      <c r="I1662" s="11" t="s">
        <v>1453</v>
      </c>
      <c r="J1662" s="12" t="s">
        <v>8</v>
      </c>
      <c r="K1662" s="13">
        <v>0</v>
      </c>
      <c r="L1662" s="13">
        <v>0</v>
      </c>
      <c r="M1662" s="13">
        <v>0</v>
      </c>
      <c r="N1662" s="14">
        <v>0</v>
      </c>
      <c r="O1662" s="12" t="s">
        <v>8</v>
      </c>
      <c r="P1662" s="1"/>
    </row>
    <row r="1663" spans="1:16" ht="0.95" customHeight="1">
      <c r="A1663" s="1"/>
      <c r="B1663" s="137"/>
      <c r="C1663" s="137"/>
      <c r="D1663" s="137"/>
      <c r="E1663" s="137"/>
      <c r="F1663" s="137"/>
      <c r="G1663" s="137"/>
      <c r="H1663" s="137"/>
      <c r="I1663" s="137"/>
      <c r="J1663" s="137"/>
      <c r="K1663" s="137"/>
      <c r="L1663" s="137"/>
      <c r="M1663" s="137"/>
      <c r="N1663" s="137"/>
      <c r="O1663" s="137"/>
      <c r="P1663" s="1"/>
    </row>
    <row r="1664" spans="1:16" ht="50.25" thickBot="1">
      <c r="A1664" s="1"/>
      <c r="B1664" s="6" t="s">
        <v>1666</v>
      </c>
      <c r="C1664" s="7" t="s">
        <v>8</v>
      </c>
      <c r="D1664" s="8" t="s">
        <v>1667</v>
      </c>
      <c r="E1664" s="8" t="s">
        <v>1668</v>
      </c>
      <c r="F1664" s="8" t="s">
        <v>54</v>
      </c>
      <c r="G1664" s="8" t="s">
        <v>865</v>
      </c>
      <c r="H1664" s="8" t="s">
        <v>914</v>
      </c>
      <c r="I1664" s="7" t="s">
        <v>8</v>
      </c>
      <c r="J1664" s="9">
        <v>1945544625</v>
      </c>
      <c r="K1664" s="9">
        <v>300000000</v>
      </c>
      <c r="L1664" s="9">
        <v>104193426</v>
      </c>
      <c r="M1664" s="9">
        <v>97528503</v>
      </c>
      <c r="N1664" s="7" t="s">
        <v>8</v>
      </c>
      <c r="O1664" s="10">
        <v>96.92</v>
      </c>
      <c r="P1664" s="1"/>
    </row>
    <row r="1665" spans="1:16" ht="25.5" thickBot="1">
      <c r="A1665" s="1"/>
      <c r="B1665" s="138" t="s">
        <v>8</v>
      </c>
      <c r="C1665" s="139"/>
      <c r="D1665" s="139"/>
      <c r="E1665" s="139"/>
      <c r="F1665" s="139"/>
      <c r="G1665" s="139"/>
      <c r="H1665" s="139"/>
      <c r="I1665" s="11" t="s">
        <v>1253</v>
      </c>
      <c r="J1665" s="12" t="s">
        <v>8</v>
      </c>
      <c r="K1665" s="13">
        <v>300000000</v>
      </c>
      <c r="L1665" s="13">
        <v>104193426</v>
      </c>
      <c r="M1665" s="13">
        <v>97528503</v>
      </c>
      <c r="N1665" s="14">
        <v>93.6</v>
      </c>
      <c r="O1665" s="12" t="s">
        <v>8</v>
      </c>
      <c r="P1665" s="1"/>
    </row>
    <row r="1666" spans="1:16" ht="42" thickBot="1">
      <c r="A1666" s="1"/>
      <c r="B1666" s="138" t="s">
        <v>8</v>
      </c>
      <c r="C1666" s="139"/>
      <c r="D1666" s="139"/>
      <c r="E1666" s="139"/>
      <c r="F1666" s="139"/>
      <c r="G1666" s="139"/>
      <c r="H1666" s="139"/>
      <c r="I1666" s="11" t="s">
        <v>1254</v>
      </c>
      <c r="J1666" s="12" t="s">
        <v>8</v>
      </c>
      <c r="K1666" s="13">
        <v>0</v>
      </c>
      <c r="L1666" s="13">
        <v>0</v>
      </c>
      <c r="M1666" s="13">
        <v>0</v>
      </c>
      <c r="N1666" s="14">
        <v>0</v>
      </c>
      <c r="O1666" s="12" t="s">
        <v>8</v>
      </c>
      <c r="P1666" s="1"/>
    </row>
    <row r="1667" spans="1:16" ht="0.95" customHeight="1">
      <c r="A1667" s="1"/>
      <c r="B1667" s="137"/>
      <c r="C1667" s="137"/>
      <c r="D1667" s="137"/>
      <c r="E1667" s="137"/>
      <c r="F1667" s="137"/>
      <c r="G1667" s="137"/>
      <c r="H1667" s="137"/>
      <c r="I1667" s="137"/>
      <c r="J1667" s="137"/>
      <c r="K1667" s="137"/>
      <c r="L1667" s="137"/>
      <c r="M1667" s="137"/>
      <c r="N1667" s="137"/>
      <c r="O1667" s="137"/>
      <c r="P1667" s="1"/>
    </row>
    <row r="1668" spans="1:16" ht="42" thickBot="1">
      <c r="A1668" s="1"/>
      <c r="B1668" s="6" t="s">
        <v>1669</v>
      </c>
      <c r="C1668" s="7" t="s">
        <v>8</v>
      </c>
      <c r="D1668" s="8" t="s">
        <v>1670</v>
      </c>
      <c r="E1668" s="8" t="s">
        <v>1671</v>
      </c>
      <c r="F1668" s="8" t="s">
        <v>54</v>
      </c>
      <c r="G1668" s="8" t="s">
        <v>865</v>
      </c>
      <c r="H1668" s="8" t="s">
        <v>914</v>
      </c>
      <c r="I1668" s="7" t="s">
        <v>8</v>
      </c>
      <c r="J1668" s="9">
        <v>2191052564</v>
      </c>
      <c r="K1668" s="9">
        <v>0</v>
      </c>
      <c r="L1668" s="9">
        <v>135000000</v>
      </c>
      <c r="M1668" s="9">
        <v>126563806</v>
      </c>
      <c r="N1668" s="7" t="s">
        <v>8</v>
      </c>
      <c r="O1668" s="10">
        <v>46.6</v>
      </c>
      <c r="P1668" s="1"/>
    </row>
    <row r="1669" spans="1:16" ht="25.5" thickBot="1">
      <c r="A1669" s="1"/>
      <c r="B1669" s="138" t="s">
        <v>8</v>
      </c>
      <c r="C1669" s="139"/>
      <c r="D1669" s="139"/>
      <c r="E1669" s="139"/>
      <c r="F1669" s="139"/>
      <c r="G1669" s="139"/>
      <c r="H1669" s="139"/>
      <c r="I1669" s="11" t="s">
        <v>1253</v>
      </c>
      <c r="J1669" s="12" t="s">
        <v>8</v>
      </c>
      <c r="K1669" s="13">
        <v>0</v>
      </c>
      <c r="L1669" s="13">
        <v>135000000</v>
      </c>
      <c r="M1669" s="13">
        <v>126563806</v>
      </c>
      <c r="N1669" s="14">
        <v>93.75</v>
      </c>
      <c r="O1669" s="12" t="s">
        <v>8</v>
      </c>
      <c r="P1669" s="1"/>
    </row>
    <row r="1670" spans="1:16" ht="42" thickBot="1">
      <c r="A1670" s="1"/>
      <c r="B1670" s="138" t="s">
        <v>8</v>
      </c>
      <c r="C1670" s="139"/>
      <c r="D1670" s="139"/>
      <c r="E1670" s="139"/>
      <c r="F1670" s="139"/>
      <c r="G1670" s="139"/>
      <c r="H1670" s="139"/>
      <c r="I1670" s="11" t="s">
        <v>1254</v>
      </c>
      <c r="J1670" s="12" t="s">
        <v>8</v>
      </c>
      <c r="K1670" s="13">
        <v>0</v>
      </c>
      <c r="L1670" s="13">
        <v>0</v>
      </c>
      <c r="M1670" s="13">
        <v>0</v>
      </c>
      <c r="N1670" s="14">
        <v>0</v>
      </c>
      <c r="O1670" s="12" t="s">
        <v>8</v>
      </c>
      <c r="P1670" s="1"/>
    </row>
    <row r="1671" spans="1:16" ht="0.95" customHeight="1">
      <c r="A1671" s="1"/>
      <c r="B1671" s="137"/>
      <c r="C1671" s="137"/>
      <c r="D1671" s="137"/>
      <c r="E1671" s="137"/>
      <c r="F1671" s="137"/>
      <c r="G1671" s="137"/>
      <c r="H1671" s="137"/>
      <c r="I1671" s="137"/>
      <c r="J1671" s="137"/>
      <c r="K1671" s="137"/>
      <c r="L1671" s="137"/>
      <c r="M1671" s="137"/>
      <c r="N1671" s="137"/>
      <c r="O1671" s="137"/>
      <c r="P1671" s="1"/>
    </row>
    <row r="1672" spans="1:16" ht="42" thickBot="1">
      <c r="A1672" s="1"/>
      <c r="B1672" s="6" t="s">
        <v>1672</v>
      </c>
      <c r="C1672" s="7" t="s">
        <v>8</v>
      </c>
      <c r="D1672" s="8" t="s">
        <v>1673</v>
      </c>
      <c r="E1672" s="8" t="s">
        <v>1674</v>
      </c>
      <c r="F1672" s="8" t="s">
        <v>54</v>
      </c>
      <c r="G1672" s="8" t="s">
        <v>865</v>
      </c>
      <c r="H1672" s="8" t="s">
        <v>1258</v>
      </c>
      <c r="I1672" s="7" t="s">
        <v>8</v>
      </c>
      <c r="J1672" s="9">
        <v>364941312</v>
      </c>
      <c r="K1672" s="9">
        <v>0</v>
      </c>
      <c r="L1672" s="9">
        <v>0</v>
      </c>
      <c r="M1672" s="9">
        <v>0</v>
      </c>
      <c r="N1672" s="7" t="s">
        <v>8</v>
      </c>
      <c r="O1672" s="10">
        <v>64.7</v>
      </c>
      <c r="P1672" s="1"/>
    </row>
    <row r="1673" spans="1:16" ht="52.5" customHeight="1" thickBot="1">
      <c r="A1673" s="1"/>
      <c r="B1673" s="138" t="s">
        <v>8</v>
      </c>
      <c r="C1673" s="139"/>
      <c r="D1673" s="139"/>
      <c r="E1673" s="139"/>
      <c r="F1673" s="139"/>
      <c r="G1673" s="139"/>
      <c r="H1673" s="139"/>
      <c r="I1673" s="11" t="s">
        <v>1453</v>
      </c>
      <c r="J1673" s="12" t="s">
        <v>8</v>
      </c>
      <c r="K1673" s="13">
        <v>0</v>
      </c>
      <c r="L1673" s="13">
        <v>0</v>
      </c>
      <c r="M1673" s="13">
        <v>0</v>
      </c>
      <c r="N1673" s="14">
        <v>0</v>
      </c>
      <c r="O1673" s="12" t="s">
        <v>8</v>
      </c>
      <c r="P1673" s="1"/>
    </row>
    <row r="1674" spans="1:16" ht="0.95" customHeight="1">
      <c r="A1674" s="1"/>
      <c r="B1674" s="137"/>
      <c r="C1674" s="137"/>
      <c r="D1674" s="137"/>
      <c r="E1674" s="137"/>
      <c r="F1674" s="137"/>
      <c r="G1674" s="137"/>
      <c r="H1674" s="137"/>
      <c r="I1674" s="137"/>
      <c r="J1674" s="137"/>
      <c r="K1674" s="137"/>
      <c r="L1674" s="137"/>
      <c r="M1674" s="137"/>
      <c r="N1674" s="137"/>
      <c r="O1674" s="137"/>
      <c r="P1674" s="1"/>
    </row>
    <row r="1675" spans="1:16" ht="42" thickBot="1">
      <c r="A1675" s="1"/>
      <c r="B1675" s="6" t="s">
        <v>1675</v>
      </c>
      <c r="C1675" s="7" t="s">
        <v>8</v>
      </c>
      <c r="D1675" s="8" t="s">
        <v>1676</v>
      </c>
      <c r="E1675" s="8" t="s">
        <v>1677</v>
      </c>
      <c r="F1675" s="8" t="s">
        <v>54</v>
      </c>
      <c r="G1675" s="8" t="s">
        <v>865</v>
      </c>
      <c r="H1675" s="8" t="s">
        <v>1258</v>
      </c>
      <c r="I1675" s="7" t="s">
        <v>8</v>
      </c>
      <c r="J1675" s="9">
        <v>829357127</v>
      </c>
      <c r="K1675" s="9">
        <v>0</v>
      </c>
      <c r="L1675" s="9">
        <v>3024567</v>
      </c>
      <c r="M1675" s="9">
        <v>0</v>
      </c>
      <c r="N1675" s="7" t="s">
        <v>8</v>
      </c>
      <c r="O1675" s="10">
        <v>7.12</v>
      </c>
      <c r="P1675" s="1"/>
    </row>
    <row r="1676" spans="1:16" ht="51" customHeight="1" thickBot="1">
      <c r="A1676" s="1"/>
      <c r="B1676" s="138" t="s">
        <v>8</v>
      </c>
      <c r="C1676" s="139"/>
      <c r="D1676" s="139"/>
      <c r="E1676" s="139"/>
      <c r="F1676" s="139"/>
      <c r="G1676" s="139"/>
      <c r="H1676" s="139"/>
      <c r="I1676" s="11" t="s">
        <v>1453</v>
      </c>
      <c r="J1676" s="12" t="s">
        <v>8</v>
      </c>
      <c r="K1676" s="13">
        <v>0</v>
      </c>
      <c r="L1676" s="13">
        <v>3024567</v>
      </c>
      <c r="M1676" s="13">
        <v>0</v>
      </c>
      <c r="N1676" s="14">
        <v>0</v>
      </c>
      <c r="O1676" s="12" t="s">
        <v>8</v>
      </c>
      <c r="P1676" s="1"/>
    </row>
    <row r="1677" spans="1:16" ht="0.95" customHeight="1">
      <c r="A1677" s="1"/>
      <c r="B1677" s="137"/>
      <c r="C1677" s="137"/>
      <c r="D1677" s="137"/>
      <c r="E1677" s="137"/>
      <c r="F1677" s="137"/>
      <c r="G1677" s="137"/>
      <c r="H1677" s="137"/>
      <c r="I1677" s="137"/>
      <c r="J1677" s="137"/>
      <c r="K1677" s="137"/>
      <c r="L1677" s="137"/>
      <c r="M1677" s="137"/>
      <c r="N1677" s="137"/>
      <c r="O1677" s="137"/>
      <c r="P1677" s="1"/>
    </row>
    <row r="1678" spans="1:16" ht="33.75" thickBot="1">
      <c r="A1678" s="1"/>
      <c r="B1678" s="6" t="s">
        <v>1678</v>
      </c>
      <c r="C1678" s="7" t="s">
        <v>8</v>
      </c>
      <c r="D1678" s="8" t="s">
        <v>1679</v>
      </c>
      <c r="E1678" s="8" t="s">
        <v>1680</v>
      </c>
      <c r="F1678" s="8" t="s">
        <v>54</v>
      </c>
      <c r="G1678" s="8" t="s">
        <v>865</v>
      </c>
      <c r="H1678" s="8" t="s">
        <v>914</v>
      </c>
      <c r="I1678" s="7" t="s">
        <v>8</v>
      </c>
      <c r="J1678" s="9">
        <v>946836049</v>
      </c>
      <c r="K1678" s="9">
        <v>99955850</v>
      </c>
      <c r="L1678" s="9">
        <v>141323893</v>
      </c>
      <c r="M1678" s="9">
        <v>90770127</v>
      </c>
      <c r="N1678" s="7" t="s">
        <v>8</v>
      </c>
      <c r="O1678" s="10">
        <v>75.900000000000006</v>
      </c>
      <c r="P1678" s="1"/>
    </row>
    <row r="1679" spans="1:16" ht="25.5" thickBot="1">
      <c r="A1679" s="1"/>
      <c r="B1679" s="138" t="s">
        <v>8</v>
      </c>
      <c r="C1679" s="139"/>
      <c r="D1679" s="139"/>
      <c r="E1679" s="139"/>
      <c r="F1679" s="139"/>
      <c r="G1679" s="139"/>
      <c r="H1679" s="139"/>
      <c r="I1679" s="11" t="s">
        <v>1253</v>
      </c>
      <c r="J1679" s="12" t="s">
        <v>8</v>
      </c>
      <c r="K1679" s="13">
        <v>99955850</v>
      </c>
      <c r="L1679" s="13">
        <v>137103583</v>
      </c>
      <c r="M1679" s="13">
        <v>86741331</v>
      </c>
      <c r="N1679" s="14">
        <v>63.26</v>
      </c>
      <c r="O1679" s="12" t="s">
        <v>8</v>
      </c>
      <c r="P1679" s="1"/>
    </row>
    <row r="1680" spans="1:16" ht="42" thickBot="1">
      <c r="A1680" s="1"/>
      <c r="B1680" s="138" t="s">
        <v>8</v>
      </c>
      <c r="C1680" s="139"/>
      <c r="D1680" s="139"/>
      <c r="E1680" s="139"/>
      <c r="F1680" s="139"/>
      <c r="G1680" s="139"/>
      <c r="H1680" s="139"/>
      <c r="I1680" s="11" t="s">
        <v>1254</v>
      </c>
      <c r="J1680" s="12" t="s">
        <v>8</v>
      </c>
      <c r="K1680" s="13">
        <v>0</v>
      </c>
      <c r="L1680" s="13">
        <v>4220310</v>
      </c>
      <c r="M1680" s="13">
        <v>4028796</v>
      </c>
      <c r="N1680" s="14">
        <v>95.46</v>
      </c>
      <c r="O1680" s="12" t="s">
        <v>8</v>
      </c>
      <c r="P1680" s="1"/>
    </row>
    <row r="1681" spans="1:16" ht="0.95" customHeight="1">
      <c r="A1681" s="1"/>
      <c r="B1681" s="137"/>
      <c r="C1681" s="137"/>
      <c r="D1681" s="137"/>
      <c r="E1681" s="137"/>
      <c r="F1681" s="137"/>
      <c r="G1681" s="137"/>
      <c r="H1681" s="137"/>
      <c r="I1681" s="137"/>
      <c r="J1681" s="137"/>
      <c r="K1681" s="137"/>
      <c r="L1681" s="137"/>
      <c r="M1681" s="137"/>
      <c r="N1681" s="137"/>
      <c r="O1681" s="137"/>
      <c r="P1681" s="1"/>
    </row>
    <row r="1682" spans="1:16" ht="58.5" thickBot="1">
      <c r="A1682" s="1"/>
      <c r="B1682" s="6" t="s">
        <v>1681</v>
      </c>
      <c r="C1682" s="7" t="s">
        <v>8</v>
      </c>
      <c r="D1682" s="8" t="s">
        <v>1682</v>
      </c>
      <c r="E1682" s="8" t="s">
        <v>1683</v>
      </c>
      <c r="F1682" s="8" t="s">
        <v>54</v>
      </c>
      <c r="G1682" s="8" t="s">
        <v>865</v>
      </c>
      <c r="H1682" s="8" t="s">
        <v>914</v>
      </c>
      <c r="I1682" s="7" t="s">
        <v>8</v>
      </c>
      <c r="J1682" s="9">
        <v>213922206</v>
      </c>
      <c r="K1682" s="9">
        <v>21135507</v>
      </c>
      <c r="L1682" s="9">
        <v>0</v>
      </c>
      <c r="M1682" s="9">
        <v>0</v>
      </c>
      <c r="N1682" s="7" t="s">
        <v>8</v>
      </c>
      <c r="O1682" s="10">
        <v>71</v>
      </c>
      <c r="P1682" s="1"/>
    </row>
    <row r="1683" spans="1:16" ht="25.5" thickBot="1">
      <c r="A1683" s="1"/>
      <c r="B1683" s="138" t="s">
        <v>8</v>
      </c>
      <c r="C1683" s="139"/>
      <c r="D1683" s="139"/>
      <c r="E1683" s="139"/>
      <c r="F1683" s="139"/>
      <c r="G1683" s="139"/>
      <c r="H1683" s="139"/>
      <c r="I1683" s="11" t="s">
        <v>1253</v>
      </c>
      <c r="J1683" s="12" t="s">
        <v>8</v>
      </c>
      <c r="K1683" s="13">
        <v>21135507</v>
      </c>
      <c r="L1683" s="13">
        <v>0</v>
      </c>
      <c r="M1683" s="13">
        <v>0</v>
      </c>
      <c r="N1683" s="14">
        <v>0</v>
      </c>
      <c r="O1683" s="12" t="s">
        <v>8</v>
      </c>
      <c r="P1683" s="1"/>
    </row>
    <row r="1684" spans="1:16" ht="42" thickBot="1">
      <c r="A1684" s="1"/>
      <c r="B1684" s="138" t="s">
        <v>8</v>
      </c>
      <c r="C1684" s="139"/>
      <c r="D1684" s="139"/>
      <c r="E1684" s="139"/>
      <c r="F1684" s="139"/>
      <c r="G1684" s="139"/>
      <c r="H1684" s="139"/>
      <c r="I1684" s="11" t="s">
        <v>1254</v>
      </c>
      <c r="J1684" s="12" t="s">
        <v>8</v>
      </c>
      <c r="K1684" s="13">
        <v>0</v>
      </c>
      <c r="L1684" s="13">
        <v>0</v>
      </c>
      <c r="M1684" s="13">
        <v>0</v>
      </c>
      <c r="N1684" s="14">
        <v>0</v>
      </c>
      <c r="O1684" s="12" t="s">
        <v>8</v>
      </c>
      <c r="P1684" s="1"/>
    </row>
    <row r="1685" spans="1:16" ht="0.95" customHeight="1">
      <c r="A1685" s="1"/>
      <c r="B1685" s="137"/>
      <c r="C1685" s="137"/>
      <c r="D1685" s="137"/>
      <c r="E1685" s="137"/>
      <c r="F1685" s="137"/>
      <c r="G1685" s="137"/>
      <c r="H1685" s="137"/>
      <c r="I1685" s="137"/>
      <c r="J1685" s="137"/>
      <c r="K1685" s="137"/>
      <c r="L1685" s="137"/>
      <c r="M1685" s="137"/>
      <c r="N1685" s="137"/>
      <c r="O1685" s="137"/>
      <c r="P1685" s="1"/>
    </row>
    <row r="1686" spans="1:16" ht="50.25" thickBot="1">
      <c r="A1686" s="1"/>
      <c r="B1686" s="6" t="s">
        <v>1684</v>
      </c>
      <c r="C1686" s="7" t="s">
        <v>8</v>
      </c>
      <c r="D1686" s="8" t="s">
        <v>1685</v>
      </c>
      <c r="E1686" s="8" t="s">
        <v>1686</v>
      </c>
      <c r="F1686" s="8" t="s">
        <v>54</v>
      </c>
      <c r="G1686" s="8" t="s">
        <v>865</v>
      </c>
      <c r="H1686" s="8" t="s">
        <v>844</v>
      </c>
      <c r="I1686" s="7" t="s">
        <v>8</v>
      </c>
      <c r="J1686" s="9">
        <v>825745107</v>
      </c>
      <c r="K1686" s="9">
        <v>0</v>
      </c>
      <c r="L1686" s="9">
        <v>0</v>
      </c>
      <c r="M1686" s="9">
        <v>0</v>
      </c>
      <c r="N1686" s="7" t="s">
        <v>8</v>
      </c>
      <c r="O1686" s="10">
        <v>85</v>
      </c>
      <c r="P1686" s="1"/>
    </row>
    <row r="1687" spans="1:16" ht="33.75" thickBot="1">
      <c r="A1687" s="1"/>
      <c r="B1687" s="138" t="s">
        <v>8</v>
      </c>
      <c r="C1687" s="139"/>
      <c r="D1687" s="139"/>
      <c r="E1687" s="139"/>
      <c r="F1687" s="139"/>
      <c r="G1687" s="139"/>
      <c r="H1687" s="139"/>
      <c r="I1687" s="11" t="s">
        <v>866</v>
      </c>
      <c r="J1687" s="12" t="s">
        <v>8</v>
      </c>
      <c r="K1687" s="13">
        <v>0</v>
      </c>
      <c r="L1687" s="13">
        <v>0</v>
      </c>
      <c r="M1687" s="13">
        <v>0</v>
      </c>
      <c r="N1687" s="14">
        <v>0</v>
      </c>
      <c r="O1687" s="12" t="s">
        <v>8</v>
      </c>
      <c r="P1687" s="1"/>
    </row>
    <row r="1688" spans="1:16" ht="0.95" customHeight="1">
      <c r="A1688" s="1"/>
      <c r="B1688" s="137"/>
      <c r="C1688" s="137"/>
      <c r="D1688" s="137"/>
      <c r="E1688" s="137"/>
      <c r="F1688" s="137"/>
      <c r="G1688" s="137"/>
      <c r="H1688" s="137"/>
      <c r="I1688" s="137"/>
      <c r="J1688" s="137"/>
      <c r="K1688" s="137"/>
      <c r="L1688" s="137"/>
      <c r="M1688" s="137"/>
      <c r="N1688" s="137"/>
      <c r="O1688" s="137"/>
      <c r="P1688" s="1"/>
    </row>
    <row r="1689" spans="1:16" ht="58.5" thickBot="1">
      <c r="A1689" s="1"/>
      <c r="B1689" s="6" t="s">
        <v>1687</v>
      </c>
      <c r="C1689" s="7" t="s">
        <v>8</v>
      </c>
      <c r="D1689" s="8" t="s">
        <v>1688</v>
      </c>
      <c r="E1689" s="8" t="s">
        <v>1689</v>
      </c>
      <c r="F1689" s="8" t="s">
        <v>54</v>
      </c>
      <c r="G1689" s="8" t="s">
        <v>865</v>
      </c>
      <c r="H1689" s="8" t="s">
        <v>914</v>
      </c>
      <c r="I1689" s="7" t="s">
        <v>8</v>
      </c>
      <c r="J1689" s="9">
        <v>724229233</v>
      </c>
      <c r="K1689" s="9">
        <v>0</v>
      </c>
      <c r="L1689" s="9">
        <v>10000000</v>
      </c>
      <c r="M1689" s="9">
        <v>6054850</v>
      </c>
      <c r="N1689" s="7" t="s">
        <v>8</v>
      </c>
      <c r="O1689" s="10">
        <v>73</v>
      </c>
      <c r="P1689" s="1"/>
    </row>
    <row r="1690" spans="1:16" ht="25.5" thickBot="1">
      <c r="A1690" s="1"/>
      <c r="B1690" s="138" t="s">
        <v>8</v>
      </c>
      <c r="C1690" s="139"/>
      <c r="D1690" s="139"/>
      <c r="E1690" s="139"/>
      <c r="F1690" s="139"/>
      <c r="G1690" s="139"/>
      <c r="H1690" s="139"/>
      <c r="I1690" s="11" t="s">
        <v>1253</v>
      </c>
      <c r="J1690" s="12" t="s">
        <v>8</v>
      </c>
      <c r="K1690" s="13">
        <v>0</v>
      </c>
      <c r="L1690" s="13">
        <v>10000000</v>
      </c>
      <c r="M1690" s="13">
        <v>6054850</v>
      </c>
      <c r="N1690" s="14">
        <v>60.54</v>
      </c>
      <c r="O1690" s="12" t="s">
        <v>8</v>
      </c>
      <c r="P1690" s="1"/>
    </row>
    <row r="1691" spans="1:16" ht="0.95" customHeight="1">
      <c r="A1691" s="1"/>
      <c r="B1691" s="137"/>
      <c r="C1691" s="137"/>
      <c r="D1691" s="137"/>
      <c r="E1691" s="137"/>
      <c r="F1691" s="137"/>
      <c r="G1691" s="137"/>
      <c r="H1691" s="137"/>
      <c r="I1691" s="137"/>
      <c r="J1691" s="137"/>
      <c r="K1691" s="137"/>
      <c r="L1691" s="137"/>
      <c r="M1691" s="137"/>
      <c r="N1691" s="137"/>
      <c r="O1691" s="137"/>
      <c r="P1691" s="1"/>
    </row>
    <row r="1692" spans="1:16" ht="58.5" thickBot="1">
      <c r="A1692" s="1"/>
      <c r="B1692" s="6" t="s">
        <v>1690</v>
      </c>
      <c r="C1692" s="7" t="s">
        <v>8</v>
      </c>
      <c r="D1692" s="8" t="s">
        <v>1691</v>
      </c>
      <c r="E1692" s="8" t="s">
        <v>1692</v>
      </c>
      <c r="F1692" s="8" t="s">
        <v>54</v>
      </c>
      <c r="G1692" s="8" t="s">
        <v>865</v>
      </c>
      <c r="H1692" s="8" t="s">
        <v>914</v>
      </c>
      <c r="I1692" s="7" t="s">
        <v>8</v>
      </c>
      <c r="J1692" s="9">
        <v>1793331569</v>
      </c>
      <c r="K1692" s="9">
        <v>0</v>
      </c>
      <c r="L1692" s="9">
        <v>0</v>
      </c>
      <c r="M1692" s="9">
        <v>0</v>
      </c>
      <c r="N1692" s="7" t="s">
        <v>8</v>
      </c>
      <c r="O1692" s="10">
        <v>0</v>
      </c>
      <c r="P1692" s="1"/>
    </row>
    <row r="1693" spans="1:16" ht="25.5" thickBot="1">
      <c r="A1693" s="1"/>
      <c r="B1693" s="138" t="s">
        <v>8</v>
      </c>
      <c r="C1693" s="139"/>
      <c r="D1693" s="139"/>
      <c r="E1693" s="139"/>
      <c r="F1693" s="139"/>
      <c r="G1693" s="139"/>
      <c r="H1693" s="139"/>
      <c r="I1693" s="11" t="s">
        <v>1253</v>
      </c>
      <c r="J1693" s="12" t="s">
        <v>8</v>
      </c>
      <c r="K1693" s="13">
        <v>0</v>
      </c>
      <c r="L1693" s="13">
        <v>0</v>
      </c>
      <c r="M1693" s="13">
        <v>0</v>
      </c>
      <c r="N1693" s="14">
        <v>0</v>
      </c>
      <c r="O1693" s="12" t="s">
        <v>8</v>
      </c>
      <c r="P1693" s="1"/>
    </row>
    <row r="1694" spans="1:16" ht="0.95" customHeight="1">
      <c r="A1694" s="1"/>
      <c r="B1694" s="137"/>
      <c r="C1694" s="137"/>
      <c r="D1694" s="137"/>
      <c r="E1694" s="137"/>
      <c r="F1694" s="137"/>
      <c r="G1694" s="137"/>
      <c r="H1694" s="137"/>
      <c r="I1694" s="137"/>
      <c r="J1694" s="137"/>
      <c r="K1694" s="137"/>
      <c r="L1694" s="137"/>
      <c r="M1694" s="137"/>
      <c r="N1694" s="137"/>
      <c r="O1694" s="137"/>
      <c r="P1694" s="1"/>
    </row>
    <row r="1695" spans="1:16" ht="33.75" thickBot="1">
      <c r="A1695" s="1"/>
      <c r="B1695" s="6" t="s">
        <v>1693</v>
      </c>
      <c r="C1695" s="7" t="s">
        <v>8</v>
      </c>
      <c r="D1695" s="8" t="s">
        <v>1694</v>
      </c>
      <c r="E1695" s="8" t="s">
        <v>1695</v>
      </c>
      <c r="F1695" s="8" t="s">
        <v>54</v>
      </c>
      <c r="G1695" s="8" t="s">
        <v>865</v>
      </c>
      <c r="H1695" s="8" t="s">
        <v>1258</v>
      </c>
      <c r="I1695" s="7" t="s">
        <v>8</v>
      </c>
      <c r="J1695" s="9">
        <v>474432925</v>
      </c>
      <c r="K1695" s="9">
        <v>0</v>
      </c>
      <c r="L1695" s="9">
        <v>25000000</v>
      </c>
      <c r="M1695" s="9">
        <v>19717253</v>
      </c>
      <c r="N1695" s="7" t="s">
        <v>8</v>
      </c>
      <c r="O1695" s="10">
        <v>48.26</v>
      </c>
      <c r="P1695" s="1"/>
    </row>
    <row r="1696" spans="1:16" ht="49.5" customHeight="1" thickBot="1">
      <c r="A1696" s="1"/>
      <c r="B1696" s="138" t="s">
        <v>8</v>
      </c>
      <c r="C1696" s="139"/>
      <c r="D1696" s="139"/>
      <c r="E1696" s="139"/>
      <c r="F1696" s="139"/>
      <c r="G1696" s="139"/>
      <c r="H1696" s="139"/>
      <c r="I1696" s="11" t="s">
        <v>1453</v>
      </c>
      <c r="J1696" s="12" t="s">
        <v>8</v>
      </c>
      <c r="K1696" s="13">
        <v>0</v>
      </c>
      <c r="L1696" s="13">
        <v>25000000</v>
      </c>
      <c r="M1696" s="13">
        <v>19717253</v>
      </c>
      <c r="N1696" s="14">
        <v>78.86</v>
      </c>
      <c r="O1696" s="12" t="s">
        <v>8</v>
      </c>
      <c r="P1696" s="1"/>
    </row>
    <row r="1697" spans="1:16" ht="0.95" customHeight="1">
      <c r="A1697" s="1"/>
      <c r="B1697" s="137"/>
      <c r="C1697" s="137"/>
      <c r="D1697" s="137"/>
      <c r="E1697" s="137"/>
      <c r="F1697" s="137"/>
      <c r="G1697" s="137"/>
      <c r="H1697" s="137"/>
      <c r="I1697" s="137"/>
      <c r="J1697" s="137"/>
      <c r="K1697" s="137"/>
      <c r="L1697" s="137"/>
      <c r="M1697" s="137"/>
      <c r="N1697" s="137"/>
      <c r="O1697" s="137"/>
      <c r="P1697" s="1"/>
    </row>
    <row r="1698" spans="1:16" ht="42" thickBot="1">
      <c r="A1698" s="1"/>
      <c r="B1698" s="6" t="s">
        <v>1696</v>
      </c>
      <c r="C1698" s="7" t="s">
        <v>8</v>
      </c>
      <c r="D1698" s="8" t="s">
        <v>1697</v>
      </c>
      <c r="E1698" s="8" t="s">
        <v>1698</v>
      </c>
      <c r="F1698" s="8" t="s">
        <v>54</v>
      </c>
      <c r="G1698" s="8" t="s">
        <v>865</v>
      </c>
      <c r="H1698" s="8" t="s">
        <v>1258</v>
      </c>
      <c r="I1698" s="7" t="s">
        <v>8</v>
      </c>
      <c r="J1698" s="9">
        <v>500801879</v>
      </c>
      <c r="K1698" s="9">
        <v>0</v>
      </c>
      <c r="L1698" s="9">
        <v>0</v>
      </c>
      <c r="M1698" s="9">
        <v>0</v>
      </c>
      <c r="N1698" s="7" t="s">
        <v>8</v>
      </c>
      <c r="O1698" s="10">
        <v>22.12</v>
      </c>
      <c r="P1698" s="1"/>
    </row>
    <row r="1699" spans="1:16" ht="47.25" customHeight="1" thickBot="1">
      <c r="A1699" s="1"/>
      <c r="B1699" s="138" t="s">
        <v>8</v>
      </c>
      <c r="C1699" s="139"/>
      <c r="D1699" s="139"/>
      <c r="E1699" s="139"/>
      <c r="F1699" s="139"/>
      <c r="G1699" s="139"/>
      <c r="H1699" s="139"/>
      <c r="I1699" s="11" t="s">
        <v>1453</v>
      </c>
      <c r="J1699" s="12" t="s">
        <v>8</v>
      </c>
      <c r="K1699" s="13">
        <v>0</v>
      </c>
      <c r="L1699" s="13">
        <v>0</v>
      </c>
      <c r="M1699" s="13">
        <v>0</v>
      </c>
      <c r="N1699" s="14">
        <v>0</v>
      </c>
      <c r="O1699" s="12" t="s">
        <v>8</v>
      </c>
      <c r="P1699" s="1"/>
    </row>
    <row r="1700" spans="1:16" ht="0.95" customHeight="1">
      <c r="A1700" s="1"/>
      <c r="B1700" s="137"/>
      <c r="C1700" s="137"/>
      <c r="D1700" s="137"/>
      <c r="E1700" s="137"/>
      <c r="F1700" s="137"/>
      <c r="G1700" s="137"/>
      <c r="H1700" s="137"/>
      <c r="I1700" s="137"/>
      <c r="J1700" s="137"/>
      <c r="K1700" s="137"/>
      <c r="L1700" s="137"/>
      <c r="M1700" s="137"/>
      <c r="N1700" s="137"/>
      <c r="O1700" s="137"/>
      <c r="P1700" s="1"/>
    </row>
    <row r="1701" spans="1:16" ht="20.100000000000001" customHeight="1">
      <c r="A1701" s="1"/>
      <c r="B1701" s="145" t="s">
        <v>824</v>
      </c>
      <c r="C1701" s="146"/>
      <c r="D1701" s="146"/>
      <c r="E1701" s="146"/>
      <c r="F1701" s="2" t="s">
        <v>4</v>
      </c>
      <c r="G1701" s="147" t="s">
        <v>1699</v>
      </c>
      <c r="H1701" s="148"/>
      <c r="I1701" s="148"/>
      <c r="J1701" s="148"/>
      <c r="K1701" s="148"/>
      <c r="L1701" s="148"/>
      <c r="M1701" s="148"/>
      <c r="N1701" s="148"/>
      <c r="O1701" s="148"/>
      <c r="P1701" s="1"/>
    </row>
    <row r="1702" spans="1:16" ht="20.100000000000001" customHeight="1">
      <c r="A1702" s="1"/>
      <c r="B1702" s="143" t="s">
        <v>6</v>
      </c>
      <c r="C1702" s="144"/>
      <c r="D1702" s="144"/>
      <c r="E1702" s="144"/>
      <c r="F1702" s="144"/>
      <c r="G1702" s="144"/>
      <c r="H1702" s="144"/>
      <c r="I1702" s="144"/>
      <c r="J1702" s="3">
        <v>11047088666</v>
      </c>
      <c r="K1702" s="3">
        <v>856566439</v>
      </c>
      <c r="L1702" s="3">
        <v>1087076538</v>
      </c>
      <c r="M1702" s="3">
        <v>1046381472</v>
      </c>
      <c r="N1702" s="4" t="s">
        <v>1700</v>
      </c>
      <c r="O1702" s="5" t="s">
        <v>8</v>
      </c>
      <c r="P1702" s="1"/>
    </row>
    <row r="1703" spans="1:16" ht="42" thickBot="1">
      <c r="A1703" s="1"/>
      <c r="B1703" s="6" t="s">
        <v>1701</v>
      </c>
      <c r="C1703" s="7" t="s">
        <v>8</v>
      </c>
      <c r="D1703" s="8" t="s">
        <v>1702</v>
      </c>
      <c r="E1703" s="8" t="s">
        <v>1703</v>
      </c>
      <c r="F1703" s="8" t="s">
        <v>47</v>
      </c>
      <c r="G1703" s="8" t="s">
        <v>865</v>
      </c>
      <c r="H1703" s="8" t="s">
        <v>1258</v>
      </c>
      <c r="I1703" s="7" t="s">
        <v>8</v>
      </c>
      <c r="J1703" s="9">
        <v>1757497008</v>
      </c>
      <c r="K1703" s="9">
        <v>0</v>
      </c>
      <c r="L1703" s="9">
        <v>249621879</v>
      </c>
      <c r="M1703" s="9">
        <v>240139786</v>
      </c>
      <c r="N1703" s="7" t="s">
        <v>8</v>
      </c>
      <c r="O1703" s="10">
        <v>93</v>
      </c>
      <c r="P1703" s="1"/>
    </row>
    <row r="1704" spans="1:16" ht="48" customHeight="1" thickBot="1">
      <c r="A1704" s="1"/>
      <c r="B1704" s="138" t="s">
        <v>8</v>
      </c>
      <c r="C1704" s="139"/>
      <c r="D1704" s="139"/>
      <c r="E1704" s="139"/>
      <c r="F1704" s="139"/>
      <c r="G1704" s="139"/>
      <c r="H1704" s="139"/>
      <c r="I1704" s="11" t="s">
        <v>1453</v>
      </c>
      <c r="J1704" s="12" t="s">
        <v>8</v>
      </c>
      <c r="K1704" s="13">
        <v>0</v>
      </c>
      <c r="L1704" s="13">
        <v>249621879</v>
      </c>
      <c r="M1704" s="13">
        <v>240139786</v>
      </c>
      <c r="N1704" s="14">
        <v>96.2</v>
      </c>
      <c r="O1704" s="12" t="s">
        <v>8</v>
      </c>
      <c r="P1704" s="1"/>
    </row>
    <row r="1705" spans="1:16" ht="0.95" customHeight="1">
      <c r="A1705" s="1"/>
      <c r="B1705" s="137"/>
      <c r="C1705" s="137"/>
      <c r="D1705" s="137"/>
      <c r="E1705" s="137"/>
      <c r="F1705" s="137"/>
      <c r="G1705" s="137"/>
      <c r="H1705" s="137"/>
      <c r="I1705" s="137"/>
      <c r="J1705" s="137"/>
      <c r="K1705" s="137"/>
      <c r="L1705" s="137"/>
      <c r="M1705" s="137"/>
      <c r="N1705" s="137"/>
      <c r="O1705" s="137"/>
      <c r="P1705" s="1"/>
    </row>
    <row r="1706" spans="1:16" ht="33.75" thickBot="1">
      <c r="A1706" s="1"/>
      <c r="B1706" s="6" t="s">
        <v>1704</v>
      </c>
      <c r="C1706" s="7" t="s">
        <v>8</v>
      </c>
      <c r="D1706" s="8" t="s">
        <v>1705</v>
      </c>
      <c r="E1706" s="8" t="s">
        <v>1706</v>
      </c>
      <c r="F1706" s="8" t="s">
        <v>47</v>
      </c>
      <c r="G1706" s="8" t="s">
        <v>865</v>
      </c>
      <c r="H1706" s="8" t="s">
        <v>1258</v>
      </c>
      <c r="I1706" s="7" t="s">
        <v>8</v>
      </c>
      <c r="J1706" s="9">
        <v>238803589</v>
      </c>
      <c r="K1706" s="9">
        <v>0</v>
      </c>
      <c r="L1706" s="9">
        <v>0</v>
      </c>
      <c r="M1706" s="9">
        <v>0</v>
      </c>
      <c r="N1706" s="7" t="s">
        <v>8</v>
      </c>
      <c r="O1706" s="10">
        <v>19.350000000000001</v>
      </c>
      <c r="P1706" s="1"/>
    </row>
    <row r="1707" spans="1:16" ht="51.75" customHeight="1" thickBot="1">
      <c r="A1707" s="1"/>
      <c r="B1707" s="138" t="s">
        <v>8</v>
      </c>
      <c r="C1707" s="139"/>
      <c r="D1707" s="139"/>
      <c r="E1707" s="139"/>
      <c r="F1707" s="139"/>
      <c r="G1707" s="139"/>
      <c r="H1707" s="139"/>
      <c r="I1707" s="11" t="s">
        <v>1453</v>
      </c>
      <c r="J1707" s="12" t="s">
        <v>8</v>
      </c>
      <c r="K1707" s="13">
        <v>0</v>
      </c>
      <c r="L1707" s="13">
        <v>0</v>
      </c>
      <c r="M1707" s="13">
        <v>0</v>
      </c>
      <c r="N1707" s="14">
        <v>0</v>
      </c>
      <c r="O1707" s="12" t="s">
        <v>8</v>
      </c>
      <c r="P1707" s="1"/>
    </row>
    <row r="1708" spans="1:16" ht="0.95" customHeight="1">
      <c r="A1708" s="1"/>
      <c r="B1708" s="137"/>
      <c r="C1708" s="137"/>
      <c r="D1708" s="137"/>
      <c r="E1708" s="137"/>
      <c r="F1708" s="137"/>
      <c r="G1708" s="137"/>
      <c r="H1708" s="137"/>
      <c r="I1708" s="137"/>
      <c r="J1708" s="137"/>
      <c r="K1708" s="137"/>
      <c r="L1708" s="137"/>
      <c r="M1708" s="137"/>
      <c r="N1708" s="137"/>
      <c r="O1708" s="137"/>
      <c r="P1708" s="1"/>
    </row>
    <row r="1709" spans="1:16" ht="33.75" thickBot="1">
      <c r="A1709" s="1"/>
      <c r="B1709" s="6" t="s">
        <v>1707</v>
      </c>
      <c r="C1709" s="7" t="s">
        <v>8</v>
      </c>
      <c r="D1709" s="8" t="s">
        <v>1708</v>
      </c>
      <c r="E1709" s="8" t="s">
        <v>1709</v>
      </c>
      <c r="F1709" s="8" t="s">
        <v>47</v>
      </c>
      <c r="G1709" s="8" t="s">
        <v>865</v>
      </c>
      <c r="H1709" s="8" t="s">
        <v>1258</v>
      </c>
      <c r="I1709" s="7" t="s">
        <v>8</v>
      </c>
      <c r="J1709" s="9">
        <v>267498210</v>
      </c>
      <c r="K1709" s="9">
        <v>0</v>
      </c>
      <c r="L1709" s="9">
        <v>0</v>
      </c>
      <c r="M1709" s="9">
        <v>0</v>
      </c>
      <c r="N1709" s="7" t="s">
        <v>8</v>
      </c>
      <c r="O1709" s="10">
        <v>26</v>
      </c>
      <c r="P1709" s="1"/>
    </row>
    <row r="1710" spans="1:16" ht="48.75" customHeight="1" thickBot="1">
      <c r="A1710" s="1"/>
      <c r="B1710" s="138" t="s">
        <v>8</v>
      </c>
      <c r="C1710" s="139"/>
      <c r="D1710" s="139"/>
      <c r="E1710" s="139"/>
      <c r="F1710" s="139"/>
      <c r="G1710" s="139"/>
      <c r="H1710" s="139"/>
      <c r="I1710" s="11" t="s">
        <v>1453</v>
      </c>
      <c r="J1710" s="12" t="s">
        <v>8</v>
      </c>
      <c r="K1710" s="13">
        <v>0</v>
      </c>
      <c r="L1710" s="13">
        <v>0</v>
      </c>
      <c r="M1710" s="13">
        <v>0</v>
      </c>
      <c r="N1710" s="14">
        <v>0</v>
      </c>
      <c r="O1710" s="12" t="s">
        <v>8</v>
      </c>
      <c r="P1710" s="1"/>
    </row>
    <row r="1711" spans="1:16" ht="0.95" customHeight="1">
      <c r="A1711" s="1"/>
      <c r="B1711" s="137"/>
      <c r="C1711" s="137"/>
      <c r="D1711" s="137"/>
      <c r="E1711" s="137"/>
      <c r="F1711" s="137"/>
      <c r="G1711" s="137"/>
      <c r="H1711" s="137"/>
      <c r="I1711" s="137"/>
      <c r="J1711" s="137"/>
      <c r="K1711" s="137"/>
      <c r="L1711" s="137"/>
      <c r="M1711" s="137"/>
      <c r="N1711" s="137"/>
      <c r="O1711" s="137"/>
      <c r="P1711" s="1"/>
    </row>
    <row r="1712" spans="1:16" ht="50.25" thickBot="1">
      <c r="A1712" s="1"/>
      <c r="B1712" s="6" t="s">
        <v>1710</v>
      </c>
      <c r="C1712" s="7" t="s">
        <v>8</v>
      </c>
      <c r="D1712" s="8" t="s">
        <v>1711</v>
      </c>
      <c r="E1712" s="8" t="s">
        <v>1712</v>
      </c>
      <c r="F1712" s="8" t="s">
        <v>47</v>
      </c>
      <c r="G1712" s="8" t="s">
        <v>865</v>
      </c>
      <c r="H1712" s="8" t="s">
        <v>1258</v>
      </c>
      <c r="I1712" s="7" t="s">
        <v>8</v>
      </c>
      <c r="J1712" s="9">
        <v>282681617</v>
      </c>
      <c r="K1712" s="9">
        <v>0</v>
      </c>
      <c r="L1712" s="9">
        <v>24180000</v>
      </c>
      <c r="M1712" s="9">
        <v>23120319</v>
      </c>
      <c r="N1712" s="7" t="s">
        <v>8</v>
      </c>
      <c r="O1712" s="10">
        <v>99.1</v>
      </c>
      <c r="P1712" s="1"/>
    </row>
    <row r="1713" spans="1:16" ht="54" customHeight="1" thickBot="1">
      <c r="A1713" s="1"/>
      <c r="B1713" s="149" t="s">
        <v>8</v>
      </c>
      <c r="C1713" s="149"/>
      <c r="D1713" s="149"/>
      <c r="E1713" s="149"/>
      <c r="F1713" s="149"/>
      <c r="G1713" s="149"/>
      <c r="H1713" s="149"/>
      <c r="I1713" s="11" t="s">
        <v>1453</v>
      </c>
      <c r="J1713" s="12" t="s">
        <v>8</v>
      </c>
      <c r="K1713" s="13">
        <v>0</v>
      </c>
      <c r="L1713" s="13">
        <v>24180000</v>
      </c>
      <c r="M1713" s="13">
        <v>23120319</v>
      </c>
      <c r="N1713" s="14">
        <v>95.61</v>
      </c>
      <c r="O1713" s="12" t="s">
        <v>8</v>
      </c>
      <c r="P1713" s="1"/>
    </row>
    <row r="1714" spans="1:16" ht="0.95" customHeight="1">
      <c r="A1714" s="1"/>
      <c r="B1714" s="137"/>
      <c r="C1714" s="137"/>
      <c r="D1714" s="137"/>
      <c r="E1714" s="137"/>
      <c r="F1714" s="137"/>
      <c r="G1714" s="137"/>
      <c r="H1714" s="137"/>
      <c r="I1714" s="137"/>
      <c r="J1714" s="137"/>
      <c r="K1714" s="137"/>
      <c r="L1714" s="137"/>
      <c r="M1714" s="137"/>
      <c r="N1714" s="137"/>
      <c r="O1714" s="137"/>
      <c r="P1714" s="1"/>
    </row>
    <row r="1715" spans="1:16" ht="58.5" thickBot="1">
      <c r="A1715" s="1"/>
      <c r="B1715" s="6" t="s">
        <v>1713</v>
      </c>
      <c r="C1715" s="7" t="s">
        <v>8</v>
      </c>
      <c r="D1715" s="8" t="s">
        <v>1714</v>
      </c>
      <c r="E1715" s="8" t="s">
        <v>1715</v>
      </c>
      <c r="F1715" s="8" t="s">
        <v>47</v>
      </c>
      <c r="G1715" s="8" t="s">
        <v>865</v>
      </c>
      <c r="H1715" s="8" t="s">
        <v>914</v>
      </c>
      <c r="I1715" s="7" t="s">
        <v>8</v>
      </c>
      <c r="J1715" s="9">
        <v>887970429</v>
      </c>
      <c r="K1715" s="9">
        <v>246840808</v>
      </c>
      <c r="L1715" s="9">
        <v>252643064</v>
      </c>
      <c r="M1715" s="9">
        <v>244179668</v>
      </c>
      <c r="N1715" s="7" t="s">
        <v>8</v>
      </c>
      <c r="O1715" s="10">
        <v>82.78</v>
      </c>
      <c r="P1715" s="1"/>
    </row>
    <row r="1716" spans="1:16" ht="25.5" thickBot="1">
      <c r="A1716" s="1"/>
      <c r="B1716" s="138" t="s">
        <v>8</v>
      </c>
      <c r="C1716" s="139"/>
      <c r="D1716" s="139"/>
      <c r="E1716" s="139"/>
      <c r="F1716" s="139"/>
      <c r="G1716" s="139"/>
      <c r="H1716" s="139"/>
      <c r="I1716" s="11" t="s">
        <v>1253</v>
      </c>
      <c r="J1716" s="12" t="s">
        <v>8</v>
      </c>
      <c r="K1716" s="13">
        <v>246840808</v>
      </c>
      <c r="L1716" s="13">
        <v>246533888</v>
      </c>
      <c r="M1716" s="13">
        <v>239246876</v>
      </c>
      <c r="N1716" s="14">
        <v>97.04</v>
      </c>
      <c r="O1716" s="12" t="s">
        <v>8</v>
      </c>
      <c r="P1716" s="1"/>
    </row>
    <row r="1717" spans="1:16" ht="42" thickBot="1">
      <c r="A1717" s="1"/>
      <c r="B1717" s="138" t="s">
        <v>8</v>
      </c>
      <c r="C1717" s="139"/>
      <c r="D1717" s="139"/>
      <c r="E1717" s="139"/>
      <c r="F1717" s="139"/>
      <c r="G1717" s="139"/>
      <c r="H1717" s="139"/>
      <c r="I1717" s="11" t="s">
        <v>1254</v>
      </c>
      <c r="J1717" s="12" t="s">
        <v>8</v>
      </c>
      <c r="K1717" s="13">
        <v>0</v>
      </c>
      <c r="L1717" s="13">
        <v>6109176</v>
      </c>
      <c r="M1717" s="13">
        <v>4932792</v>
      </c>
      <c r="N1717" s="14">
        <v>80.739999999999995</v>
      </c>
      <c r="O1717" s="12" t="s">
        <v>8</v>
      </c>
      <c r="P1717" s="1"/>
    </row>
    <row r="1718" spans="1:16" ht="0.95" customHeight="1">
      <c r="A1718" s="1"/>
      <c r="B1718" s="137"/>
      <c r="C1718" s="137"/>
      <c r="D1718" s="137"/>
      <c r="E1718" s="137"/>
      <c r="F1718" s="137"/>
      <c r="G1718" s="137"/>
      <c r="H1718" s="137"/>
      <c r="I1718" s="137"/>
      <c r="J1718" s="137"/>
      <c r="K1718" s="137"/>
      <c r="L1718" s="137"/>
      <c r="M1718" s="137"/>
      <c r="N1718" s="137"/>
      <c r="O1718" s="137"/>
      <c r="P1718" s="1"/>
    </row>
    <row r="1719" spans="1:16" ht="42" thickBot="1">
      <c r="A1719" s="1"/>
      <c r="B1719" s="6" t="s">
        <v>1716</v>
      </c>
      <c r="C1719" s="7" t="s">
        <v>8</v>
      </c>
      <c r="D1719" s="8" t="s">
        <v>1717</v>
      </c>
      <c r="E1719" s="8" t="s">
        <v>1718</v>
      </c>
      <c r="F1719" s="8" t="s">
        <v>47</v>
      </c>
      <c r="G1719" s="8" t="s">
        <v>865</v>
      </c>
      <c r="H1719" s="8" t="s">
        <v>914</v>
      </c>
      <c r="I1719" s="7" t="s">
        <v>8</v>
      </c>
      <c r="J1719" s="9">
        <v>417907634</v>
      </c>
      <c r="K1719" s="9">
        <v>119910881</v>
      </c>
      <c r="L1719" s="9">
        <v>111203475</v>
      </c>
      <c r="M1719" s="9">
        <v>106784929</v>
      </c>
      <c r="N1719" s="7" t="s">
        <v>8</v>
      </c>
      <c r="O1719" s="10">
        <v>70.89</v>
      </c>
      <c r="P1719" s="1"/>
    </row>
    <row r="1720" spans="1:16" ht="25.5" thickBot="1">
      <c r="A1720" s="1"/>
      <c r="B1720" s="138" t="s">
        <v>8</v>
      </c>
      <c r="C1720" s="139"/>
      <c r="D1720" s="139"/>
      <c r="E1720" s="139"/>
      <c r="F1720" s="139"/>
      <c r="G1720" s="139"/>
      <c r="H1720" s="139"/>
      <c r="I1720" s="11" t="s">
        <v>1253</v>
      </c>
      <c r="J1720" s="12" t="s">
        <v>8</v>
      </c>
      <c r="K1720" s="13">
        <v>119910881</v>
      </c>
      <c r="L1720" s="13">
        <v>111033475</v>
      </c>
      <c r="M1720" s="13">
        <v>106784929</v>
      </c>
      <c r="N1720" s="14">
        <v>96.17</v>
      </c>
      <c r="O1720" s="12" t="s">
        <v>8</v>
      </c>
      <c r="P1720" s="1"/>
    </row>
    <row r="1721" spans="1:16" ht="42" thickBot="1">
      <c r="A1721" s="1"/>
      <c r="B1721" s="138" t="s">
        <v>8</v>
      </c>
      <c r="C1721" s="139"/>
      <c r="D1721" s="139"/>
      <c r="E1721" s="139"/>
      <c r="F1721" s="139"/>
      <c r="G1721" s="139"/>
      <c r="H1721" s="139"/>
      <c r="I1721" s="11" t="s">
        <v>1254</v>
      </c>
      <c r="J1721" s="12" t="s">
        <v>8</v>
      </c>
      <c r="K1721" s="13">
        <v>0</v>
      </c>
      <c r="L1721" s="13">
        <v>170000</v>
      </c>
      <c r="M1721" s="13">
        <v>0</v>
      </c>
      <c r="N1721" s="14">
        <v>0</v>
      </c>
      <c r="O1721" s="12" t="s">
        <v>8</v>
      </c>
      <c r="P1721" s="1"/>
    </row>
    <row r="1722" spans="1:16" ht="0.95" customHeight="1">
      <c r="A1722" s="1"/>
      <c r="B1722" s="137"/>
      <c r="C1722" s="137"/>
      <c r="D1722" s="137"/>
      <c r="E1722" s="137"/>
      <c r="F1722" s="137"/>
      <c r="G1722" s="137"/>
      <c r="H1722" s="137"/>
      <c r="I1722" s="137"/>
      <c r="J1722" s="137"/>
      <c r="K1722" s="137"/>
      <c r="L1722" s="137"/>
      <c r="M1722" s="137"/>
      <c r="N1722" s="137"/>
      <c r="O1722" s="137"/>
      <c r="P1722" s="1"/>
    </row>
    <row r="1723" spans="1:16" ht="42" thickBot="1">
      <c r="A1723" s="1"/>
      <c r="B1723" s="6" t="s">
        <v>1719</v>
      </c>
      <c r="C1723" s="7" t="s">
        <v>8</v>
      </c>
      <c r="D1723" s="8" t="s">
        <v>1720</v>
      </c>
      <c r="E1723" s="8" t="s">
        <v>1721</v>
      </c>
      <c r="F1723" s="8" t="s">
        <v>47</v>
      </c>
      <c r="G1723" s="8" t="s">
        <v>865</v>
      </c>
      <c r="H1723" s="8" t="s">
        <v>1258</v>
      </c>
      <c r="I1723" s="7" t="s">
        <v>8</v>
      </c>
      <c r="J1723" s="9">
        <v>173561514</v>
      </c>
      <c r="K1723" s="9">
        <v>0</v>
      </c>
      <c r="L1723" s="9">
        <v>0</v>
      </c>
      <c r="M1723" s="9">
        <v>0</v>
      </c>
      <c r="N1723" s="7" t="s">
        <v>8</v>
      </c>
      <c r="O1723" s="10">
        <v>1.37</v>
      </c>
      <c r="P1723" s="1"/>
    </row>
    <row r="1724" spans="1:16" ht="46.5" customHeight="1" thickBot="1">
      <c r="A1724" s="1"/>
      <c r="B1724" s="138" t="s">
        <v>8</v>
      </c>
      <c r="C1724" s="139"/>
      <c r="D1724" s="139"/>
      <c r="E1724" s="139"/>
      <c r="F1724" s="139"/>
      <c r="G1724" s="139"/>
      <c r="H1724" s="139"/>
      <c r="I1724" s="11" t="s">
        <v>1453</v>
      </c>
      <c r="J1724" s="12" t="s">
        <v>8</v>
      </c>
      <c r="K1724" s="13">
        <v>0</v>
      </c>
      <c r="L1724" s="13">
        <v>0</v>
      </c>
      <c r="M1724" s="13">
        <v>0</v>
      </c>
      <c r="N1724" s="14">
        <v>0</v>
      </c>
      <c r="O1724" s="12" t="s">
        <v>8</v>
      </c>
      <c r="P1724" s="1"/>
    </row>
    <row r="1725" spans="1:16" ht="0.95" customHeight="1">
      <c r="A1725" s="1"/>
      <c r="B1725" s="137"/>
      <c r="C1725" s="137"/>
      <c r="D1725" s="137"/>
      <c r="E1725" s="137"/>
      <c r="F1725" s="137"/>
      <c r="G1725" s="137"/>
      <c r="H1725" s="137"/>
      <c r="I1725" s="137"/>
      <c r="J1725" s="137"/>
      <c r="K1725" s="137"/>
      <c r="L1725" s="137"/>
      <c r="M1725" s="137"/>
      <c r="N1725" s="137"/>
      <c r="O1725" s="137"/>
      <c r="P1725" s="1"/>
    </row>
    <row r="1726" spans="1:16" ht="42" thickBot="1">
      <c r="A1726" s="1"/>
      <c r="B1726" s="6" t="s">
        <v>1722</v>
      </c>
      <c r="C1726" s="7" t="s">
        <v>8</v>
      </c>
      <c r="D1726" s="8" t="s">
        <v>1723</v>
      </c>
      <c r="E1726" s="8" t="s">
        <v>1724</v>
      </c>
      <c r="F1726" s="8" t="s">
        <v>58</v>
      </c>
      <c r="G1726" s="8" t="s">
        <v>865</v>
      </c>
      <c r="H1726" s="8" t="s">
        <v>914</v>
      </c>
      <c r="I1726" s="7" t="s">
        <v>8</v>
      </c>
      <c r="J1726" s="9">
        <v>5230550406</v>
      </c>
      <c r="K1726" s="9">
        <v>299955853</v>
      </c>
      <c r="L1726" s="9">
        <v>319953815</v>
      </c>
      <c r="M1726" s="9">
        <v>307392130</v>
      </c>
      <c r="N1726" s="7" t="s">
        <v>8</v>
      </c>
      <c r="O1726" s="10">
        <v>48.56</v>
      </c>
      <c r="P1726" s="1"/>
    </row>
    <row r="1727" spans="1:16" ht="25.5" thickBot="1">
      <c r="A1727" s="1"/>
      <c r="B1727" s="138" t="s">
        <v>8</v>
      </c>
      <c r="C1727" s="139"/>
      <c r="D1727" s="139"/>
      <c r="E1727" s="139"/>
      <c r="F1727" s="139"/>
      <c r="G1727" s="139"/>
      <c r="H1727" s="139"/>
      <c r="I1727" s="11" t="s">
        <v>1253</v>
      </c>
      <c r="J1727" s="12" t="s">
        <v>8</v>
      </c>
      <c r="K1727" s="13">
        <v>299955853</v>
      </c>
      <c r="L1727" s="13">
        <v>305865546</v>
      </c>
      <c r="M1727" s="13">
        <v>294571103</v>
      </c>
      <c r="N1727" s="14">
        <v>96.3</v>
      </c>
      <c r="O1727" s="12" t="s">
        <v>8</v>
      </c>
      <c r="P1727" s="1"/>
    </row>
    <row r="1728" spans="1:16" ht="42" thickBot="1">
      <c r="A1728" s="1"/>
      <c r="B1728" s="138" t="s">
        <v>8</v>
      </c>
      <c r="C1728" s="139"/>
      <c r="D1728" s="139"/>
      <c r="E1728" s="139"/>
      <c r="F1728" s="139"/>
      <c r="G1728" s="139"/>
      <c r="H1728" s="139"/>
      <c r="I1728" s="11" t="s">
        <v>1254</v>
      </c>
      <c r="J1728" s="12" t="s">
        <v>8</v>
      </c>
      <c r="K1728" s="13">
        <v>0</v>
      </c>
      <c r="L1728" s="13">
        <v>14088269</v>
      </c>
      <c r="M1728" s="13">
        <v>12821027</v>
      </c>
      <c r="N1728" s="14">
        <v>91</v>
      </c>
      <c r="O1728" s="12" t="s">
        <v>8</v>
      </c>
      <c r="P1728" s="1"/>
    </row>
    <row r="1729" spans="1:16" ht="0.95" customHeight="1">
      <c r="A1729" s="1"/>
      <c r="B1729" s="137"/>
      <c r="C1729" s="137"/>
      <c r="D1729" s="137"/>
      <c r="E1729" s="137"/>
      <c r="F1729" s="137"/>
      <c r="G1729" s="137"/>
      <c r="H1729" s="137"/>
      <c r="I1729" s="137"/>
      <c r="J1729" s="137"/>
      <c r="K1729" s="137"/>
      <c r="L1729" s="137"/>
      <c r="M1729" s="137"/>
      <c r="N1729" s="137"/>
      <c r="O1729" s="137"/>
      <c r="P1729" s="1"/>
    </row>
    <row r="1730" spans="1:16" ht="50.25" thickBot="1">
      <c r="A1730" s="1"/>
      <c r="B1730" s="6" t="s">
        <v>1725</v>
      </c>
      <c r="C1730" s="7" t="s">
        <v>8</v>
      </c>
      <c r="D1730" s="8" t="s">
        <v>1726</v>
      </c>
      <c r="E1730" s="8" t="s">
        <v>1727</v>
      </c>
      <c r="F1730" s="8" t="s">
        <v>47</v>
      </c>
      <c r="G1730" s="8" t="s">
        <v>865</v>
      </c>
      <c r="H1730" s="8" t="s">
        <v>914</v>
      </c>
      <c r="I1730" s="7" t="s">
        <v>8</v>
      </c>
      <c r="J1730" s="9">
        <v>1078281155</v>
      </c>
      <c r="K1730" s="9">
        <v>189858897</v>
      </c>
      <c r="L1730" s="9">
        <v>118642123</v>
      </c>
      <c r="M1730" s="9">
        <v>114811096</v>
      </c>
      <c r="N1730" s="7" t="s">
        <v>8</v>
      </c>
      <c r="O1730" s="10">
        <v>93.5</v>
      </c>
      <c r="P1730" s="1"/>
    </row>
    <row r="1731" spans="1:16" ht="25.5" thickBot="1">
      <c r="A1731" s="1"/>
      <c r="B1731" s="138" t="s">
        <v>8</v>
      </c>
      <c r="C1731" s="139"/>
      <c r="D1731" s="139"/>
      <c r="E1731" s="139"/>
      <c r="F1731" s="139"/>
      <c r="G1731" s="139"/>
      <c r="H1731" s="139"/>
      <c r="I1731" s="11" t="s">
        <v>1253</v>
      </c>
      <c r="J1731" s="12" t="s">
        <v>8</v>
      </c>
      <c r="K1731" s="13">
        <v>189858897</v>
      </c>
      <c r="L1731" s="13">
        <v>110036971</v>
      </c>
      <c r="M1731" s="13">
        <v>107075444</v>
      </c>
      <c r="N1731" s="14">
        <v>97.3</v>
      </c>
      <c r="O1731" s="12" t="s">
        <v>8</v>
      </c>
      <c r="P1731" s="1"/>
    </row>
    <row r="1732" spans="1:16" ht="42" thickBot="1">
      <c r="A1732" s="1"/>
      <c r="B1732" s="138" t="s">
        <v>8</v>
      </c>
      <c r="C1732" s="139"/>
      <c r="D1732" s="139"/>
      <c r="E1732" s="139"/>
      <c r="F1732" s="139"/>
      <c r="G1732" s="139"/>
      <c r="H1732" s="139"/>
      <c r="I1732" s="11" t="s">
        <v>1254</v>
      </c>
      <c r="J1732" s="12" t="s">
        <v>8</v>
      </c>
      <c r="K1732" s="13">
        <v>0</v>
      </c>
      <c r="L1732" s="13">
        <v>8605152</v>
      </c>
      <c r="M1732" s="13">
        <v>7735652</v>
      </c>
      <c r="N1732" s="14">
        <v>89.89</v>
      </c>
      <c r="O1732" s="12" t="s">
        <v>8</v>
      </c>
      <c r="P1732" s="1"/>
    </row>
    <row r="1733" spans="1:16" ht="0.95" customHeight="1">
      <c r="A1733" s="1"/>
      <c r="B1733" s="137"/>
      <c r="C1733" s="137"/>
      <c r="D1733" s="137"/>
      <c r="E1733" s="137"/>
      <c r="F1733" s="137"/>
      <c r="G1733" s="137"/>
      <c r="H1733" s="137"/>
      <c r="I1733" s="137"/>
      <c r="J1733" s="137"/>
      <c r="K1733" s="137"/>
      <c r="L1733" s="137"/>
      <c r="M1733" s="137"/>
      <c r="N1733" s="137"/>
      <c r="O1733" s="137"/>
      <c r="P1733" s="1"/>
    </row>
    <row r="1734" spans="1:16" ht="33.75" thickBot="1">
      <c r="A1734" s="1"/>
      <c r="B1734" s="6" t="s">
        <v>1728</v>
      </c>
      <c r="C1734" s="7" t="s">
        <v>8</v>
      </c>
      <c r="D1734" s="8" t="s">
        <v>1729</v>
      </c>
      <c r="E1734" s="8" t="s">
        <v>1730</v>
      </c>
      <c r="F1734" s="8" t="s">
        <v>47</v>
      </c>
      <c r="G1734" s="8" t="s">
        <v>865</v>
      </c>
      <c r="H1734" s="8" t="s">
        <v>914</v>
      </c>
      <c r="I1734" s="7" t="s">
        <v>8</v>
      </c>
      <c r="J1734" s="9">
        <v>127095816</v>
      </c>
      <c r="K1734" s="9">
        <v>0</v>
      </c>
      <c r="L1734" s="9">
        <v>10832182</v>
      </c>
      <c r="M1734" s="9">
        <v>9953544</v>
      </c>
      <c r="N1734" s="7" t="s">
        <v>8</v>
      </c>
      <c r="O1734" s="10">
        <v>98</v>
      </c>
      <c r="P1734" s="1"/>
    </row>
    <row r="1735" spans="1:16" ht="25.5" thickBot="1">
      <c r="A1735" s="1"/>
      <c r="B1735" s="138" t="s">
        <v>8</v>
      </c>
      <c r="C1735" s="139"/>
      <c r="D1735" s="139"/>
      <c r="E1735" s="139"/>
      <c r="F1735" s="139"/>
      <c r="G1735" s="139"/>
      <c r="H1735" s="139"/>
      <c r="I1735" s="11" t="s">
        <v>1253</v>
      </c>
      <c r="J1735" s="12" t="s">
        <v>8</v>
      </c>
      <c r="K1735" s="13">
        <v>0</v>
      </c>
      <c r="L1735" s="13">
        <v>10832182</v>
      </c>
      <c r="M1735" s="13">
        <v>9953544</v>
      </c>
      <c r="N1735" s="14">
        <v>91.88</v>
      </c>
      <c r="O1735" s="12" t="s">
        <v>8</v>
      </c>
      <c r="P1735" s="1"/>
    </row>
    <row r="1736" spans="1:16" ht="0.95" customHeight="1">
      <c r="A1736" s="1"/>
      <c r="B1736" s="137"/>
      <c r="C1736" s="137"/>
      <c r="D1736" s="137"/>
      <c r="E1736" s="137"/>
      <c r="F1736" s="137"/>
      <c r="G1736" s="137"/>
      <c r="H1736" s="137"/>
      <c r="I1736" s="137"/>
      <c r="J1736" s="137"/>
      <c r="K1736" s="137"/>
      <c r="L1736" s="137"/>
      <c r="M1736" s="137"/>
      <c r="N1736" s="137"/>
      <c r="O1736" s="137"/>
      <c r="P1736" s="1"/>
    </row>
    <row r="1737" spans="1:16" ht="42" thickBot="1">
      <c r="A1737" s="1"/>
      <c r="B1737" s="6" t="s">
        <v>1731</v>
      </c>
      <c r="C1737" s="7" t="s">
        <v>8</v>
      </c>
      <c r="D1737" s="8" t="s">
        <v>1732</v>
      </c>
      <c r="E1737" s="8" t="s">
        <v>1733</v>
      </c>
      <c r="F1737" s="8" t="s">
        <v>47</v>
      </c>
      <c r="G1737" s="8" t="s">
        <v>865</v>
      </c>
      <c r="H1737" s="8" t="s">
        <v>1258</v>
      </c>
      <c r="I1737" s="7" t="s">
        <v>8</v>
      </c>
      <c r="J1737" s="9">
        <v>216892570</v>
      </c>
      <c r="K1737" s="9">
        <v>0</v>
      </c>
      <c r="L1737" s="9">
        <v>0</v>
      </c>
      <c r="M1737" s="9">
        <v>0</v>
      </c>
      <c r="N1737" s="7" t="s">
        <v>8</v>
      </c>
      <c r="O1737" s="10">
        <v>0</v>
      </c>
      <c r="P1737" s="1"/>
    </row>
    <row r="1738" spans="1:16" ht="52.5" customHeight="1" thickBot="1">
      <c r="A1738" s="1"/>
      <c r="B1738" s="138" t="s">
        <v>8</v>
      </c>
      <c r="C1738" s="139"/>
      <c r="D1738" s="139"/>
      <c r="E1738" s="139"/>
      <c r="F1738" s="139"/>
      <c r="G1738" s="139"/>
      <c r="H1738" s="139"/>
      <c r="I1738" s="11" t="s">
        <v>1453</v>
      </c>
      <c r="J1738" s="12" t="s">
        <v>8</v>
      </c>
      <c r="K1738" s="13">
        <v>0</v>
      </c>
      <c r="L1738" s="13">
        <v>0</v>
      </c>
      <c r="M1738" s="13">
        <v>0</v>
      </c>
      <c r="N1738" s="14">
        <v>0</v>
      </c>
      <c r="O1738" s="12" t="s">
        <v>8</v>
      </c>
      <c r="P1738" s="1"/>
    </row>
    <row r="1739" spans="1:16" ht="0.95" customHeight="1">
      <c r="A1739" s="1"/>
      <c r="B1739" s="137"/>
      <c r="C1739" s="137"/>
      <c r="D1739" s="137"/>
      <c r="E1739" s="137"/>
      <c r="F1739" s="137"/>
      <c r="G1739" s="137"/>
      <c r="H1739" s="137"/>
      <c r="I1739" s="137"/>
      <c r="J1739" s="137"/>
      <c r="K1739" s="137"/>
      <c r="L1739" s="137"/>
      <c r="M1739" s="137"/>
      <c r="N1739" s="137"/>
      <c r="O1739" s="137"/>
      <c r="P1739" s="1"/>
    </row>
    <row r="1740" spans="1:16" ht="42" thickBot="1">
      <c r="A1740" s="1"/>
      <c r="B1740" s="6" t="s">
        <v>1734</v>
      </c>
      <c r="C1740" s="7" t="s">
        <v>8</v>
      </c>
      <c r="D1740" s="8" t="s">
        <v>1735</v>
      </c>
      <c r="E1740" s="8" t="s">
        <v>1736</v>
      </c>
      <c r="F1740" s="8" t="s">
        <v>47</v>
      </c>
      <c r="G1740" s="8" t="s">
        <v>865</v>
      </c>
      <c r="H1740" s="8" t="s">
        <v>1258</v>
      </c>
      <c r="I1740" s="7" t="s">
        <v>8</v>
      </c>
      <c r="J1740" s="9">
        <v>368348718</v>
      </c>
      <c r="K1740" s="9">
        <v>0</v>
      </c>
      <c r="L1740" s="9">
        <v>0</v>
      </c>
      <c r="M1740" s="9">
        <v>0</v>
      </c>
      <c r="N1740" s="7" t="s">
        <v>8</v>
      </c>
      <c r="O1740" s="10">
        <v>0</v>
      </c>
      <c r="P1740" s="1"/>
    </row>
    <row r="1741" spans="1:16" ht="50.25" customHeight="1" thickBot="1">
      <c r="A1741" s="1"/>
      <c r="B1741" s="138" t="s">
        <v>8</v>
      </c>
      <c r="C1741" s="139"/>
      <c r="D1741" s="139"/>
      <c r="E1741" s="139"/>
      <c r="F1741" s="139"/>
      <c r="G1741" s="139"/>
      <c r="H1741" s="139"/>
      <c r="I1741" s="11" t="s">
        <v>1453</v>
      </c>
      <c r="J1741" s="12" t="s">
        <v>8</v>
      </c>
      <c r="K1741" s="13">
        <v>0</v>
      </c>
      <c r="L1741" s="13">
        <v>0</v>
      </c>
      <c r="M1741" s="13">
        <v>0</v>
      </c>
      <c r="N1741" s="14">
        <v>0</v>
      </c>
      <c r="O1741" s="12" t="s">
        <v>8</v>
      </c>
      <c r="P1741" s="1"/>
    </row>
    <row r="1742" spans="1:16" ht="0.95" customHeight="1">
      <c r="A1742" s="1"/>
      <c r="B1742" s="137"/>
      <c r="C1742" s="137"/>
      <c r="D1742" s="137"/>
      <c r="E1742" s="137"/>
      <c r="F1742" s="137"/>
      <c r="G1742" s="137"/>
      <c r="H1742" s="137"/>
      <c r="I1742" s="137"/>
      <c r="J1742" s="137"/>
      <c r="K1742" s="137"/>
      <c r="L1742" s="137"/>
      <c r="M1742" s="137"/>
      <c r="N1742" s="137"/>
      <c r="O1742" s="137"/>
      <c r="P1742" s="1"/>
    </row>
    <row r="1743" spans="1:16" ht="20.100000000000001" customHeight="1">
      <c r="A1743" s="1"/>
      <c r="B1743" s="145" t="s">
        <v>824</v>
      </c>
      <c r="C1743" s="146"/>
      <c r="D1743" s="146"/>
      <c r="E1743" s="146"/>
      <c r="F1743" s="2" t="s">
        <v>4</v>
      </c>
      <c r="G1743" s="147" t="s">
        <v>1737</v>
      </c>
      <c r="H1743" s="148"/>
      <c r="I1743" s="148"/>
      <c r="J1743" s="148"/>
      <c r="K1743" s="148"/>
      <c r="L1743" s="148"/>
      <c r="M1743" s="148"/>
      <c r="N1743" s="148"/>
      <c r="O1743" s="148"/>
      <c r="P1743" s="1"/>
    </row>
    <row r="1744" spans="1:16" ht="20.100000000000001" customHeight="1">
      <c r="A1744" s="1"/>
      <c r="B1744" s="143" t="s">
        <v>6</v>
      </c>
      <c r="C1744" s="144"/>
      <c r="D1744" s="144"/>
      <c r="E1744" s="144"/>
      <c r="F1744" s="144"/>
      <c r="G1744" s="144"/>
      <c r="H1744" s="144"/>
      <c r="I1744" s="144"/>
      <c r="J1744" s="3">
        <v>9428129455</v>
      </c>
      <c r="K1744" s="3">
        <v>255349108</v>
      </c>
      <c r="L1744" s="3">
        <v>369011391</v>
      </c>
      <c r="M1744" s="3">
        <v>332162232</v>
      </c>
      <c r="N1744" s="4" t="s">
        <v>1738</v>
      </c>
      <c r="O1744" s="5" t="s">
        <v>8</v>
      </c>
      <c r="P1744" s="1"/>
    </row>
    <row r="1745" spans="1:16" ht="42" thickBot="1">
      <c r="A1745" s="1"/>
      <c r="B1745" s="6" t="s">
        <v>1739</v>
      </c>
      <c r="C1745" s="7" t="s">
        <v>8</v>
      </c>
      <c r="D1745" s="8" t="s">
        <v>1740</v>
      </c>
      <c r="E1745" s="8" t="s">
        <v>1736</v>
      </c>
      <c r="F1745" s="8" t="s">
        <v>207</v>
      </c>
      <c r="G1745" s="8" t="s">
        <v>865</v>
      </c>
      <c r="H1745" s="8" t="s">
        <v>1258</v>
      </c>
      <c r="I1745" s="7" t="s">
        <v>8</v>
      </c>
      <c r="J1745" s="9">
        <v>446443735</v>
      </c>
      <c r="K1745" s="9">
        <v>0</v>
      </c>
      <c r="L1745" s="9">
        <v>0</v>
      </c>
      <c r="M1745" s="9">
        <v>0</v>
      </c>
      <c r="N1745" s="7" t="s">
        <v>8</v>
      </c>
      <c r="O1745" s="10">
        <v>16.03</v>
      </c>
      <c r="P1745" s="1"/>
    </row>
    <row r="1746" spans="1:16" ht="52.5" customHeight="1" thickBot="1">
      <c r="A1746" s="1"/>
      <c r="B1746" s="138" t="s">
        <v>8</v>
      </c>
      <c r="C1746" s="139"/>
      <c r="D1746" s="139"/>
      <c r="E1746" s="139"/>
      <c r="F1746" s="139"/>
      <c r="G1746" s="139"/>
      <c r="H1746" s="139"/>
      <c r="I1746" s="11" t="s">
        <v>1453</v>
      </c>
      <c r="J1746" s="12" t="s">
        <v>8</v>
      </c>
      <c r="K1746" s="13">
        <v>0</v>
      </c>
      <c r="L1746" s="13">
        <v>0</v>
      </c>
      <c r="M1746" s="13">
        <v>0</v>
      </c>
      <c r="N1746" s="14">
        <v>0</v>
      </c>
      <c r="O1746" s="12" t="s">
        <v>8</v>
      </c>
      <c r="P1746" s="1"/>
    </row>
    <row r="1747" spans="1:16" ht="0.95" customHeight="1">
      <c r="A1747" s="1"/>
      <c r="B1747" s="137"/>
      <c r="C1747" s="137"/>
      <c r="D1747" s="137"/>
      <c r="E1747" s="137"/>
      <c r="F1747" s="137"/>
      <c r="G1747" s="137"/>
      <c r="H1747" s="137"/>
      <c r="I1747" s="137"/>
      <c r="J1747" s="137"/>
      <c r="K1747" s="137"/>
      <c r="L1747" s="137"/>
      <c r="M1747" s="137"/>
      <c r="N1747" s="137"/>
      <c r="O1747" s="137"/>
      <c r="P1747" s="1"/>
    </row>
    <row r="1748" spans="1:16" ht="42" thickBot="1">
      <c r="A1748" s="1"/>
      <c r="B1748" s="6" t="s">
        <v>1741</v>
      </c>
      <c r="C1748" s="7" t="s">
        <v>8</v>
      </c>
      <c r="D1748" s="8" t="s">
        <v>1742</v>
      </c>
      <c r="E1748" s="8" t="s">
        <v>1743</v>
      </c>
      <c r="F1748" s="8" t="s">
        <v>207</v>
      </c>
      <c r="G1748" s="8" t="s">
        <v>865</v>
      </c>
      <c r="H1748" s="8" t="s">
        <v>914</v>
      </c>
      <c r="I1748" s="7" t="s">
        <v>8</v>
      </c>
      <c r="J1748" s="9">
        <v>496976482</v>
      </c>
      <c r="K1748" s="9">
        <v>0</v>
      </c>
      <c r="L1748" s="9">
        <v>0</v>
      </c>
      <c r="M1748" s="9">
        <v>0</v>
      </c>
      <c r="N1748" s="7" t="s">
        <v>8</v>
      </c>
      <c r="O1748" s="10">
        <v>31</v>
      </c>
      <c r="P1748" s="1"/>
    </row>
    <row r="1749" spans="1:16" ht="25.5" thickBot="1">
      <c r="A1749" s="1"/>
      <c r="B1749" s="138" t="s">
        <v>8</v>
      </c>
      <c r="C1749" s="139"/>
      <c r="D1749" s="139"/>
      <c r="E1749" s="139"/>
      <c r="F1749" s="139"/>
      <c r="G1749" s="139"/>
      <c r="H1749" s="139"/>
      <c r="I1749" s="11" t="s">
        <v>1253</v>
      </c>
      <c r="J1749" s="12" t="s">
        <v>8</v>
      </c>
      <c r="K1749" s="13">
        <v>0</v>
      </c>
      <c r="L1749" s="13">
        <v>0</v>
      </c>
      <c r="M1749" s="13">
        <v>0</v>
      </c>
      <c r="N1749" s="14">
        <v>0</v>
      </c>
      <c r="O1749" s="12" t="s">
        <v>8</v>
      </c>
      <c r="P1749" s="1"/>
    </row>
    <row r="1750" spans="1:16" ht="0.95" customHeight="1">
      <c r="A1750" s="1"/>
      <c r="B1750" s="137"/>
      <c r="C1750" s="137"/>
      <c r="D1750" s="137"/>
      <c r="E1750" s="137"/>
      <c r="F1750" s="137"/>
      <c r="G1750" s="137"/>
      <c r="H1750" s="137"/>
      <c r="I1750" s="137"/>
      <c r="J1750" s="137"/>
      <c r="K1750" s="137"/>
      <c r="L1750" s="137"/>
      <c r="M1750" s="137"/>
      <c r="N1750" s="137"/>
      <c r="O1750" s="137"/>
      <c r="P1750" s="1"/>
    </row>
    <row r="1751" spans="1:16" ht="42" thickBot="1">
      <c r="A1751" s="1"/>
      <c r="B1751" s="6" t="s">
        <v>1744</v>
      </c>
      <c r="C1751" s="7" t="s">
        <v>8</v>
      </c>
      <c r="D1751" s="8" t="s">
        <v>1745</v>
      </c>
      <c r="E1751" s="8" t="s">
        <v>1746</v>
      </c>
      <c r="F1751" s="8" t="s">
        <v>207</v>
      </c>
      <c r="G1751" s="8" t="s">
        <v>865</v>
      </c>
      <c r="H1751" s="8" t="s">
        <v>914</v>
      </c>
      <c r="I1751" s="7" t="s">
        <v>8</v>
      </c>
      <c r="J1751" s="9">
        <v>859371167</v>
      </c>
      <c r="K1751" s="9">
        <v>0</v>
      </c>
      <c r="L1751" s="9">
        <v>0</v>
      </c>
      <c r="M1751" s="9">
        <v>0</v>
      </c>
      <c r="N1751" s="7" t="s">
        <v>8</v>
      </c>
      <c r="O1751" s="10">
        <v>46</v>
      </c>
      <c r="P1751" s="1"/>
    </row>
    <row r="1752" spans="1:16" ht="25.5" thickBot="1">
      <c r="A1752" s="1"/>
      <c r="B1752" s="138" t="s">
        <v>8</v>
      </c>
      <c r="C1752" s="139"/>
      <c r="D1752" s="139"/>
      <c r="E1752" s="139"/>
      <c r="F1752" s="139"/>
      <c r="G1752" s="139"/>
      <c r="H1752" s="139"/>
      <c r="I1752" s="11" t="s">
        <v>1253</v>
      </c>
      <c r="J1752" s="12" t="s">
        <v>8</v>
      </c>
      <c r="K1752" s="13">
        <v>0</v>
      </c>
      <c r="L1752" s="13">
        <v>0</v>
      </c>
      <c r="M1752" s="13">
        <v>0</v>
      </c>
      <c r="N1752" s="14">
        <v>0</v>
      </c>
      <c r="O1752" s="12" t="s">
        <v>8</v>
      </c>
      <c r="P1752" s="1"/>
    </row>
    <row r="1753" spans="1:16" ht="0.95" customHeight="1">
      <c r="A1753" s="1"/>
      <c r="B1753" s="137"/>
      <c r="C1753" s="137"/>
      <c r="D1753" s="137"/>
      <c r="E1753" s="137"/>
      <c r="F1753" s="137"/>
      <c r="G1753" s="137"/>
      <c r="H1753" s="137"/>
      <c r="I1753" s="137"/>
      <c r="J1753" s="137"/>
      <c r="K1753" s="137"/>
      <c r="L1753" s="137"/>
      <c r="M1753" s="137"/>
      <c r="N1753" s="137"/>
      <c r="O1753" s="137"/>
      <c r="P1753" s="1"/>
    </row>
    <row r="1754" spans="1:16" ht="33.75" thickBot="1">
      <c r="A1754" s="1"/>
      <c r="B1754" s="6" t="s">
        <v>1747</v>
      </c>
      <c r="C1754" s="7" t="s">
        <v>8</v>
      </c>
      <c r="D1754" s="8" t="s">
        <v>1748</v>
      </c>
      <c r="E1754" s="8" t="s">
        <v>1749</v>
      </c>
      <c r="F1754" s="8" t="s">
        <v>207</v>
      </c>
      <c r="G1754" s="8" t="s">
        <v>865</v>
      </c>
      <c r="H1754" s="8" t="s">
        <v>914</v>
      </c>
      <c r="I1754" s="7" t="s">
        <v>8</v>
      </c>
      <c r="J1754" s="9">
        <v>329121982</v>
      </c>
      <c r="K1754" s="9">
        <v>51582774</v>
      </c>
      <c r="L1754" s="9">
        <v>48942877</v>
      </c>
      <c r="M1754" s="9">
        <v>43215076</v>
      </c>
      <c r="N1754" s="7" t="s">
        <v>8</v>
      </c>
      <c r="O1754" s="10">
        <v>90.63</v>
      </c>
      <c r="P1754" s="1"/>
    </row>
    <row r="1755" spans="1:16" ht="25.5" thickBot="1">
      <c r="A1755" s="1"/>
      <c r="B1755" s="138" t="s">
        <v>8</v>
      </c>
      <c r="C1755" s="139"/>
      <c r="D1755" s="139"/>
      <c r="E1755" s="139"/>
      <c r="F1755" s="139"/>
      <c r="G1755" s="139"/>
      <c r="H1755" s="139"/>
      <c r="I1755" s="11" t="s">
        <v>1253</v>
      </c>
      <c r="J1755" s="12" t="s">
        <v>8</v>
      </c>
      <c r="K1755" s="13">
        <v>51582774</v>
      </c>
      <c r="L1755" s="13">
        <v>48942877</v>
      </c>
      <c r="M1755" s="13">
        <v>43215076</v>
      </c>
      <c r="N1755" s="14">
        <v>88.29</v>
      </c>
      <c r="O1755" s="12" t="s">
        <v>8</v>
      </c>
      <c r="P1755" s="1"/>
    </row>
    <row r="1756" spans="1:16" ht="0.95" customHeight="1">
      <c r="A1756" s="1"/>
      <c r="B1756" s="137"/>
      <c r="C1756" s="137"/>
      <c r="D1756" s="137"/>
      <c r="E1756" s="137"/>
      <c r="F1756" s="137"/>
      <c r="G1756" s="137"/>
      <c r="H1756" s="137"/>
      <c r="I1756" s="137"/>
      <c r="J1756" s="137"/>
      <c r="K1756" s="137"/>
      <c r="L1756" s="137"/>
      <c r="M1756" s="137"/>
      <c r="N1756" s="137"/>
      <c r="O1756" s="137"/>
      <c r="P1756" s="1"/>
    </row>
    <row r="1757" spans="1:16" ht="50.25" thickBot="1">
      <c r="A1757" s="1"/>
      <c r="B1757" s="6" t="s">
        <v>1750</v>
      </c>
      <c r="C1757" s="7" t="s">
        <v>8</v>
      </c>
      <c r="D1757" s="8" t="s">
        <v>1751</v>
      </c>
      <c r="E1757" s="8" t="s">
        <v>1752</v>
      </c>
      <c r="F1757" s="8" t="s">
        <v>207</v>
      </c>
      <c r="G1757" s="8" t="s">
        <v>865</v>
      </c>
      <c r="H1757" s="8" t="s">
        <v>914</v>
      </c>
      <c r="I1757" s="7" t="s">
        <v>8</v>
      </c>
      <c r="J1757" s="9">
        <v>253296352</v>
      </c>
      <c r="K1757" s="9">
        <v>0</v>
      </c>
      <c r="L1757" s="9">
        <v>0</v>
      </c>
      <c r="M1757" s="9">
        <v>0</v>
      </c>
      <c r="N1757" s="7" t="s">
        <v>8</v>
      </c>
      <c r="O1757" s="10">
        <v>0</v>
      </c>
      <c r="P1757" s="1"/>
    </row>
    <row r="1758" spans="1:16" ht="25.5" thickBot="1">
      <c r="A1758" s="1"/>
      <c r="B1758" s="138" t="s">
        <v>8</v>
      </c>
      <c r="C1758" s="139"/>
      <c r="D1758" s="139"/>
      <c r="E1758" s="139"/>
      <c r="F1758" s="139"/>
      <c r="G1758" s="139"/>
      <c r="H1758" s="139"/>
      <c r="I1758" s="11" t="s">
        <v>1253</v>
      </c>
      <c r="J1758" s="12" t="s">
        <v>8</v>
      </c>
      <c r="K1758" s="13">
        <v>0</v>
      </c>
      <c r="L1758" s="13">
        <v>0</v>
      </c>
      <c r="M1758" s="13">
        <v>0</v>
      </c>
      <c r="N1758" s="14">
        <v>0</v>
      </c>
      <c r="O1758" s="12" t="s">
        <v>8</v>
      </c>
      <c r="P1758" s="1"/>
    </row>
    <row r="1759" spans="1:16" ht="0.95" customHeight="1">
      <c r="A1759" s="1"/>
      <c r="B1759" s="137"/>
      <c r="C1759" s="137"/>
      <c r="D1759" s="137"/>
      <c r="E1759" s="137"/>
      <c r="F1759" s="137"/>
      <c r="G1759" s="137"/>
      <c r="H1759" s="137"/>
      <c r="I1759" s="137"/>
      <c r="J1759" s="137"/>
      <c r="K1759" s="137"/>
      <c r="L1759" s="137"/>
      <c r="M1759" s="137"/>
      <c r="N1759" s="137"/>
      <c r="O1759" s="137"/>
      <c r="P1759" s="1"/>
    </row>
    <row r="1760" spans="1:16" ht="42" thickBot="1">
      <c r="A1760" s="1"/>
      <c r="B1760" s="6" t="s">
        <v>1753</v>
      </c>
      <c r="C1760" s="7" t="s">
        <v>8</v>
      </c>
      <c r="D1760" s="8" t="s">
        <v>1754</v>
      </c>
      <c r="E1760" s="8" t="s">
        <v>1755</v>
      </c>
      <c r="F1760" s="8" t="s">
        <v>207</v>
      </c>
      <c r="G1760" s="8" t="s">
        <v>865</v>
      </c>
      <c r="H1760" s="8" t="s">
        <v>1258</v>
      </c>
      <c r="I1760" s="7" t="s">
        <v>8</v>
      </c>
      <c r="J1760" s="9">
        <v>39390706</v>
      </c>
      <c r="K1760" s="9">
        <v>0</v>
      </c>
      <c r="L1760" s="9">
        <v>0</v>
      </c>
      <c r="M1760" s="9">
        <v>0</v>
      </c>
      <c r="N1760" s="7" t="s">
        <v>8</v>
      </c>
      <c r="O1760" s="10">
        <v>36.68</v>
      </c>
      <c r="P1760" s="1"/>
    </row>
    <row r="1761" spans="1:16" ht="50.25" customHeight="1" thickBot="1">
      <c r="A1761" s="1"/>
      <c r="B1761" s="138" t="s">
        <v>8</v>
      </c>
      <c r="C1761" s="139"/>
      <c r="D1761" s="139"/>
      <c r="E1761" s="139"/>
      <c r="F1761" s="139"/>
      <c r="G1761" s="139"/>
      <c r="H1761" s="139"/>
      <c r="I1761" s="11" t="s">
        <v>1453</v>
      </c>
      <c r="J1761" s="12" t="s">
        <v>8</v>
      </c>
      <c r="K1761" s="13">
        <v>0</v>
      </c>
      <c r="L1761" s="13">
        <v>0</v>
      </c>
      <c r="M1761" s="13">
        <v>0</v>
      </c>
      <c r="N1761" s="14">
        <v>0</v>
      </c>
      <c r="O1761" s="12" t="s">
        <v>8</v>
      </c>
      <c r="P1761" s="1"/>
    </row>
    <row r="1762" spans="1:16" ht="0.95" customHeight="1">
      <c r="A1762" s="1"/>
      <c r="B1762" s="137"/>
      <c r="C1762" s="137"/>
      <c r="D1762" s="137"/>
      <c r="E1762" s="137"/>
      <c r="F1762" s="137"/>
      <c r="G1762" s="137"/>
      <c r="H1762" s="137"/>
      <c r="I1762" s="137"/>
      <c r="J1762" s="137"/>
      <c r="K1762" s="137"/>
      <c r="L1762" s="137"/>
      <c r="M1762" s="137"/>
      <c r="N1762" s="137"/>
      <c r="O1762" s="137"/>
      <c r="P1762" s="1"/>
    </row>
    <row r="1763" spans="1:16" ht="50.25" thickBot="1">
      <c r="A1763" s="1"/>
      <c r="B1763" s="6" t="s">
        <v>1756</v>
      </c>
      <c r="C1763" s="7" t="s">
        <v>8</v>
      </c>
      <c r="D1763" s="8" t="s">
        <v>1757</v>
      </c>
      <c r="E1763" s="8" t="s">
        <v>1758</v>
      </c>
      <c r="F1763" s="8" t="s">
        <v>207</v>
      </c>
      <c r="G1763" s="8" t="s">
        <v>865</v>
      </c>
      <c r="H1763" s="8" t="s">
        <v>914</v>
      </c>
      <c r="I1763" s="7" t="s">
        <v>8</v>
      </c>
      <c r="J1763" s="9">
        <v>4054016673</v>
      </c>
      <c r="K1763" s="9">
        <v>0</v>
      </c>
      <c r="L1763" s="9">
        <v>0</v>
      </c>
      <c r="M1763" s="9">
        <v>0</v>
      </c>
      <c r="N1763" s="7" t="s">
        <v>8</v>
      </c>
      <c r="O1763" s="10">
        <v>50</v>
      </c>
      <c r="P1763" s="1"/>
    </row>
    <row r="1764" spans="1:16" ht="25.5" thickBot="1">
      <c r="A1764" s="1"/>
      <c r="B1764" s="138" t="s">
        <v>8</v>
      </c>
      <c r="C1764" s="139"/>
      <c r="D1764" s="139"/>
      <c r="E1764" s="139"/>
      <c r="F1764" s="139"/>
      <c r="G1764" s="139"/>
      <c r="H1764" s="139"/>
      <c r="I1764" s="11" t="s">
        <v>1253</v>
      </c>
      <c r="J1764" s="12" t="s">
        <v>8</v>
      </c>
      <c r="K1764" s="13">
        <v>0</v>
      </c>
      <c r="L1764" s="13">
        <v>0</v>
      </c>
      <c r="M1764" s="13">
        <v>0</v>
      </c>
      <c r="N1764" s="14">
        <v>0</v>
      </c>
      <c r="O1764" s="12" t="s">
        <v>8</v>
      </c>
      <c r="P1764" s="1"/>
    </row>
    <row r="1765" spans="1:16" ht="42" thickBot="1">
      <c r="A1765" s="1"/>
      <c r="B1765" s="138" t="s">
        <v>8</v>
      </c>
      <c r="C1765" s="139"/>
      <c r="D1765" s="139"/>
      <c r="E1765" s="139"/>
      <c r="F1765" s="139"/>
      <c r="G1765" s="139"/>
      <c r="H1765" s="139"/>
      <c r="I1765" s="11" t="s">
        <v>1254</v>
      </c>
      <c r="J1765" s="12" t="s">
        <v>8</v>
      </c>
      <c r="K1765" s="13">
        <v>0</v>
      </c>
      <c r="L1765" s="13">
        <v>0</v>
      </c>
      <c r="M1765" s="13">
        <v>0</v>
      </c>
      <c r="N1765" s="14">
        <v>0</v>
      </c>
      <c r="O1765" s="12" t="s">
        <v>8</v>
      </c>
      <c r="P1765" s="1"/>
    </row>
    <row r="1766" spans="1:16" ht="0.95" customHeight="1">
      <c r="A1766" s="1"/>
      <c r="B1766" s="137"/>
      <c r="C1766" s="137"/>
      <c r="D1766" s="137"/>
      <c r="E1766" s="137"/>
      <c r="F1766" s="137"/>
      <c r="G1766" s="137"/>
      <c r="H1766" s="137"/>
      <c r="I1766" s="137"/>
      <c r="J1766" s="137"/>
      <c r="K1766" s="137"/>
      <c r="L1766" s="137"/>
      <c r="M1766" s="137"/>
      <c r="N1766" s="137"/>
      <c r="O1766" s="137"/>
      <c r="P1766" s="1"/>
    </row>
    <row r="1767" spans="1:16" ht="42" thickBot="1">
      <c r="A1767" s="1"/>
      <c r="B1767" s="6" t="s">
        <v>1759</v>
      </c>
      <c r="C1767" s="7" t="s">
        <v>8</v>
      </c>
      <c r="D1767" s="8" t="s">
        <v>1760</v>
      </c>
      <c r="E1767" s="8" t="s">
        <v>1761</v>
      </c>
      <c r="F1767" s="8" t="s">
        <v>207</v>
      </c>
      <c r="G1767" s="8" t="s">
        <v>865</v>
      </c>
      <c r="H1767" s="8" t="s">
        <v>1258</v>
      </c>
      <c r="I1767" s="7" t="s">
        <v>8</v>
      </c>
      <c r="J1767" s="9">
        <v>47109916</v>
      </c>
      <c r="K1767" s="9">
        <v>0</v>
      </c>
      <c r="L1767" s="9">
        <v>0</v>
      </c>
      <c r="M1767" s="9">
        <v>0</v>
      </c>
      <c r="N1767" s="7" t="s">
        <v>8</v>
      </c>
      <c r="O1767" s="10">
        <v>15.89</v>
      </c>
      <c r="P1767" s="1"/>
    </row>
    <row r="1768" spans="1:16" ht="49.5" customHeight="1" thickBot="1">
      <c r="A1768" s="1"/>
      <c r="B1768" s="138" t="s">
        <v>8</v>
      </c>
      <c r="C1768" s="139"/>
      <c r="D1768" s="139"/>
      <c r="E1768" s="139"/>
      <c r="F1768" s="139"/>
      <c r="G1768" s="139"/>
      <c r="H1768" s="139"/>
      <c r="I1768" s="11" t="s">
        <v>1453</v>
      </c>
      <c r="J1768" s="12" t="s">
        <v>8</v>
      </c>
      <c r="K1768" s="13">
        <v>0</v>
      </c>
      <c r="L1768" s="13">
        <v>0</v>
      </c>
      <c r="M1768" s="13">
        <v>0</v>
      </c>
      <c r="N1768" s="14">
        <v>0</v>
      </c>
      <c r="O1768" s="12" t="s">
        <v>8</v>
      </c>
      <c r="P1768" s="1"/>
    </row>
    <row r="1769" spans="1:16" ht="0.95" customHeight="1">
      <c r="A1769" s="1"/>
      <c r="B1769" s="137"/>
      <c r="C1769" s="137"/>
      <c r="D1769" s="137"/>
      <c r="E1769" s="137"/>
      <c r="F1769" s="137"/>
      <c r="G1769" s="137"/>
      <c r="H1769" s="137"/>
      <c r="I1769" s="137"/>
      <c r="J1769" s="137"/>
      <c r="K1769" s="137"/>
      <c r="L1769" s="137"/>
      <c r="M1769" s="137"/>
      <c r="N1769" s="137"/>
      <c r="O1769" s="137"/>
      <c r="P1769" s="1"/>
    </row>
    <row r="1770" spans="1:16" ht="33.75" thickBot="1">
      <c r="A1770" s="1"/>
      <c r="B1770" s="6" t="s">
        <v>1762</v>
      </c>
      <c r="C1770" s="7" t="s">
        <v>8</v>
      </c>
      <c r="D1770" s="8" t="s">
        <v>1763</v>
      </c>
      <c r="E1770" s="8" t="s">
        <v>1764</v>
      </c>
      <c r="F1770" s="8" t="s">
        <v>207</v>
      </c>
      <c r="G1770" s="8" t="s">
        <v>865</v>
      </c>
      <c r="H1770" s="8" t="s">
        <v>1258</v>
      </c>
      <c r="I1770" s="7" t="s">
        <v>8</v>
      </c>
      <c r="J1770" s="9">
        <v>221215878</v>
      </c>
      <c r="K1770" s="9">
        <v>0</v>
      </c>
      <c r="L1770" s="9">
        <v>0</v>
      </c>
      <c r="M1770" s="9">
        <v>0</v>
      </c>
      <c r="N1770" s="7" t="s">
        <v>8</v>
      </c>
      <c r="O1770" s="10">
        <v>49.11</v>
      </c>
      <c r="P1770" s="1"/>
    </row>
    <row r="1771" spans="1:16" ht="49.5" customHeight="1" thickBot="1">
      <c r="A1771" s="1"/>
      <c r="B1771" s="138" t="s">
        <v>8</v>
      </c>
      <c r="C1771" s="139"/>
      <c r="D1771" s="139"/>
      <c r="E1771" s="139"/>
      <c r="F1771" s="139"/>
      <c r="G1771" s="139"/>
      <c r="H1771" s="139"/>
      <c r="I1771" s="11" t="s">
        <v>1453</v>
      </c>
      <c r="J1771" s="12" t="s">
        <v>8</v>
      </c>
      <c r="K1771" s="13">
        <v>0</v>
      </c>
      <c r="L1771" s="13">
        <v>0</v>
      </c>
      <c r="M1771" s="13">
        <v>0</v>
      </c>
      <c r="N1771" s="14">
        <v>0</v>
      </c>
      <c r="O1771" s="12" t="s">
        <v>8</v>
      </c>
      <c r="P1771" s="1"/>
    </row>
    <row r="1772" spans="1:16" ht="0.95" customHeight="1">
      <c r="A1772" s="1"/>
      <c r="B1772" s="137"/>
      <c r="C1772" s="137"/>
      <c r="D1772" s="137"/>
      <c r="E1772" s="137"/>
      <c r="F1772" s="137"/>
      <c r="G1772" s="137"/>
      <c r="H1772" s="137"/>
      <c r="I1772" s="137"/>
      <c r="J1772" s="137"/>
      <c r="K1772" s="137"/>
      <c r="L1772" s="137"/>
      <c r="M1772" s="137"/>
      <c r="N1772" s="137"/>
      <c r="O1772" s="137"/>
      <c r="P1772" s="1"/>
    </row>
    <row r="1773" spans="1:16" ht="42" thickBot="1">
      <c r="A1773" s="1"/>
      <c r="B1773" s="6" t="s">
        <v>1765</v>
      </c>
      <c r="C1773" s="7" t="s">
        <v>8</v>
      </c>
      <c r="D1773" s="8" t="s">
        <v>1766</v>
      </c>
      <c r="E1773" s="8" t="s">
        <v>1767</v>
      </c>
      <c r="F1773" s="8" t="s">
        <v>207</v>
      </c>
      <c r="G1773" s="8" t="s">
        <v>865</v>
      </c>
      <c r="H1773" s="8" t="s">
        <v>914</v>
      </c>
      <c r="I1773" s="7" t="s">
        <v>8</v>
      </c>
      <c r="J1773" s="9">
        <v>77757548</v>
      </c>
      <c r="K1773" s="9">
        <v>0</v>
      </c>
      <c r="L1773" s="9">
        <v>0</v>
      </c>
      <c r="M1773" s="9">
        <v>0</v>
      </c>
      <c r="N1773" s="7" t="s">
        <v>8</v>
      </c>
      <c r="O1773" s="10">
        <v>85</v>
      </c>
      <c r="P1773" s="1"/>
    </row>
    <row r="1774" spans="1:16" ht="25.5" thickBot="1">
      <c r="A1774" s="1"/>
      <c r="B1774" s="138" t="s">
        <v>8</v>
      </c>
      <c r="C1774" s="139"/>
      <c r="D1774" s="139"/>
      <c r="E1774" s="139"/>
      <c r="F1774" s="139"/>
      <c r="G1774" s="139"/>
      <c r="H1774" s="139"/>
      <c r="I1774" s="11" t="s">
        <v>1253</v>
      </c>
      <c r="J1774" s="12" t="s">
        <v>8</v>
      </c>
      <c r="K1774" s="13">
        <v>0</v>
      </c>
      <c r="L1774" s="13">
        <v>0</v>
      </c>
      <c r="M1774" s="13">
        <v>0</v>
      </c>
      <c r="N1774" s="14">
        <v>0</v>
      </c>
      <c r="O1774" s="12" t="s">
        <v>8</v>
      </c>
      <c r="P1774" s="1"/>
    </row>
    <row r="1775" spans="1:16" ht="0.95" customHeight="1">
      <c r="A1775" s="1"/>
      <c r="B1775" s="137"/>
      <c r="C1775" s="137"/>
      <c r="D1775" s="137"/>
      <c r="E1775" s="137"/>
      <c r="F1775" s="137"/>
      <c r="G1775" s="137"/>
      <c r="H1775" s="137"/>
      <c r="I1775" s="137"/>
      <c r="J1775" s="137"/>
      <c r="K1775" s="137"/>
      <c r="L1775" s="137"/>
      <c r="M1775" s="137"/>
      <c r="N1775" s="137"/>
      <c r="O1775" s="137"/>
      <c r="P1775" s="1"/>
    </row>
    <row r="1776" spans="1:16" ht="58.5" thickBot="1">
      <c r="A1776" s="1"/>
      <c r="B1776" s="6" t="s">
        <v>1768</v>
      </c>
      <c r="C1776" s="7" t="s">
        <v>8</v>
      </c>
      <c r="D1776" s="8" t="s">
        <v>1769</v>
      </c>
      <c r="E1776" s="8" t="s">
        <v>1770</v>
      </c>
      <c r="F1776" s="8" t="s">
        <v>207</v>
      </c>
      <c r="G1776" s="8" t="s">
        <v>865</v>
      </c>
      <c r="H1776" s="8" t="s">
        <v>914</v>
      </c>
      <c r="I1776" s="7" t="s">
        <v>8</v>
      </c>
      <c r="J1776" s="9">
        <v>112438563</v>
      </c>
      <c r="K1776" s="9">
        <v>60271553</v>
      </c>
      <c r="L1776" s="9">
        <v>0</v>
      </c>
      <c r="M1776" s="9">
        <v>0</v>
      </c>
      <c r="N1776" s="7" t="s">
        <v>8</v>
      </c>
      <c r="O1776" s="10">
        <v>96</v>
      </c>
      <c r="P1776" s="1"/>
    </row>
    <row r="1777" spans="1:16" ht="25.5" thickBot="1">
      <c r="A1777" s="1"/>
      <c r="B1777" s="138" t="s">
        <v>8</v>
      </c>
      <c r="C1777" s="139"/>
      <c r="D1777" s="139"/>
      <c r="E1777" s="139"/>
      <c r="F1777" s="139"/>
      <c r="G1777" s="139"/>
      <c r="H1777" s="139"/>
      <c r="I1777" s="11" t="s">
        <v>1253</v>
      </c>
      <c r="J1777" s="12" t="s">
        <v>8</v>
      </c>
      <c r="K1777" s="13">
        <v>60271553</v>
      </c>
      <c r="L1777" s="13">
        <v>0</v>
      </c>
      <c r="M1777" s="13">
        <v>0</v>
      </c>
      <c r="N1777" s="14">
        <v>0</v>
      </c>
      <c r="O1777" s="12" t="s">
        <v>8</v>
      </c>
      <c r="P1777" s="1"/>
    </row>
    <row r="1778" spans="1:16" ht="0.95" customHeight="1">
      <c r="A1778" s="1"/>
      <c r="B1778" s="137"/>
      <c r="C1778" s="137"/>
      <c r="D1778" s="137"/>
      <c r="E1778" s="137"/>
      <c r="F1778" s="137"/>
      <c r="G1778" s="137"/>
      <c r="H1778" s="137"/>
      <c r="I1778" s="137"/>
      <c r="J1778" s="137"/>
      <c r="K1778" s="137"/>
      <c r="L1778" s="137"/>
      <c r="M1778" s="137"/>
      <c r="N1778" s="137"/>
      <c r="O1778" s="137"/>
      <c r="P1778" s="1"/>
    </row>
    <row r="1779" spans="1:16" ht="58.5" thickBot="1">
      <c r="A1779" s="1"/>
      <c r="B1779" s="6" t="s">
        <v>1771</v>
      </c>
      <c r="C1779" s="7" t="s">
        <v>8</v>
      </c>
      <c r="D1779" s="8" t="s">
        <v>1772</v>
      </c>
      <c r="E1779" s="8" t="s">
        <v>1773</v>
      </c>
      <c r="F1779" s="8" t="s">
        <v>207</v>
      </c>
      <c r="G1779" s="8" t="s">
        <v>865</v>
      </c>
      <c r="H1779" s="8" t="s">
        <v>914</v>
      </c>
      <c r="I1779" s="7" t="s">
        <v>8</v>
      </c>
      <c r="J1779" s="9">
        <v>514105437</v>
      </c>
      <c r="K1779" s="9">
        <v>100000001</v>
      </c>
      <c r="L1779" s="9">
        <v>99956925</v>
      </c>
      <c r="M1779" s="9">
        <v>95059947</v>
      </c>
      <c r="N1779" s="7" t="s">
        <v>8</v>
      </c>
      <c r="O1779" s="10">
        <v>44.33</v>
      </c>
      <c r="P1779" s="1"/>
    </row>
    <row r="1780" spans="1:16" ht="25.5" thickBot="1">
      <c r="A1780" s="1"/>
      <c r="B1780" s="138" t="s">
        <v>8</v>
      </c>
      <c r="C1780" s="139"/>
      <c r="D1780" s="139"/>
      <c r="E1780" s="139"/>
      <c r="F1780" s="139"/>
      <c r="G1780" s="139"/>
      <c r="H1780" s="139"/>
      <c r="I1780" s="11" t="s">
        <v>1253</v>
      </c>
      <c r="J1780" s="12" t="s">
        <v>8</v>
      </c>
      <c r="K1780" s="13">
        <v>100000001</v>
      </c>
      <c r="L1780" s="13">
        <v>99956925</v>
      </c>
      <c r="M1780" s="13">
        <v>95059947</v>
      </c>
      <c r="N1780" s="14">
        <v>95.1</v>
      </c>
      <c r="O1780" s="12" t="s">
        <v>8</v>
      </c>
      <c r="P1780" s="1"/>
    </row>
    <row r="1781" spans="1:16" ht="0.95" customHeight="1">
      <c r="A1781" s="1"/>
      <c r="B1781" s="137"/>
      <c r="C1781" s="137"/>
      <c r="D1781" s="137"/>
      <c r="E1781" s="137"/>
      <c r="F1781" s="137"/>
      <c r="G1781" s="137"/>
      <c r="H1781" s="137"/>
      <c r="I1781" s="137"/>
      <c r="J1781" s="137"/>
      <c r="K1781" s="137"/>
      <c r="L1781" s="137"/>
      <c r="M1781" s="137"/>
      <c r="N1781" s="137"/>
      <c r="O1781" s="137"/>
      <c r="P1781" s="1"/>
    </row>
    <row r="1782" spans="1:16" ht="42" thickBot="1">
      <c r="A1782" s="1"/>
      <c r="B1782" s="6" t="s">
        <v>1774</v>
      </c>
      <c r="C1782" s="7" t="s">
        <v>8</v>
      </c>
      <c r="D1782" s="8" t="s">
        <v>1775</v>
      </c>
      <c r="E1782" s="8" t="s">
        <v>1776</v>
      </c>
      <c r="F1782" s="8" t="s">
        <v>207</v>
      </c>
      <c r="G1782" s="8" t="s">
        <v>865</v>
      </c>
      <c r="H1782" s="8" t="s">
        <v>914</v>
      </c>
      <c r="I1782" s="7" t="s">
        <v>8</v>
      </c>
      <c r="J1782" s="9">
        <v>520404002</v>
      </c>
      <c r="K1782" s="9">
        <v>0</v>
      </c>
      <c r="L1782" s="9">
        <v>0</v>
      </c>
      <c r="M1782" s="9">
        <v>0</v>
      </c>
      <c r="N1782" s="7" t="s">
        <v>8</v>
      </c>
      <c r="O1782" s="10">
        <v>0</v>
      </c>
      <c r="P1782" s="1"/>
    </row>
    <row r="1783" spans="1:16" ht="25.5" thickBot="1">
      <c r="A1783" s="1"/>
      <c r="B1783" s="138" t="s">
        <v>8</v>
      </c>
      <c r="C1783" s="139"/>
      <c r="D1783" s="139"/>
      <c r="E1783" s="139"/>
      <c r="F1783" s="139"/>
      <c r="G1783" s="139"/>
      <c r="H1783" s="139"/>
      <c r="I1783" s="11" t="s">
        <v>1253</v>
      </c>
      <c r="J1783" s="12" t="s">
        <v>8</v>
      </c>
      <c r="K1783" s="13">
        <v>0</v>
      </c>
      <c r="L1783" s="13">
        <v>0</v>
      </c>
      <c r="M1783" s="13">
        <v>0</v>
      </c>
      <c r="N1783" s="14">
        <v>0</v>
      </c>
      <c r="O1783" s="12" t="s">
        <v>8</v>
      </c>
      <c r="P1783" s="1"/>
    </row>
    <row r="1784" spans="1:16" ht="0.95" customHeight="1">
      <c r="A1784" s="1"/>
      <c r="B1784" s="137"/>
      <c r="C1784" s="137"/>
      <c r="D1784" s="137"/>
      <c r="E1784" s="137"/>
      <c r="F1784" s="137"/>
      <c r="G1784" s="137"/>
      <c r="H1784" s="137"/>
      <c r="I1784" s="137"/>
      <c r="J1784" s="137"/>
      <c r="K1784" s="137"/>
      <c r="L1784" s="137"/>
      <c r="M1784" s="137"/>
      <c r="N1784" s="137"/>
      <c r="O1784" s="137"/>
      <c r="P1784" s="1"/>
    </row>
    <row r="1785" spans="1:16" ht="58.5" thickBot="1">
      <c r="A1785" s="1"/>
      <c r="B1785" s="6" t="s">
        <v>1777</v>
      </c>
      <c r="C1785" s="7" t="s">
        <v>8</v>
      </c>
      <c r="D1785" s="8" t="s">
        <v>1778</v>
      </c>
      <c r="E1785" s="8" t="s">
        <v>1779</v>
      </c>
      <c r="F1785" s="8" t="s">
        <v>207</v>
      </c>
      <c r="G1785" s="8" t="s">
        <v>865</v>
      </c>
      <c r="H1785" s="8" t="s">
        <v>914</v>
      </c>
      <c r="I1785" s="7" t="s">
        <v>8</v>
      </c>
      <c r="J1785" s="9">
        <v>451471054</v>
      </c>
      <c r="K1785" s="9">
        <v>33494781</v>
      </c>
      <c r="L1785" s="9">
        <v>92803498</v>
      </c>
      <c r="M1785" s="9">
        <v>88929176</v>
      </c>
      <c r="N1785" s="7" t="s">
        <v>8</v>
      </c>
      <c r="O1785" s="10">
        <v>94.12</v>
      </c>
      <c r="P1785" s="1"/>
    </row>
    <row r="1786" spans="1:16" ht="25.5" thickBot="1">
      <c r="A1786" s="1"/>
      <c r="B1786" s="138" t="s">
        <v>8</v>
      </c>
      <c r="C1786" s="139"/>
      <c r="D1786" s="139"/>
      <c r="E1786" s="139"/>
      <c r="F1786" s="139"/>
      <c r="G1786" s="139"/>
      <c r="H1786" s="139"/>
      <c r="I1786" s="11" t="s">
        <v>1253</v>
      </c>
      <c r="J1786" s="12" t="s">
        <v>8</v>
      </c>
      <c r="K1786" s="13">
        <v>33494781</v>
      </c>
      <c r="L1786" s="13">
        <v>92803498</v>
      </c>
      <c r="M1786" s="13">
        <v>88929176</v>
      </c>
      <c r="N1786" s="14">
        <v>95.82</v>
      </c>
      <c r="O1786" s="12" t="s">
        <v>8</v>
      </c>
      <c r="P1786" s="1"/>
    </row>
    <row r="1787" spans="1:16" ht="0.95" customHeight="1">
      <c r="A1787" s="1"/>
      <c r="B1787" s="137"/>
      <c r="C1787" s="137"/>
      <c r="D1787" s="137"/>
      <c r="E1787" s="137"/>
      <c r="F1787" s="137"/>
      <c r="G1787" s="137"/>
      <c r="H1787" s="137"/>
      <c r="I1787" s="137"/>
      <c r="J1787" s="137"/>
      <c r="K1787" s="137"/>
      <c r="L1787" s="137"/>
      <c r="M1787" s="137"/>
      <c r="N1787" s="137"/>
      <c r="O1787" s="137"/>
      <c r="P1787" s="1"/>
    </row>
    <row r="1788" spans="1:16" ht="50.25" thickBot="1">
      <c r="A1788" s="1"/>
      <c r="B1788" s="6" t="s">
        <v>1780</v>
      </c>
      <c r="C1788" s="7" t="s">
        <v>8</v>
      </c>
      <c r="D1788" s="8" t="s">
        <v>1781</v>
      </c>
      <c r="E1788" s="8" t="s">
        <v>1782</v>
      </c>
      <c r="F1788" s="8" t="s">
        <v>207</v>
      </c>
      <c r="G1788" s="8" t="s">
        <v>865</v>
      </c>
      <c r="H1788" s="8" t="s">
        <v>1258</v>
      </c>
      <c r="I1788" s="7" t="s">
        <v>8</v>
      </c>
      <c r="J1788" s="9">
        <v>383849511</v>
      </c>
      <c r="K1788" s="9">
        <v>0</v>
      </c>
      <c r="L1788" s="9">
        <v>15316400</v>
      </c>
      <c r="M1788" s="9">
        <v>13811003</v>
      </c>
      <c r="N1788" s="7" t="s">
        <v>8</v>
      </c>
      <c r="O1788" s="10">
        <v>80.88</v>
      </c>
      <c r="P1788" s="1"/>
    </row>
    <row r="1789" spans="1:16" ht="49.5" customHeight="1" thickBot="1">
      <c r="A1789" s="1"/>
      <c r="B1789" s="138" t="s">
        <v>8</v>
      </c>
      <c r="C1789" s="139"/>
      <c r="D1789" s="139"/>
      <c r="E1789" s="139"/>
      <c r="F1789" s="139"/>
      <c r="G1789" s="139"/>
      <c r="H1789" s="139"/>
      <c r="I1789" s="11" t="s">
        <v>1453</v>
      </c>
      <c r="J1789" s="12" t="s">
        <v>8</v>
      </c>
      <c r="K1789" s="13">
        <v>0</v>
      </c>
      <c r="L1789" s="13">
        <v>15316400</v>
      </c>
      <c r="M1789" s="13">
        <v>13811003</v>
      </c>
      <c r="N1789" s="14">
        <v>90.17</v>
      </c>
      <c r="O1789" s="12" t="s">
        <v>8</v>
      </c>
      <c r="P1789" s="1"/>
    </row>
    <row r="1790" spans="1:16" ht="0.95" customHeight="1">
      <c r="A1790" s="1"/>
      <c r="B1790" s="137"/>
      <c r="C1790" s="137"/>
      <c r="D1790" s="137"/>
      <c r="E1790" s="137"/>
      <c r="F1790" s="137"/>
      <c r="G1790" s="137"/>
      <c r="H1790" s="137"/>
      <c r="I1790" s="137"/>
      <c r="J1790" s="137"/>
      <c r="K1790" s="137"/>
      <c r="L1790" s="137"/>
      <c r="M1790" s="137"/>
      <c r="N1790" s="137"/>
      <c r="O1790" s="137"/>
      <c r="P1790" s="1"/>
    </row>
    <row r="1791" spans="1:16" ht="58.5" thickBot="1">
      <c r="A1791" s="1"/>
      <c r="B1791" s="6" t="s">
        <v>1783</v>
      </c>
      <c r="C1791" s="7" t="s">
        <v>8</v>
      </c>
      <c r="D1791" s="8" t="s">
        <v>1784</v>
      </c>
      <c r="E1791" s="8" t="s">
        <v>1785</v>
      </c>
      <c r="F1791" s="8" t="s">
        <v>207</v>
      </c>
      <c r="G1791" s="8" t="s">
        <v>865</v>
      </c>
      <c r="H1791" s="8" t="s">
        <v>914</v>
      </c>
      <c r="I1791" s="7" t="s">
        <v>8</v>
      </c>
      <c r="J1791" s="9">
        <v>172498145</v>
      </c>
      <c r="K1791" s="9">
        <v>9999999</v>
      </c>
      <c r="L1791" s="9">
        <v>29998892</v>
      </c>
      <c r="M1791" s="9">
        <v>22962758</v>
      </c>
      <c r="N1791" s="7" t="s">
        <v>8</v>
      </c>
      <c r="O1791" s="10">
        <v>99</v>
      </c>
      <c r="P1791" s="1"/>
    </row>
    <row r="1792" spans="1:16" ht="25.5" thickBot="1">
      <c r="A1792" s="1"/>
      <c r="B1792" s="138" t="s">
        <v>8</v>
      </c>
      <c r="C1792" s="139"/>
      <c r="D1792" s="139"/>
      <c r="E1792" s="139"/>
      <c r="F1792" s="139"/>
      <c r="G1792" s="139"/>
      <c r="H1792" s="139"/>
      <c r="I1792" s="11" t="s">
        <v>1253</v>
      </c>
      <c r="J1792" s="12" t="s">
        <v>8</v>
      </c>
      <c r="K1792" s="13">
        <v>9999999</v>
      </c>
      <c r="L1792" s="13">
        <v>29998892</v>
      </c>
      <c r="M1792" s="13">
        <v>22962758</v>
      </c>
      <c r="N1792" s="14">
        <v>76.540000000000006</v>
      </c>
      <c r="O1792" s="12" t="s">
        <v>8</v>
      </c>
      <c r="P1792" s="1"/>
    </row>
    <row r="1793" spans="1:16" ht="0.95" customHeight="1">
      <c r="A1793" s="1"/>
      <c r="B1793" s="137"/>
      <c r="C1793" s="137"/>
      <c r="D1793" s="137"/>
      <c r="E1793" s="137"/>
      <c r="F1793" s="137"/>
      <c r="G1793" s="137"/>
      <c r="H1793" s="137"/>
      <c r="I1793" s="137"/>
      <c r="J1793" s="137"/>
      <c r="K1793" s="137"/>
      <c r="L1793" s="137"/>
      <c r="M1793" s="137"/>
      <c r="N1793" s="137"/>
      <c r="O1793" s="137"/>
      <c r="P1793" s="1"/>
    </row>
    <row r="1794" spans="1:16" ht="58.5" thickBot="1">
      <c r="A1794" s="1"/>
      <c r="B1794" s="6" t="s">
        <v>1786</v>
      </c>
      <c r="C1794" s="7" t="s">
        <v>8</v>
      </c>
      <c r="D1794" s="8" t="s">
        <v>1787</v>
      </c>
      <c r="E1794" s="8" t="s">
        <v>1788</v>
      </c>
      <c r="F1794" s="8" t="s">
        <v>58</v>
      </c>
      <c r="G1794" s="8" t="s">
        <v>865</v>
      </c>
      <c r="H1794" s="8" t="s">
        <v>914</v>
      </c>
      <c r="I1794" s="7" t="s">
        <v>8</v>
      </c>
      <c r="J1794" s="9">
        <v>320433846</v>
      </c>
      <c r="K1794" s="9">
        <v>0</v>
      </c>
      <c r="L1794" s="9">
        <v>81992799</v>
      </c>
      <c r="M1794" s="9">
        <v>68184272</v>
      </c>
      <c r="N1794" s="7" t="s">
        <v>8</v>
      </c>
      <c r="O1794" s="10">
        <v>75.69</v>
      </c>
      <c r="P1794" s="1"/>
    </row>
    <row r="1795" spans="1:16" ht="25.5" thickBot="1">
      <c r="A1795" s="1"/>
      <c r="B1795" s="138" t="s">
        <v>8</v>
      </c>
      <c r="C1795" s="139"/>
      <c r="D1795" s="139"/>
      <c r="E1795" s="139"/>
      <c r="F1795" s="139"/>
      <c r="G1795" s="139"/>
      <c r="H1795" s="139"/>
      <c r="I1795" s="11" t="s">
        <v>1253</v>
      </c>
      <c r="J1795" s="12" t="s">
        <v>8</v>
      </c>
      <c r="K1795" s="13">
        <v>0</v>
      </c>
      <c r="L1795" s="13">
        <v>81992799</v>
      </c>
      <c r="M1795" s="13">
        <v>68184272</v>
      </c>
      <c r="N1795" s="14">
        <v>83.15</v>
      </c>
      <c r="O1795" s="12" t="s">
        <v>8</v>
      </c>
      <c r="P1795" s="1"/>
    </row>
    <row r="1796" spans="1:16" ht="42" thickBot="1">
      <c r="A1796" s="1"/>
      <c r="B1796" s="138" t="s">
        <v>8</v>
      </c>
      <c r="C1796" s="139"/>
      <c r="D1796" s="139"/>
      <c r="E1796" s="139"/>
      <c r="F1796" s="139"/>
      <c r="G1796" s="139"/>
      <c r="H1796" s="139"/>
      <c r="I1796" s="11" t="s">
        <v>1254</v>
      </c>
      <c r="J1796" s="12" t="s">
        <v>8</v>
      </c>
      <c r="K1796" s="13">
        <v>0</v>
      </c>
      <c r="L1796" s="13">
        <v>0</v>
      </c>
      <c r="M1796" s="13">
        <v>0</v>
      </c>
      <c r="N1796" s="14">
        <v>0</v>
      </c>
      <c r="O1796" s="12" t="s">
        <v>8</v>
      </c>
      <c r="P1796" s="1"/>
    </row>
    <row r="1797" spans="1:16" ht="0.95" customHeight="1">
      <c r="A1797" s="1"/>
      <c r="B1797" s="137"/>
      <c r="C1797" s="137"/>
      <c r="D1797" s="137"/>
      <c r="E1797" s="137"/>
      <c r="F1797" s="137"/>
      <c r="G1797" s="137"/>
      <c r="H1797" s="137"/>
      <c r="I1797" s="137"/>
      <c r="J1797" s="137"/>
      <c r="K1797" s="137"/>
      <c r="L1797" s="137"/>
      <c r="M1797" s="137"/>
      <c r="N1797" s="137"/>
      <c r="O1797" s="137"/>
      <c r="P1797" s="1"/>
    </row>
    <row r="1798" spans="1:16" ht="50.25" thickBot="1">
      <c r="A1798" s="1"/>
      <c r="B1798" s="6" t="s">
        <v>1789</v>
      </c>
      <c r="C1798" s="7" t="s">
        <v>8</v>
      </c>
      <c r="D1798" s="8" t="s">
        <v>1790</v>
      </c>
      <c r="E1798" s="8" t="s">
        <v>1791</v>
      </c>
      <c r="F1798" s="8" t="s">
        <v>207</v>
      </c>
      <c r="G1798" s="8" t="s">
        <v>865</v>
      </c>
      <c r="H1798" s="8" t="s">
        <v>1258</v>
      </c>
      <c r="I1798" s="7" t="s">
        <v>8</v>
      </c>
      <c r="J1798" s="9">
        <v>53327547</v>
      </c>
      <c r="K1798" s="9">
        <v>0</v>
      </c>
      <c r="L1798" s="9">
        <v>0</v>
      </c>
      <c r="M1798" s="9">
        <v>0</v>
      </c>
      <c r="N1798" s="7" t="s">
        <v>8</v>
      </c>
      <c r="O1798" s="10">
        <v>0</v>
      </c>
      <c r="P1798" s="1"/>
    </row>
    <row r="1799" spans="1:16" ht="50.25" customHeight="1" thickBot="1">
      <c r="A1799" s="1"/>
      <c r="B1799" s="138" t="s">
        <v>8</v>
      </c>
      <c r="C1799" s="139"/>
      <c r="D1799" s="139"/>
      <c r="E1799" s="139"/>
      <c r="F1799" s="139"/>
      <c r="G1799" s="139"/>
      <c r="H1799" s="139"/>
      <c r="I1799" s="11" t="s">
        <v>1453</v>
      </c>
      <c r="J1799" s="12" t="s">
        <v>8</v>
      </c>
      <c r="K1799" s="13">
        <v>0</v>
      </c>
      <c r="L1799" s="13">
        <v>0</v>
      </c>
      <c r="M1799" s="13">
        <v>0</v>
      </c>
      <c r="N1799" s="14">
        <v>0</v>
      </c>
      <c r="O1799" s="12" t="s">
        <v>8</v>
      </c>
      <c r="P1799" s="1"/>
    </row>
    <row r="1800" spans="1:16" ht="0.95" customHeight="1">
      <c r="A1800" s="1"/>
      <c r="B1800" s="137"/>
      <c r="C1800" s="137"/>
      <c r="D1800" s="137"/>
      <c r="E1800" s="137"/>
      <c r="F1800" s="137"/>
      <c r="G1800" s="137"/>
      <c r="H1800" s="137"/>
      <c r="I1800" s="137"/>
      <c r="J1800" s="137"/>
      <c r="K1800" s="137"/>
      <c r="L1800" s="137"/>
      <c r="M1800" s="137"/>
      <c r="N1800" s="137"/>
      <c r="O1800" s="137"/>
      <c r="P1800" s="1"/>
    </row>
    <row r="1801" spans="1:16" ht="50.25" thickBot="1">
      <c r="A1801" s="1"/>
      <c r="B1801" s="6" t="s">
        <v>1792</v>
      </c>
      <c r="C1801" s="7" t="s">
        <v>8</v>
      </c>
      <c r="D1801" s="8" t="s">
        <v>1793</v>
      </c>
      <c r="E1801" s="8" t="s">
        <v>1794</v>
      </c>
      <c r="F1801" s="8" t="s">
        <v>207</v>
      </c>
      <c r="G1801" s="8" t="s">
        <v>865</v>
      </c>
      <c r="H1801" s="8" t="s">
        <v>1258</v>
      </c>
      <c r="I1801" s="7" t="s">
        <v>8</v>
      </c>
      <c r="J1801" s="9">
        <v>56909740</v>
      </c>
      <c r="K1801" s="9">
        <v>0</v>
      </c>
      <c r="L1801" s="9">
        <v>0</v>
      </c>
      <c r="M1801" s="9">
        <v>0</v>
      </c>
      <c r="N1801" s="7" t="s">
        <v>8</v>
      </c>
      <c r="O1801" s="10">
        <v>29.25</v>
      </c>
      <c r="P1801" s="1"/>
    </row>
    <row r="1802" spans="1:16" ht="52.5" customHeight="1" thickBot="1">
      <c r="A1802" s="1"/>
      <c r="B1802" s="138" t="s">
        <v>8</v>
      </c>
      <c r="C1802" s="139"/>
      <c r="D1802" s="139"/>
      <c r="E1802" s="139"/>
      <c r="F1802" s="139"/>
      <c r="G1802" s="139"/>
      <c r="H1802" s="139"/>
      <c r="I1802" s="11" t="s">
        <v>1453</v>
      </c>
      <c r="J1802" s="12" t="s">
        <v>8</v>
      </c>
      <c r="K1802" s="13">
        <v>0</v>
      </c>
      <c r="L1802" s="13">
        <v>0</v>
      </c>
      <c r="M1802" s="13">
        <v>0</v>
      </c>
      <c r="N1802" s="14">
        <v>0</v>
      </c>
      <c r="O1802" s="12" t="s">
        <v>8</v>
      </c>
      <c r="P1802" s="1"/>
    </row>
    <row r="1803" spans="1:16" ht="0.95" customHeight="1">
      <c r="A1803" s="1"/>
      <c r="B1803" s="137"/>
      <c r="C1803" s="137"/>
      <c r="D1803" s="137"/>
      <c r="E1803" s="137"/>
      <c r="F1803" s="137"/>
      <c r="G1803" s="137"/>
      <c r="H1803" s="137"/>
      <c r="I1803" s="137"/>
      <c r="J1803" s="137"/>
      <c r="K1803" s="137"/>
      <c r="L1803" s="137"/>
      <c r="M1803" s="137"/>
      <c r="N1803" s="137"/>
      <c r="O1803" s="137"/>
      <c r="P1803" s="1"/>
    </row>
    <row r="1804" spans="1:16" ht="42" thickBot="1">
      <c r="A1804" s="1"/>
      <c r="B1804" s="6" t="s">
        <v>1795</v>
      </c>
      <c r="C1804" s="7" t="s">
        <v>8</v>
      </c>
      <c r="D1804" s="8" t="s">
        <v>1796</v>
      </c>
      <c r="E1804" s="8" t="s">
        <v>1797</v>
      </c>
      <c r="F1804" s="8" t="s">
        <v>207</v>
      </c>
      <c r="G1804" s="8" t="s">
        <v>865</v>
      </c>
      <c r="H1804" s="8" t="s">
        <v>1258</v>
      </c>
      <c r="I1804" s="7" t="s">
        <v>8</v>
      </c>
      <c r="J1804" s="9">
        <v>17991171</v>
      </c>
      <c r="K1804" s="9">
        <v>0</v>
      </c>
      <c r="L1804" s="9">
        <v>0</v>
      </c>
      <c r="M1804" s="9">
        <v>0</v>
      </c>
      <c r="N1804" s="7" t="s">
        <v>8</v>
      </c>
      <c r="O1804" s="10">
        <v>0</v>
      </c>
      <c r="P1804" s="1"/>
    </row>
    <row r="1805" spans="1:16" ht="48.75" customHeight="1" thickBot="1">
      <c r="A1805" s="1"/>
      <c r="B1805" s="138" t="s">
        <v>8</v>
      </c>
      <c r="C1805" s="139"/>
      <c r="D1805" s="139"/>
      <c r="E1805" s="139"/>
      <c r="F1805" s="139"/>
      <c r="G1805" s="139"/>
      <c r="H1805" s="139"/>
      <c r="I1805" s="11" t="s">
        <v>1453</v>
      </c>
      <c r="J1805" s="12" t="s">
        <v>8</v>
      </c>
      <c r="K1805" s="13">
        <v>0</v>
      </c>
      <c r="L1805" s="13">
        <v>0</v>
      </c>
      <c r="M1805" s="13">
        <v>0</v>
      </c>
      <c r="N1805" s="14">
        <v>0</v>
      </c>
      <c r="O1805" s="12" t="s">
        <v>8</v>
      </c>
      <c r="P1805" s="1"/>
    </row>
    <row r="1806" spans="1:16" ht="0.95" customHeight="1">
      <c r="A1806" s="1"/>
      <c r="B1806" s="137"/>
      <c r="C1806" s="137"/>
      <c r="D1806" s="137"/>
      <c r="E1806" s="137"/>
      <c r="F1806" s="137"/>
      <c r="G1806" s="137"/>
      <c r="H1806" s="137"/>
      <c r="I1806" s="137"/>
      <c r="J1806" s="137"/>
      <c r="K1806" s="137"/>
      <c r="L1806" s="137"/>
      <c r="M1806" s="137"/>
      <c r="N1806" s="137"/>
      <c r="O1806" s="137"/>
      <c r="P1806" s="1"/>
    </row>
    <row r="1807" spans="1:16" ht="20.100000000000001" customHeight="1">
      <c r="A1807" s="1"/>
      <c r="B1807" s="145" t="s">
        <v>824</v>
      </c>
      <c r="C1807" s="146"/>
      <c r="D1807" s="146"/>
      <c r="E1807" s="146"/>
      <c r="F1807" s="2" t="s">
        <v>4</v>
      </c>
      <c r="G1807" s="147" t="s">
        <v>1798</v>
      </c>
      <c r="H1807" s="148"/>
      <c r="I1807" s="148"/>
      <c r="J1807" s="148"/>
      <c r="K1807" s="148"/>
      <c r="L1807" s="148"/>
      <c r="M1807" s="148"/>
      <c r="N1807" s="148"/>
      <c r="O1807" s="148"/>
      <c r="P1807" s="1"/>
    </row>
    <row r="1808" spans="1:16" ht="20.100000000000001" customHeight="1">
      <c r="A1808" s="1"/>
      <c r="B1808" s="143" t="s">
        <v>6</v>
      </c>
      <c r="C1808" s="144"/>
      <c r="D1808" s="144"/>
      <c r="E1808" s="144"/>
      <c r="F1808" s="144"/>
      <c r="G1808" s="144"/>
      <c r="H1808" s="144"/>
      <c r="I1808" s="144"/>
      <c r="J1808" s="3">
        <v>12426925940</v>
      </c>
      <c r="K1808" s="3">
        <v>279999998</v>
      </c>
      <c r="L1808" s="3">
        <v>296913773</v>
      </c>
      <c r="M1808" s="3">
        <v>290727153</v>
      </c>
      <c r="N1808" s="4" t="s">
        <v>1799</v>
      </c>
      <c r="O1808" s="5" t="s">
        <v>8</v>
      </c>
      <c r="P1808" s="1"/>
    </row>
    <row r="1809" spans="1:16" ht="42" thickBot="1">
      <c r="A1809" s="1"/>
      <c r="B1809" s="6" t="s">
        <v>1800</v>
      </c>
      <c r="C1809" s="7" t="s">
        <v>8</v>
      </c>
      <c r="D1809" s="8" t="s">
        <v>1801</v>
      </c>
      <c r="E1809" s="8" t="s">
        <v>1802</v>
      </c>
      <c r="F1809" s="8" t="s">
        <v>367</v>
      </c>
      <c r="G1809" s="8" t="s">
        <v>865</v>
      </c>
      <c r="H1809" s="8" t="s">
        <v>914</v>
      </c>
      <c r="I1809" s="7" t="s">
        <v>8</v>
      </c>
      <c r="J1809" s="9">
        <v>2354500385</v>
      </c>
      <c r="K1809" s="9">
        <v>200000000</v>
      </c>
      <c r="L1809" s="9">
        <v>161736120</v>
      </c>
      <c r="M1809" s="9">
        <v>156785958</v>
      </c>
      <c r="N1809" s="7" t="s">
        <v>8</v>
      </c>
      <c r="O1809" s="10">
        <v>78.459999999999994</v>
      </c>
      <c r="P1809" s="1"/>
    </row>
    <row r="1810" spans="1:16" ht="25.5" thickBot="1">
      <c r="A1810" s="1"/>
      <c r="B1810" s="138" t="s">
        <v>8</v>
      </c>
      <c r="C1810" s="139"/>
      <c r="D1810" s="139"/>
      <c r="E1810" s="139"/>
      <c r="F1810" s="139"/>
      <c r="G1810" s="139"/>
      <c r="H1810" s="139"/>
      <c r="I1810" s="11" t="s">
        <v>1253</v>
      </c>
      <c r="J1810" s="12" t="s">
        <v>8</v>
      </c>
      <c r="K1810" s="13">
        <v>200000000</v>
      </c>
      <c r="L1810" s="13">
        <v>158855384</v>
      </c>
      <c r="M1810" s="13">
        <v>154171303</v>
      </c>
      <c r="N1810" s="14">
        <v>97.05</v>
      </c>
      <c r="O1810" s="12" t="s">
        <v>8</v>
      </c>
      <c r="P1810" s="1"/>
    </row>
    <row r="1811" spans="1:16" ht="42" thickBot="1">
      <c r="A1811" s="1"/>
      <c r="B1811" s="138" t="s">
        <v>8</v>
      </c>
      <c r="C1811" s="139"/>
      <c r="D1811" s="139"/>
      <c r="E1811" s="139"/>
      <c r="F1811" s="139"/>
      <c r="G1811" s="139"/>
      <c r="H1811" s="139"/>
      <c r="I1811" s="11" t="s">
        <v>1254</v>
      </c>
      <c r="J1811" s="12" t="s">
        <v>8</v>
      </c>
      <c r="K1811" s="13">
        <v>0</v>
      </c>
      <c r="L1811" s="13">
        <v>2880736</v>
      </c>
      <c r="M1811" s="13">
        <v>2614655</v>
      </c>
      <c r="N1811" s="14">
        <v>90.76</v>
      </c>
      <c r="O1811" s="12" t="s">
        <v>8</v>
      </c>
      <c r="P1811" s="1"/>
    </row>
    <row r="1812" spans="1:16" ht="0.95" customHeight="1">
      <c r="A1812" s="1"/>
      <c r="B1812" s="137"/>
      <c r="C1812" s="137"/>
      <c r="D1812" s="137"/>
      <c r="E1812" s="137"/>
      <c r="F1812" s="137"/>
      <c r="G1812" s="137"/>
      <c r="H1812" s="137"/>
      <c r="I1812" s="137"/>
      <c r="J1812" s="137"/>
      <c r="K1812" s="137"/>
      <c r="L1812" s="137"/>
      <c r="M1812" s="137"/>
      <c r="N1812" s="137"/>
      <c r="O1812" s="137"/>
      <c r="P1812" s="1"/>
    </row>
    <row r="1813" spans="1:16" ht="33.75" thickBot="1">
      <c r="A1813" s="1"/>
      <c r="B1813" s="6" t="s">
        <v>1803</v>
      </c>
      <c r="C1813" s="7" t="s">
        <v>8</v>
      </c>
      <c r="D1813" s="8" t="s">
        <v>1804</v>
      </c>
      <c r="E1813" s="8" t="s">
        <v>1805</v>
      </c>
      <c r="F1813" s="8" t="s">
        <v>367</v>
      </c>
      <c r="G1813" s="8" t="s">
        <v>865</v>
      </c>
      <c r="H1813" s="8" t="s">
        <v>914</v>
      </c>
      <c r="I1813" s="7" t="s">
        <v>8</v>
      </c>
      <c r="J1813" s="9">
        <v>593784944</v>
      </c>
      <c r="K1813" s="9">
        <v>0</v>
      </c>
      <c r="L1813" s="9">
        <v>7604770</v>
      </c>
      <c r="M1813" s="9">
        <v>7604770</v>
      </c>
      <c r="N1813" s="7" t="s">
        <v>8</v>
      </c>
      <c r="O1813" s="10">
        <v>98</v>
      </c>
      <c r="P1813" s="1"/>
    </row>
    <row r="1814" spans="1:16" ht="25.5" thickBot="1">
      <c r="A1814" s="1"/>
      <c r="B1814" s="138" t="s">
        <v>8</v>
      </c>
      <c r="C1814" s="139"/>
      <c r="D1814" s="139"/>
      <c r="E1814" s="139"/>
      <c r="F1814" s="139"/>
      <c r="G1814" s="139"/>
      <c r="H1814" s="139"/>
      <c r="I1814" s="11" t="s">
        <v>1253</v>
      </c>
      <c r="J1814" s="12" t="s">
        <v>8</v>
      </c>
      <c r="K1814" s="13">
        <v>0</v>
      </c>
      <c r="L1814" s="13">
        <v>7604770</v>
      </c>
      <c r="M1814" s="13">
        <v>7604770</v>
      </c>
      <c r="N1814" s="14">
        <v>100</v>
      </c>
      <c r="O1814" s="12" t="s">
        <v>8</v>
      </c>
      <c r="P1814" s="1"/>
    </row>
    <row r="1815" spans="1:16" ht="0.95" customHeight="1">
      <c r="A1815" s="1"/>
      <c r="B1815" s="137"/>
      <c r="C1815" s="137"/>
      <c r="D1815" s="137"/>
      <c r="E1815" s="137"/>
      <c r="F1815" s="137"/>
      <c r="G1815" s="137"/>
      <c r="H1815" s="137"/>
      <c r="I1815" s="137"/>
      <c r="J1815" s="137"/>
      <c r="K1815" s="137"/>
      <c r="L1815" s="137"/>
      <c r="M1815" s="137"/>
      <c r="N1815" s="137"/>
      <c r="O1815" s="137"/>
      <c r="P1815" s="1"/>
    </row>
    <row r="1816" spans="1:16" ht="42" thickBot="1">
      <c r="A1816" s="1"/>
      <c r="B1816" s="6" t="s">
        <v>1806</v>
      </c>
      <c r="C1816" s="7" t="s">
        <v>8</v>
      </c>
      <c r="D1816" s="8" t="s">
        <v>1807</v>
      </c>
      <c r="E1816" s="8" t="s">
        <v>1808</v>
      </c>
      <c r="F1816" s="8" t="s">
        <v>367</v>
      </c>
      <c r="G1816" s="8" t="s">
        <v>865</v>
      </c>
      <c r="H1816" s="8" t="s">
        <v>1258</v>
      </c>
      <c r="I1816" s="7" t="s">
        <v>8</v>
      </c>
      <c r="J1816" s="9">
        <v>296183431</v>
      </c>
      <c r="K1816" s="9">
        <v>0</v>
      </c>
      <c r="L1816" s="9">
        <v>0</v>
      </c>
      <c r="M1816" s="9">
        <v>0</v>
      </c>
      <c r="N1816" s="7" t="s">
        <v>8</v>
      </c>
      <c r="O1816" s="10">
        <v>22.6</v>
      </c>
      <c r="P1816" s="1"/>
    </row>
    <row r="1817" spans="1:16" ht="54" customHeight="1" thickBot="1">
      <c r="A1817" s="1"/>
      <c r="B1817" s="138" t="s">
        <v>8</v>
      </c>
      <c r="C1817" s="139"/>
      <c r="D1817" s="139"/>
      <c r="E1817" s="139"/>
      <c r="F1817" s="139"/>
      <c r="G1817" s="139"/>
      <c r="H1817" s="139"/>
      <c r="I1817" s="11" t="s">
        <v>1453</v>
      </c>
      <c r="J1817" s="12" t="s">
        <v>8</v>
      </c>
      <c r="K1817" s="13">
        <v>0</v>
      </c>
      <c r="L1817" s="13">
        <v>0</v>
      </c>
      <c r="M1817" s="13">
        <v>0</v>
      </c>
      <c r="N1817" s="14">
        <v>0</v>
      </c>
      <c r="O1817" s="12" t="s">
        <v>8</v>
      </c>
      <c r="P1817" s="1"/>
    </row>
    <row r="1818" spans="1:16" ht="0.95" customHeight="1">
      <c r="A1818" s="1"/>
      <c r="B1818" s="137"/>
      <c r="C1818" s="137"/>
      <c r="D1818" s="137"/>
      <c r="E1818" s="137"/>
      <c r="F1818" s="137"/>
      <c r="G1818" s="137"/>
      <c r="H1818" s="137"/>
      <c r="I1818" s="137"/>
      <c r="J1818" s="137"/>
      <c r="K1818" s="137"/>
      <c r="L1818" s="137"/>
      <c r="M1818" s="137"/>
      <c r="N1818" s="137"/>
      <c r="O1818" s="137"/>
      <c r="P1818" s="1"/>
    </row>
    <row r="1819" spans="1:16" ht="42" thickBot="1">
      <c r="A1819" s="1"/>
      <c r="B1819" s="6" t="s">
        <v>1809</v>
      </c>
      <c r="C1819" s="7" t="s">
        <v>8</v>
      </c>
      <c r="D1819" s="8" t="s">
        <v>1810</v>
      </c>
      <c r="E1819" s="8" t="s">
        <v>1811</v>
      </c>
      <c r="F1819" s="8" t="s">
        <v>367</v>
      </c>
      <c r="G1819" s="8" t="s">
        <v>865</v>
      </c>
      <c r="H1819" s="8" t="s">
        <v>1258</v>
      </c>
      <c r="I1819" s="7" t="s">
        <v>8</v>
      </c>
      <c r="J1819" s="9">
        <v>585228253</v>
      </c>
      <c r="K1819" s="9">
        <v>0</v>
      </c>
      <c r="L1819" s="9">
        <v>0</v>
      </c>
      <c r="M1819" s="9">
        <v>0</v>
      </c>
      <c r="N1819" s="7" t="s">
        <v>8</v>
      </c>
      <c r="O1819" s="10">
        <v>0</v>
      </c>
      <c r="P1819" s="1"/>
    </row>
    <row r="1820" spans="1:16" ht="53.25" customHeight="1" thickBot="1">
      <c r="A1820" s="1"/>
      <c r="B1820" s="138" t="s">
        <v>8</v>
      </c>
      <c r="C1820" s="139"/>
      <c r="D1820" s="139"/>
      <c r="E1820" s="139"/>
      <c r="F1820" s="139"/>
      <c r="G1820" s="139"/>
      <c r="H1820" s="139"/>
      <c r="I1820" s="11" t="s">
        <v>1453</v>
      </c>
      <c r="J1820" s="12" t="s">
        <v>8</v>
      </c>
      <c r="K1820" s="13">
        <v>0</v>
      </c>
      <c r="L1820" s="13">
        <v>0</v>
      </c>
      <c r="M1820" s="13">
        <v>0</v>
      </c>
      <c r="N1820" s="14">
        <v>0</v>
      </c>
      <c r="O1820" s="12" t="s">
        <v>8</v>
      </c>
      <c r="P1820" s="1"/>
    </row>
    <row r="1821" spans="1:16" ht="0.95" customHeight="1">
      <c r="A1821" s="1"/>
      <c r="B1821" s="137"/>
      <c r="C1821" s="137"/>
      <c r="D1821" s="137"/>
      <c r="E1821" s="137"/>
      <c r="F1821" s="137"/>
      <c r="G1821" s="137"/>
      <c r="H1821" s="137"/>
      <c r="I1821" s="137"/>
      <c r="J1821" s="137"/>
      <c r="K1821" s="137"/>
      <c r="L1821" s="137"/>
      <c r="M1821" s="137"/>
      <c r="N1821" s="137"/>
      <c r="O1821" s="137"/>
      <c r="P1821" s="1"/>
    </row>
    <row r="1822" spans="1:16" ht="50.25" thickBot="1">
      <c r="A1822" s="1"/>
      <c r="B1822" s="6" t="s">
        <v>1812</v>
      </c>
      <c r="C1822" s="7" t="s">
        <v>8</v>
      </c>
      <c r="D1822" s="8" t="s">
        <v>1813</v>
      </c>
      <c r="E1822" s="8" t="s">
        <v>1814</v>
      </c>
      <c r="F1822" s="8" t="s">
        <v>367</v>
      </c>
      <c r="G1822" s="8" t="s">
        <v>865</v>
      </c>
      <c r="H1822" s="8" t="s">
        <v>914</v>
      </c>
      <c r="I1822" s="7" t="s">
        <v>8</v>
      </c>
      <c r="J1822" s="9">
        <v>6284742749</v>
      </c>
      <c r="K1822" s="9">
        <v>0</v>
      </c>
      <c r="L1822" s="9">
        <v>59238079</v>
      </c>
      <c r="M1822" s="9">
        <v>58826934</v>
      </c>
      <c r="N1822" s="7" t="s">
        <v>8</v>
      </c>
      <c r="O1822" s="10">
        <v>60.58</v>
      </c>
      <c r="P1822" s="1"/>
    </row>
    <row r="1823" spans="1:16" ht="25.5" thickBot="1">
      <c r="A1823" s="1"/>
      <c r="B1823" s="138" t="s">
        <v>8</v>
      </c>
      <c r="C1823" s="139"/>
      <c r="D1823" s="139"/>
      <c r="E1823" s="139"/>
      <c r="F1823" s="139"/>
      <c r="G1823" s="139"/>
      <c r="H1823" s="139"/>
      <c r="I1823" s="11" t="s">
        <v>1253</v>
      </c>
      <c r="J1823" s="12" t="s">
        <v>8</v>
      </c>
      <c r="K1823" s="13">
        <v>0</v>
      </c>
      <c r="L1823" s="13">
        <v>39092859</v>
      </c>
      <c r="M1823" s="13">
        <v>38693494</v>
      </c>
      <c r="N1823" s="14">
        <v>98.97</v>
      </c>
      <c r="O1823" s="12" t="s">
        <v>8</v>
      </c>
      <c r="P1823" s="1"/>
    </row>
    <row r="1824" spans="1:16" ht="42" thickBot="1">
      <c r="A1824" s="1"/>
      <c r="B1824" s="138" t="s">
        <v>8</v>
      </c>
      <c r="C1824" s="139"/>
      <c r="D1824" s="139"/>
      <c r="E1824" s="139"/>
      <c r="F1824" s="139"/>
      <c r="G1824" s="139"/>
      <c r="H1824" s="139"/>
      <c r="I1824" s="11" t="s">
        <v>1254</v>
      </c>
      <c r="J1824" s="12" t="s">
        <v>8</v>
      </c>
      <c r="K1824" s="13">
        <v>0</v>
      </c>
      <c r="L1824" s="13">
        <v>20145220</v>
      </c>
      <c r="M1824" s="13">
        <v>20133440</v>
      </c>
      <c r="N1824" s="14">
        <v>99.94</v>
      </c>
      <c r="O1824" s="12" t="s">
        <v>8</v>
      </c>
      <c r="P1824" s="1"/>
    </row>
    <row r="1825" spans="1:16" ht="0.95" customHeight="1">
      <c r="A1825" s="1"/>
      <c r="B1825" s="137"/>
      <c r="C1825" s="137"/>
      <c r="D1825" s="137"/>
      <c r="E1825" s="137"/>
      <c r="F1825" s="137"/>
      <c r="G1825" s="137"/>
      <c r="H1825" s="137"/>
      <c r="I1825" s="137"/>
      <c r="J1825" s="137"/>
      <c r="K1825" s="137"/>
      <c r="L1825" s="137"/>
      <c r="M1825" s="137"/>
      <c r="N1825" s="137"/>
      <c r="O1825" s="137"/>
      <c r="P1825" s="1"/>
    </row>
    <row r="1826" spans="1:16" ht="42" thickBot="1">
      <c r="A1826" s="1"/>
      <c r="B1826" s="6" t="s">
        <v>1815</v>
      </c>
      <c r="C1826" s="7" t="s">
        <v>8</v>
      </c>
      <c r="D1826" s="8" t="s">
        <v>1816</v>
      </c>
      <c r="E1826" s="8" t="s">
        <v>1817</v>
      </c>
      <c r="F1826" s="8" t="s">
        <v>367</v>
      </c>
      <c r="G1826" s="8" t="s">
        <v>865</v>
      </c>
      <c r="H1826" s="8" t="s">
        <v>1258</v>
      </c>
      <c r="I1826" s="7" t="s">
        <v>8</v>
      </c>
      <c r="J1826" s="9">
        <v>77656763</v>
      </c>
      <c r="K1826" s="9">
        <v>0</v>
      </c>
      <c r="L1826" s="9">
        <v>0</v>
      </c>
      <c r="M1826" s="9">
        <v>0</v>
      </c>
      <c r="N1826" s="7" t="s">
        <v>8</v>
      </c>
      <c r="O1826" s="10">
        <v>0</v>
      </c>
      <c r="P1826" s="1"/>
    </row>
    <row r="1827" spans="1:16" ht="48.75" customHeight="1" thickBot="1">
      <c r="A1827" s="1"/>
      <c r="B1827" s="138" t="s">
        <v>8</v>
      </c>
      <c r="C1827" s="139"/>
      <c r="D1827" s="139"/>
      <c r="E1827" s="139"/>
      <c r="F1827" s="139"/>
      <c r="G1827" s="139"/>
      <c r="H1827" s="139"/>
      <c r="I1827" s="11" t="s">
        <v>1453</v>
      </c>
      <c r="J1827" s="12" t="s">
        <v>8</v>
      </c>
      <c r="K1827" s="13">
        <v>0</v>
      </c>
      <c r="L1827" s="13">
        <v>0</v>
      </c>
      <c r="M1827" s="13">
        <v>0</v>
      </c>
      <c r="N1827" s="14">
        <v>0</v>
      </c>
      <c r="O1827" s="12" t="s">
        <v>8</v>
      </c>
      <c r="P1827" s="1"/>
    </row>
    <row r="1828" spans="1:16" ht="0.95" customHeight="1">
      <c r="A1828" s="1"/>
      <c r="B1828" s="137"/>
      <c r="C1828" s="137"/>
      <c r="D1828" s="137"/>
      <c r="E1828" s="137"/>
      <c r="F1828" s="137"/>
      <c r="G1828" s="137"/>
      <c r="H1828" s="137"/>
      <c r="I1828" s="137"/>
      <c r="J1828" s="137"/>
      <c r="K1828" s="137"/>
      <c r="L1828" s="137"/>
      <c r="M1828" s="137"/>
      <c r="N1828" s="137"/>
      <c r="O1828" s="137"/>
      <c r="P1828" s="1"/>
    </row>
    <row r="1829" spans="1:16" ht="42" thickBot="1">
      <c r="A1829" s="1"/>
      <c r="B1829" s="6" t="s">
        <v>1818</v>
      </c>
      <c r="C1829" s="7" t="s">
        <v>8</v>
      </c>
      <c r="D1829" s="8" t="s">
        <v>1819</v>
      </c>
      <c r="E1829" s="8" t="s">
        <v>1820</v>
      </c>
      <c r="F1829" s="8" t="s">
        <v>367</v>
      </c>
      <c r="G1829" s="8" t="s">
        <v>865</v>
      </c>
      <c r="H1829" s="8" t="s">
        <v>1258</v>
      </c>
      <c r="I1829" s="7" t="s">
        <v>8</v>
      </c>
      <c r="J1829" s="9">
        <v>26935853</v>
      </c>
      <c r="K1829" s="9">
        <v>0</v>
      </c>
      <c r="L1829" s="9">
        <v>0</v>
      </c>
      <c r="M1829" s="9">
        <v>0</v>
      </c>
      <c r="N1829" s="7" t="s">
        <v>8</v>
      </c>
      <c r="O1829" s="10">
        <v>0</v>
      </c>
      <c r="P1829" s="1"/>
    </row>
    <row r="1830" spans="1:16" ht="51" customHeight="1" thickBot="1">
      <c r="A1830" s="1"/>
      <c r="B1830" s="138" t="s">
        <v>8</v>
      </c>
      <c r="C1830" s="139"/>
      <c r="D1830" s="139"/>
      <c r="E1830" s="139"/>
      <c r="F1830" s="139"/>
      <c r="G1830" s="139"/>
      <c r="H1830" s="139"/>
      <c r="I1830" s="11" t="s">
        <v>1453</v>
      </c>
      <c r="J1830" s="12" t="s">
        <v>8</v>
      </c>
      <c r="K1830" s="13">
        <v>0</v>
      </c>
      <c r="L1830" s="13">
        <v>0</v>
      </c>
      <c r="M1830" s="13">
        <v>0</v>
      </c>
      <c r="N1830" s="14">
        <v>0</v>
      </c>
      <c r="O1830" s="12" t="s">
        <v>8</v>
      </c>
      <c r="P1830" s="1"/>
    </row>
    <row r="1831" spans="1:16" ht="0.95" customHeight="1">
      <c r="A1831" s="1"/>
      <c r="B1831" s="137"/>
      <c r="C1831" s="137"/>
      <c r="D1831" s="137"/>
      <c r="E1831" s="137"/>
      <c r="F1831" s="137"/>
      <c r="G1831" s="137"/>
      <c r="H1831" s="137"/>
      <c r="I1831" s="137"/>
      <c r="J1831" s="137"/>
      <c r="K1831" s="137"/>
      <c r="L1831" s="137"/>
      <c r="M1831" s="137"/>
      <c r="N1831" s="137"/>
      <c r="O1831" s="137"/>
      <c r="P1831" s="1"/>
    </row>
    <row r="1832" spans="1:16" ht="42" thickBot="1">
      <c r="A1832" s="1"/>
      <c r="B1832" s="6" t="s">
        <v>1821</v>
      </c>
      <c r="C1832" s="7" t="s">
        <v>8</v>
      </c>
      <c r="D1832" s="8" t="s">
        <v>1822</v>
      </c>
      <c r="E1832" s="8" t="s">
        <v>1823</v>
      </c>
      <c r="F1832" s="8" t="s">
        <v>367</v>
      </c>
      <c r="G1832" s="8" t="s">
        <v>865</v>
      </c>
      <c r="H1832" s="8" t="s">
        <v>1258</v>
      </c>
      <c r="I1832" s="7" t="s">
        <v>8</v>
      </c>
      <c r="J1832" s="9">
        <v>34378299</v>
      </c>
      <c r="K1832" s="9">
        <v>0</v>
      </c>
      <c r="L1832" s="9">
        <v>0</v>
      </c>
      <c r="M1832" s="9">
        <v>0</v>
      </c>
      <c r="N1832" s="7" t="s">
        <v>8</v>
      </c>
      <c r="O1832" s="10">
        <v>30</v>
      </c>
      <c r="P1832" s="1"/>
    </row>
    <row r="1833" spans="1:16" ht="47.25" customHeight="1" thickBot="1">
      <c r="A1833" s="1"/>
      <c r="B1833" s="138" t="s">
        <v>8</v>
      </c>
      <c r="C1833" s="139"/>
      <c r="D1833" s="139"/>
      <c r="E1833" s="139"/>
      <c r="F1833" s="139"/>
      <c r="G1833" s="139"/>
      <c r="H1833" s="139"/>
      <c r="I1833" s="11" t="s">
        <v>1453</v>
      </c>
      <c r="J1833" s="12" t="s">
        <v>8</v>
      </c>
      <c r="K1833" s="13">
        <v>0</v>
      </c>
      <c r="L1833" s="13">
        <v>0</v>
      </c>
      <c r="M1833" s="13">
        <v>0</v>
      </c>
      <c r="N1833" s="14">
        <v>0</v>
      </c>
      <c r="O1833" s="12" t="s">
        <v>8</v>
      </c>
      <c r="P1833" s="1"/>
    </row>
    <row r="1834" spans="1:16" ht="0.95" customHeight="1">
      <c r="A1834" s="1"/>
      <c r="B1834" s="137"/>
      <c r="C1834" s="137"/>
      <c r="D1834" s="137"/>
      <c r="E1834" s="137"/>
      <c r="F1834" s="137"/>
      <c r="G1834" s="137"/>
      <c r="H1834" s="137"/>
      <c r="I1834" s="137"/>
      <c r="J1834" s="137"/>
      <c r="K1834" s="137"/>
      <c r="L1834" s="137"/>
      <c r="M1834" s="137"/>
      <c r="N1834" s="137"/>
      <c r="O1834" s="137"/>
      <c r="P1834" s="1"/>
    </row>
    <row r="1835" spans="1:16" ht="42" thickBot="1">
      <c r="A1835" s="1"/>
      <c r="B1835" s="6" t="s">
        <v>1824</v>
      </c>
      <c r="C1835" s="7" t="s">
        <v>8</v>
      </c>
      <c r="D1835" s="8" t="s">
        <v>1825</v>
      </c>
      <c r="E1835" s="8" t="s">
        <v>1826</v>
      </c>
      <c r="F1835" s="8" t="s">
        <v>367</v>
      </c>
      <c r="G1835" s="8" t="s">
        <v>865</v>
      </c>
      <c r="H1835" s="8" t="s">
        <v>1258</v>
      </c>
      <c r="I1835" s="7" t="s">
        <v>8</v>
      </c>
      <c r="J1835" s="9">
        <v>35070458</v>
      </c>
      <c r="K1835" s="9">
        <v>0</v>
      </c>
      <c r="L1835" s="9">
        <v>0</v>
      </c>
      <c r="M1835" s="9">
        <v>0</v>
      </c>
      <c r="N1835" s="7" t="s">
        <v>8</v>
      </c>
      <c r="O1835" s="10">
        <v>54.55</v>
      </c>
      <c r="P1835" s="1"/>
    </row>
    <row r="1836" spans="1:16" ht="48.75" customHeight="1" thickBot="1">
      <c r="A1836" s="1"/>
      <c r="B1836" s="138" t="s">
        <v>8</v>
      </c>
      <c r="C1836" s="139"/>
      <c r="D1836" s="139"/>
      <c r="E1836" s="139"/>
      <c r="F1836" s="139"/>
      <c r="G1836" s="139"/>
      <c r="H1836" s="139"/>
      <c r="I1836" s="11" t="s">
        <v>1453</v>
      </c>
      <c r="J1836" s="12" t="s">
        <v>8</v>
      </c>
      <c r="K1836" s="13">
        <v>0</v>
      </c>
      <c r="L1836" s="13">
        <v>0</v>
      </c>
      <c r="M1836" s="13">
        <v>0</v>
      </c>
      <c r="N1836" s="14">
        <v>0</v>
      </c>
      <c r="O1836" s="12" t="s">
        <v>8</v>
      </c>
      <c r="P1836" s="1"/>
    </row>
    <row r="1837" spans="1:16" ht="0.95" customHeight="1">
      <c r="A1837" s="1"/>
      <c r="B1837" s="137"/>
      <c r="C1837" s="137"/>
      <c r="D1837" s="137"/>
      <c r="E1837" s="137"/>
      <c r="F1837" s="137"/>
      <c r="G1837" s="137"/>
      <c r="H1837" s="137"/>
      <c r="I1837" s="137"/>
      <c r="J1837" s="137"/>
      <c r="K1837" s="137"/>
      <c r="L1837" s="137"/>
      <c r="M1837" s="137"/>
      <c r="N1837" s="137"/>
      <c r="O1837" s="137"/>
      <c r="P1837" s="1"/>
    </row>
    <row r="1838" spans="1:16" ht="42" thickBot="1">
      <c r="A1838" s="1"/>
      <c r="B1838" s="6" t="s">
        <v>1827</v>
      </c>
      <c r="C1838" s="7" t="s">
        <v>8</v>
      </c>
      <c r="D1838" s="8" t="s">
        <v>1828</v>
      </c>
      <c r="E1838" s="8" t="s">
        <v>1829</v>
      </c>
      <c r="F1838" s="8" t="s">
        <v>367</v>
      </c>
      <c r="G1838" s="8" t="s">
        <v>865</v>
      </c>
      <c r="H1838" s="8" t="s">
        <v>1258</v>
      </c>
      <c r="I1838" s="7" t="s">
        <v>8</v>
      </c>
      <c r="J1838" s="9">
        <v>150231319</v>
      </c>
      <c r="K1838" s="9">
        <v>0</v>
      </c>
      <c r="L1838" s="9">
        <v>0</v>
      </c>
      <c r="M1838" s="9">
        <v>0</v>
      </c>
      <c r="N1838" s="7" t="s">
        <v>8</v>
      </c>
      <c r="O1838" s="10">
        <v>0</v>
      </c>
      <c r="P1838" s="1"/>
    </row>
    <row r="1839" spans="1:16" ht="50.25" customHeight="1" thickBot="1">
      <c r="A1839" s="1"/>
      <c r="B1839" s="138" t="s">
        <v>8</v>
      </c>
      <c r="C1839" s="139"/>
      <c r="D1839" s="139"/>
      <c r="E1839" s="139"/>
      <c r="F1839" s="139"/>
      <c r="G1839" s="139"/>
      <c r="H1839" s="139"/>
      <c r="I1839" s="11" t="s">
        <v>1453</v>
      </c>
      <c r="J1839" s="12" t="s">
        <v>8</v>
      </c>
      <c r="K1839" s="13">
        <v>0</v>
      </c>
      <c r="L1839" s="13">
        <v>0</v>
      </c>
      <c r="M1839" s="13">
        <v>0</v>
      </c>
      <c r="N1839" s="14">
        <v>0</v>
      </c>
      <c r="O1839" s="12" t="s">
        <v>8</v>
      </c>
      <c r="P1839" s="1"/>
    </row>
    <row r="1840" spans="1:16" ht="0.95" customHeight="1">
      <c r="A1840" s="1"/>
      <c r="B1840" s="137"/>
      <c r="C1840" s="137"/>
      <c r="D1840" s="137"/>
      <c r="E1840" s="137"/>
      <c r="F1840" s="137"/>
      <c r="G1840" s="137"/>
      <c r="H1840" s="137"/>
      <c r="I1840" s="137"/>
      <c r="J1840" s="137"/>
      <c r="K1840" s="137"/>
      <c r="L1840" s="137"/>
      <c r="M1840" s="137"/>
      <c r="N1840" s="137"/>
      <c r="O1840" s="137"/>
      <c r="P1840" s="1"/>
    </row>
    <row r="1841" spans="1:16" ht="42" thickBot="1">
      <c r="A1841" s="1"/>
      <c r="B1841" s="6" t="s">
        <v>1830</v>
      </c>
      <c r="C1841" s="7" t="s">
        <v>8</v>
      </c>
      <c r="D1841" s="8" t="s">
        <v>1831</v>
      </c>
      <c r="E1841" s="8" t="s">
        <v>1832</v>
      </c>
      <c r="F1841" s="8" t="s">
        <v>367</v>
      </c>
      <c r="G1841" s="8" t="s">
        <v>865</v>
      </c>
      <c r="H1841" s="8" t="s">
        <v>914</v>
      </c>
      <c r="I1841" s="7" t="s">
        <v>8</v>
      </c>
      <c r="J1841" s="9">
        <v>599859368</v>
      </c>
      <c r="K1841" s="9">
        <v>79999998</v>
      </c>
      <c r="L1841" s="9">
        <v>68334804</v>
      </c>
      <c r="M1841" s="9">
        <v>67509491</v>
      </c>
      <c r="N1841" s="7" t="s">
        <v>8</v>
      </c>
      <c r="O1841" s="10">
        <v>27</v>
      </c>
      <c r="P1841" s="1"/>
    </row>
    <row r="1842" spans="1:16" ht="25.5" thickBot="1">
      <c r="A1842" s="1"/>
      <c r="B1842" s="138" t="s">
        <v>8</v>
      </c>
      <c r="C1842" s="139"/>
      <c r="D1842" s="139"/>
      <c r="E1842" s="139"/>
      <c r="F1842" s="139"/>
      <c r="G1842" s="139"/>
      <c r="H1842" s="139"/>
      <c r="I1842" s="11" t="s">
        <v>1253</v>
      </c>
      <c r="J1842" s="12" t="s">
        <v>8</v>
      </c>
      <c r="K1842" s="13">
        <v>79999998</v>
      </c>
      <c r="L1842" s="13">
        <v>68334804</v>
      </c>
      <c r="M1842" s="13">
        <v>67509491</v>
      </c>
      <c r="N1842" s="14">
        <v>98.79</v>
      </c>
      <c r="O1842" s="12" t="s">
        <v>8</v>
      </c>
      <c r="P1842" s="1"/>
    </row>
    <row r="1843" spans="1:16" ht="42" thickBot="1">
      <c r="A1843" s="1"/>
      <c r="B1843" s="138" t="s">
        <v>8</v>
      </c>
      <c r="C1843" s="139"/>
      <c r="D1843" s="139"/>
      <c r="E1843" s="139"/>
      <c r="F1843" s="139"/>
      <c r="G1843" s="139"/>
      <c r="H1843" s="139"/>
      <c r="I1843" s="11" t="s">
        <v>1254</v>
      </c>
      <c r="J1843" s="12" t="s">
        <v>8</v>
      </c>
      <c r="K1843" s="13">
        <v>0</v>
      </c>
      <c r="L1843" s="13">
        <v>0</v>
      </c>
      <c r="M1843" s="13">
        <v>0</v>
      </c>
      <c r="N1843" s="14">
        <v>0</v>
      </c>
      <c r="O1843" s="12" t="s">
        <v>8</v>
      </c>
      <c r="P1843" s="1"/>
    </row>
    <row r="1844" spans="1:16" ht="0.95" customHeight="1">
      <c r="A1844" s="1"/>
      <c r="B1844" s="137"/>
      <c r="C1844" s="137"/>
      <c r="D1844" s="137"/>
      <c r="E1844" s="137"/>
      <c r="F1844" s="137"/>
      <c r="G1844" s="137"/>
      <c r="H1844" s="137"/>
      <c r="I1844" s="137"/>
      <c r="J1844" s="137"/>
      <c r="K1844" s="137"/>
      <c r="L1844" s="137"/>
      <c r="M1844" s="137"/>
      <c r="N1844" s="137"/>
      <c r="O1844" s="137"/>
      <c r="P1844" s="1"/>
    </row>
    <row r="1845" spans="1:16" ht="42" thickBot="1">
      <c r="A1845" s="1"/>
      <c r="B1845" s="6" t="s">
        <v>1833</v>
      </c>
      <c r="C1845" s="7" t="s">
        <v>8</v>
      </c>
      <c r="D1845" s="8" t="s">
        <v>1834</v>
      </c>
      <c r="E1845" s="8" t="s">
        <v>1835</v>
      </c>
      <c r="F1845" s="8" t="s">
        <v>367</v>
      </c>
      <c r="G1845" s="8" t="s">
        <v>865</v>
      </c>
      <c r="H1845" s="8" t="s">
        <v>1258</v>
      </c>
      <c r="I1845" s="7" t="s">
        <v>8</v>
      </c>
      <c r="J1845" s="9">
        <v>116613924</v>
      </c>
      <c r="K1845" s="9">
        <v>0</v>
      </c>
      <c r="L1845" s="9">
        <v>0</v>
      </c>
      <c r="M1845" s="9">
        <v>0</v>
      </c>
      <c r="N1845" s="7" t="s">
        <v>8</v>
      </c>
      <c r="O1845" s="10">
        <v>12.83</v>
      </c>
      <c r="P1845" s="1"/>
    </row>
    <row r="1846" spans="1:16" ht="51.75" customHeight="1" thickBot="1">
      <c r="A1846" s="1"/>
      <c r="B1846" s="138" t="s">
        <v>8</v>
      </c>
      <c r="C1846" s="139"/>
      <c r="D1846" s="139"/>
      <c r="E1846" s="139"/>
      <c r="F1846" s="139"/>
      <c r="G1846" s="139"/>
      <c r="H1846" s="139"/>
      <c r="I1846" s="11" t="s">
        <v>1453</v>
      </c>
      <c r="J1846" s="12" t="s">
        <v>8</v>
      </c>
      <c r="K1846" s="13">
        <v>0</v>
      </c>
      <c r="L1846" s="13">
        <v>0</v>
      </c>
      <c r="M1846" s="13">
        <v>0</v>
      </c>
      <c r="N1846" s="14">
        <v>0</v>
      </c>
      <c r="O1846" s="12" t="s">
        <v>8</v>
      </c>
      <c r="P1846" s="1"/>
    </row>
    <row r="1847" spans="1:16" ht="0.95" customHeight="1">
      <c r="A1847" s="1"/>
      <c r="B1847" s="137"/>
      <c r="C1847" s="137"/>
      <c r="D1847" s="137"/>
      <c r="E1847" s="137"/>
      <c r="F1847" s="137"/>
      <c r="G1847" s="137"/>
      <c r="H1847" s="137"/>
      <c r="I1847" s="137"/>
      <c r="J1847" s="137"/>
      <c r="K1847" s="137"/>
      <c r="L1847" s="137"/>
      <c r="M1847" s="137"/>
      <c r="N1847" s="137"/>
      <c r="O1847" s="137"/>
      <c r="P1847" s="1"/>
    </row>
    <row r="1848" spans="1:16" ht="50.25" thickBot="1">
      <c r="A1848" s="1"/>
      <c r="B1848" s="6" t="s">
        <v>1836</v>
      </c>
      <c r="C1848" s="7" t="s">
        <v>8</v>
      </c>
      <c r="D1848" s="8" t="s">
        <v>1837</v>
      </c>
      <c r="E1848" s="8" t="s">
        <v>1838</v>
      </c>
      <c r="F1848" s="8" t="s">
        <v>367</v>
      </c>
      <c r="G1848" s="8" t="s">
        <v>865</v>
      </c>
      <c r="H1848" s="8" t="s">
        <v>1258</v>
      </c>
      <c r="I1848" s="7" t="s">
        <v>8</v>
      </c>
      <c r="J1848" s="9">
        <v>308132271</v>
      </c>
      <c r="K1848" s="9">
        <v>0</v>
      </c>
      <c r="L1848" s="9">
        <v>0</v>
      </c>
      <c r="M1848" s="9">
        <v>0</v>
      </c>
      <c r="N1848" s="7" t="s">
        <v>8</v>
      </c>
      <c r="O1848" s="10">
        <v>15.1</v>
      </c>
      <c r="P1848" s="1"/>
    </row>
    <row r="1849" spans="1:16" ht="48.75" customHeight="1" thickBot="1">
      <c r="A1849" s="1"/>
      <c r="B1849" s="138" t="s">
        <v>8</v>
      </c>
      <c r="C1849" s="139"/>
      <c r="D1849" s="139"/>
      <c r="E1849" s="139"/>
      <c r="F1849" s="139"/>
      <c r="G1849" s="139"/>
      <c r="H1849" s="139"/>
      <c r="I1849" s="11" t="s">
        <v>1453</v>
      </c>
      <c r="J1849" s="12" t="s">
        <v>8</v>
      </c>
      <c r="K1849" s="13">
        <v>0</v>
      </c>
      <c r="L1849" s="13">
        <v>0</v>
      </c>
      <c r="M1849" s="13">
        <v>0</v>
      </c>
      <c r="N1849" s="14">
        <v>0</v>
      </c>
      <c r="O1849" s="12" t="s">
        <v>8</v>
      </c>
      <c r="P1849" s="1"/>
    </row>
    <row r="1850" spans="1:16" ht="0.95" customHeight="1">
      <c r="A1850" s="1"/>
      <c r="B1850" s="137"/>
      <c r="C1850" s="137"/>
      <c r="D1850" s="137"/>
      <c r="E1850" s="137"/>
      <c r="F1850" s="137"/>
      <c r="G1850" s="137"/>
      <c r="H1850" s="137"/>
      <c r="I1850" s="137"/>
      <c r="J1850" s="137"/>
      <c r="K1850" s="137"/>
      <c r="L1850" s="137"/>
      <c r="M1850" s="137"/>
      <c r="N1850" s="137"/>
      <c r="O1850" s="137"/>
      <c r="P1850" s="1"/>
    </row>
    <row r="1851" spans="1:16" ht="50.25" thickBot="1">
      <c r="A1851" s="1"/>
      <c r="B1851" s="6" t="s">
        <v>1839</v>
      </c>
      <c r="C1851" s="7" t="s">
        <v>8</v>
      </c>
      <c r="D1851" s="8" t="s">
        <v>1840</v>
      </c>
      <c r="E1851" s="8" t="s">
        <v>1841</v>
      </c>
      <c r="F1851" s="8" t="s">
        <v>367</v>
      </c>
      <c r="G1851" s="8" t="s">
        <v>865</v>
      </c>
      <c r="H1851" s="8" t="s">
        <v>1258</v>
      </c>
      <c r="I1851" s="7" t="s">
        <v>8</v>
      </c>
      <c r="J1851" s="9">
        <v>16865783</v>
      </c>
      <c r="K1851" s="9">
        <v>0</v>
      </c>
      <c r="L1851" s="9">
        <v>0</v>
      </c>
      <c r="M1851" s="9">
        <v>0</v>
      </c>
      <c r="N1851" s="7" t="s">
        <v>8</v>
      </c>
      <c r="O1851" s="10">
        <v>0</v>
      </c>
      <c r="P1851" s="1"/>
    </row>
    <row r="1852" spans="1:16" ht="50.25" customHeight="1" thickBot="1">
      <c r="A1852" s="1"/>
      <c r="B1852" s="138" t="s">
        <v>8</v>
      </c>
      <c r="C1852" s="139"/>
      <c r="D1852" s="139"/>
      <c r="E1852" s="139"/>
      <c r="F1852" s="139"/>
      <c r="G1852" s="139"/>
      <c r="H1852" s="139"/>
      <c r="I1852" s="11" t="s">
        <v>1453</v>
      </c>
      <c r="J1852" s="12" t="s">
        <v>8</v>
      </c>
      <c r="K1852" s="13">
        <v>0</v>
      </c>
      <c r="L1852" s="13">
        <v>0</v>
      </c>
      <c r="M1852" s="13">
        <v>0</v>
      </c>
      <c r="N1852" s="14">
        <v>0</v>
      </c>
      <c r="O1852" s="12" t="s">
        <v>8</v>
      </c>
      <c r="P1852" s="1"/>
    </row>
    <row r="1853" spans="1:16" ht="0.95" customHeight="1">
      <c r="A1853" s="1"/>
      <c r="B1853" s="137"/>
      <c r="C1853" s="137"/>
      <c r="D1853" s="137"/>
      <c r="E1853" s="137"/>
      <c r="F1853" s="137"/>
      <c r="G1853" s="137"/>
      <c r="H1853" s="137"/>
      <c r="I1853" s="137"/>
      <c r="J1853" s="137"/>
      <c r="K1853" s="137"/>
      <c r="L1853" s="137"/>
      <c r="M1853" s="137"/>
      <c r="N1853" s="137"/>
      <c r="O1853" s="137"/>
      <c r="P1853" s="1"/>
    </row>
    <row r="1854" spans="1:16" ht="42" thickBot="1">
      <c r="A1854" s="1"/>
      <c r="B1854" s="6" t="s">
        <v>1842</v>
      </c>
      <c r="C1854" s="7" t="s">
        <v>8</v>
      </c>
      <c r="D1854" s="8" t="s">
        <v>1843</v>
      </c>
      <c r="E1854" s="8" t="s">
        <v>1844</v>
      </c>
      <c r="F1854" s="8" t="s">
        <v>367</v>
      </c>
      <c r="G1854" s="8" t="s">
        <v>865</v>
      </c>
      <c r="H1854" s="8" t="s">
        <v>1258</v>
      </c>
      <c r="I1854" s="7" t="s">
        <v>8</v>
      </c>
      <c r="J1854" s="9">
        <v>11973814</v>
      </c>
      <c r="K1854" s="9">
        <v>0</v>
      </c>
      <c r="L1854" s="9">
        <v>0</v>
      </c>
      <c r="M1854" s="9">
        <v>0</v>
      </c>
      <c r="N1854" s="7" t="s">
        <v>8</v>
      </c>
      <c r="O1854" s="10">
        <v>100</v>
      </c>
      <c r="P1854" s="1"/>
    </row>
    <row r="1855" spans="1:16" ht="50.25" customHeight="1" thickBot="1">
      <c r="A1855" s="1"/>
      <c r="B1855" s="138" t="s">
        <v>8</v>
      </c>
      <c r="C1855" s="139"/>
      <c r="D1855" s="139"/>
      <c r="E1855" s="139"/>
      <c r="F1855" s="139"/>
      <c r="G1855" s="139"/>
      <c r="H1855" s="139"/>
      <c r="I1855" s="11" t="s">
        <v>1453</v>
      </c>
      <c r="J1855" s="12" t="s">
        <v>8</v>
      </c>
      <c r="K1855" s="13">
        <v>0</v>
      </c>
      <c r="L1855" s="13">
        <v>0</v>
      </c>
      <c r="M1855" s="13">
        <v>0</v>
      </c>
      <c r="N1855" s="14">
        <v>0</v>
      </c>
      <c r="O1855" s="12" t="s">
        <v>8</v>
      </c>
      <c r="P1855" s="1"/>
    </row>
    <row r="1856" spans="1:16" ht="0.95" customHeight="1">
      <c r="A1856" s="1"/>
      <c r="B1856" s="137"/>
      <c r="C1856" s="137"/>
      <c r="D1856" s="137"/>
      <c r="E1856" s="137"/>
      <c r="F1856" s="137"/>
      <c r="G1856" s="137"/>
      <c r="H1856" s="137"/>
      <c r="I1856" s="137"/>
      <c r="J1856" s="137"/>
      <c r="K1856" s="137"/>
      <c r="L1856" s="137"/>
      <c r="M1856" s="137"/>
      <c r="N1856" s="137"/>
      <c r="O1856" s="137"/>
      <c r="P1856" s="1"/>
    </row>
    <row r="1857" spans="1:16" ht="42" thickBot="1">
      <c r="A1857" s="1"/>
      <c r="B1857" s="6" t="s">
        <v>1845</v>
      </c>
      <c r="C1857" s="7" t="s">
        <v>8</v>
      </c>
      <c r="D1857" s="8" t="s">
        <v>1846</v>
      </c>
      <c r="E1857" s="8" t="s">
        <v>1847</v>
      </c>
      <c r="F1857" s="8" t="s">
        <v>367</v>
      </c>
      <c r="G1857" s="8" t="s">
        <v>865</v>
      </c>
      <c r="H1857" s="8" t="s">
        <v>1258</v>
      </c>
      <c r="I1857" s="7" t="s">
        <v>8</v>
      </c>
      <c r="J1857" s="9">
        <v>77279022</v>
      </c>
      <c r="K1857" s="9">
        <v>0</v>
      </c>
      <c r="L1857" s="9">
        <v>0</v>
      </c>
      <c r="M1857" s="9">
        <v>0</v>
      </c>
      <c r="N1857" s="7" t="s">
        <v>8</v>
      </c>
      <c r="O1857" s="10">
        <v>0</v>
      </c>
      <c r="P1857" s="1"/>
    </row>
    <row r="1858" spans="1:16" ht="52.5" customHeight="1" thickBot="1">
      <c r="A1858" s="1"/>
      <c r="B1858" s="138" t="s">
        <v>8</v>
      </c>
      <c r="C1858" s="139"/>
      <c r="D1858" s="139"/>
      <c r="E1858" s="139"/>
      <c r="F1858" s="139"/>
      <c r="G1858" s="139"/>
      <c r="H1858" s="139"/>
      <c r="I1858" s="11" t="s">
        <v>1453</v>
      </c>
      <c r="J1858" s="12" t="s">
        <v>8</v>
      </c>
      <c r="K1858" s="13">
        <v>0</v>
      </c>
      <c r="L1858" s="13">
        <v>0</v>
      </c>
      <c r="M1858" s="13">
        <v>0</v>
      </c>
      <c r="N1858" s="14">
        <v>0</v>
      </c>
      <c r="O1858" s="12" t="s">
        <v>8</v>
      </c>
      <c r="P1858" s="1"/>
    </row>
    <row r="1859" spans="1:16" ht="0.95" customHeight="1">
      <c r="A1859" s="1"/>
      <c r="B1859" s="137"/>
      <c r="C1859" s="137"/>
      <c r="D1859" s="137"/>
      <c r="E1859" s="137"/>
      <c r="F1859" s="137"/>
      <c r="G1859" s="137"/>
      <c r="H1859" s="137"/>
      <c r="I1859" s="137"/>
      <c r="J1859" s="137"/>
      <c r="K1859" s="137"/>
      <c r="L1859" s="137"/>
      <c r="M1859" s="137"/>
      <c r="N1859" s="137"/>
      <c r="O1859" s="137"/>
      <c r="P1859" s="1"/>
    </row>
    <row r="1860" spans="1:16" ht="42" thickBot="1">
      <c r="A1860" s="1"/>
      <c r="B1860" s="6" t="s">
        <v>1848</v>
      </c>
      <c r="C1860" s="7" t="s">
        <v>8</v>
      </c>
      <c r="D1860" s="8" t="s">
        <v>1849</v>
      </c>
      <c r="E1860" s="8" t="s">
        <v>1850</v>
      </c>
      <c r="F1860" s="8" t="s">
        <v>367</v>
      </c>
      <c r="G1860" s="8" t="s">
        <v>865</v>
      </c>
      <c r="H1860" s="8" t="s">
        <v>1258</v>
      </c>
      <c r="I1860" s="7" t="s">
        <v>8</v>
      </c>
      <c r="J1860" s="9">
        <v>70161661</v>
      </c>
      <c r="K1860" s="9">
        <v>0</v>
      </c>
      <c r="L1860" s="9">
        <v>0</v>
      </c>
      <c r="M1860" s="9">
        <v>0</v>
      </c>
      <c r="N1860" s="7" t="s">
        <v>8</v>
      </c>
      <c r="O1860" s="10">
        <v>0</v>
      </c>
      <c r="P1860" s="1"/>
    </row>
    <row r="1861" spans="1:16" ht="48.75" customHeight="1" thickBot="1">
      <c r="A1861" s="1"/>
      <c r="B1861" s="138" t="s">
        <v>8</v>
      </c>
      <c r="C1861" s="139"/>
      <c r="D1861" s="139"/>
      <c r="E1861" s="139"/>
      <c r="F1861" s="139"/>
      <c r="G1861" s="139"/>
      <c r="H1861" s="139"/>
      <c r="I1861" s="11" t="s">
        <v>1453</v>
      </c>
      <c r="J1861" s="12" t="s">
        <v>8</v>
      </c>
      <c r="K1861" s="13">
        <v>0</v>
      </c>
      <c r="L1861" s="13">
        <v>0</v>
      </c>
      <c r="M1861" s="13">
        <v>0</v>
      </c>
      <c r="N1861" s="14">
        <v>0</v>
      </c>
      <c r="O1861" s="12" t="s">
        <v>8</v>
      </c>
      <c r="P1861" s="1"/>
    </row>
    <row r="1862" spans="1:16" ht="0.95" customHeight="1">
      <c r="A1862" s="1"/>
      <c r="B1862" s="137"/>
      <c r="C1862" s="137"/>
      <c r="D1862" s="137"/>
      <c r="E1862" s="137"/>
      <c r="F1862" s="137"/>
      <c r="G1862" s="137"/>
      <c r="H1862" s="137"/>
      <c r="I1862" s="137"/>
      <c r="J1862" s="137"/>
      <c r="K1862" s="137"/>
      <c r="L1862" s="137"/>
      <c r="M1862" s="137"/>
      <c r="N1862" s="137"/>
      <c r="O1862" s="137"/>
      <c r="P1862" s="1"/>
    </row>
    <row r="1863" spans="1:16" ht="42" thickBot="1">
      <c r="A1863" s="1"/>
      <c r="B1863" s="6" t="s">
        <v>1851</v>
      </c>
      <c r="C1863" s="7" t="s">
        <v>8</v>
      </c>
      <c r="D1863" s="8" t="s">
        <v>1852</v>
      </c>
      <c r="E1863" s="8" t="s">
        <v>1853</v>
      </c>
      <c r="F1863" s="8" t="s">
        <v>367</v>
      </c>
      <c r="G1863" s="8" t="s">
        <v>865</v>
      </c>
      <c r="H1863" s="8" t="s">
        <v>1258</v>
      </c>
      <c r="I1863" s="7" t="s">
        <v>8</v>
      </c>
      <c r="J1863" s="9">
        <v>157413981</v>
      </c>
      <c r="K1863" s="9">
        <v>0</v>
      </c>
      <c r="L1863" s="9">
        <v>0</v>
      </c>
      <c r="M1863" s="9">
        <v>0</v>
      </c>
      <c r="N1863" s="7" t="s">
        <v>8</v>
      </c>
      <c r="O1863" s="10">
        <v>0</v>
      </c>
      <c r="P1863" s="1"/>
    </row>
    <row r="1864" spans="1:16" ht="49.5" customHeight="1" thickBot="1">
      <c r="A1864" s="1"/>
      <c r="B1864" s="138" t="s">
        <v>8</v>
      </c>
      <c r="C1864" s="139"/>
      <c r="D1864" s="139"/>
      <c r="E1864" s="139"/>
      <c r="F1864" s="139"/>
      <c r="G1864" s="139"/>
      <c r="H1864" s="139"/>
      <c r="I1864" s="11" t="s">
        <v>1453</v>
      </c>
      <c r="J1864" s="12" t="s">
        <v>8</v>
      </c>
      <c r="K1864" s="13">
        <v>0</v>
      </c>
      <c r="L1864" s="13">
        <v>0</v>
      </c>
      <c r="M1864" s="13">
        <v>0</v>
      </c>
      <c r="N1864" s="14">
        <v>0</v>
      </c>
      <c r="O1864" s="12" t="s">
        <v>8</v>
      </c>
      <c r="P1864" s="1"/>
    </row>
    <row r="1865" spans="1:16" ht="0.95" customHeight="1">
      <c r="A1865" s="1"/>
      <c r="B1865" s="137"/>
      <c r="C1865" s="137"/>
      <c r="D1865" s="137"/>
      <c r="E1865" s="137"/>
      <c r="F1865" s="137"/>
      <c r="G1865" s="137"/>
      <c r="H1865" s="137"/>
      <c r="I1865" s="137"/>
      <c r="J1865" s="137"/>
      <c r="K1865" s="137"/>
      <c r="L1865" s="137"/>
      <c r="M1865" s="137"/>
      <c r="N1865" s="137"/>
      <c r="O1865" s="137"/>
      <c r="P1865" s="1"/>
    </row>
    <row r="1866" spans="1:16" ht="42" thickBot="1">
      <c r="A1866" s="1"/>
      <c r="B1866" s="6" t="s">
        <v>1854</v>
      </c>
      <c r="C1866" s="7" t="s">
        <v>8</v>
      </c>
      <c r="D1866" s="8" t="s">
        <v>1855</v>
      </c>
      <c r="E1866" s="8" t="s">
        <v>1856</v>
      </c>
      <c r="F1866" s="8" t="s">
        <v>367</v>
      </c>
      <c r="G1866" s="8" t="s">
        <v>865</v>
      </c>
      <c r="H1866" s="8" t="s">
        <v>1258</v>
      </c>
      <c r="I1866" s="7" t="s">
        <v>8</v>
      </c>
      <c r="J1866" s="9">
        <v>23607599</v>
      </c>
      <c r="K1866" s="9">
        <v>0</v>
      </c>
      <c r="L1866" s="9">
        <v>0</v>
      </c>
      <c r="M1866" s="9">
        <v>0</v>
      </c>
      <c r="N1866" s="7" t="s">
        <v>8</v>
      </c>
      <c r="O1866" s="10">
        <v>0</v>
      </c>
      <c r="P1866" s="1"/>
    </row>
    <row r="1867" spans="1:16" ht="53.25" customHeight="1" thickBot="1">
      <c r="A1867" s="1"/>
      <c r="B1867" s="138" t="s">
        <v>8</v>
      </c>
      <c r="C1867" s="139"/>
      <c r="D1867" s="139"/>
      <c r="E1867" s="139"/>
      <c r="F1867" s="139"/>
      <c r="G1867" s="139"/>
      <c r="H1867" s="139"/>
      <c r="I1867" s="11" t="s">
        <v>1453</v>
      </c>
      <c r="J1867" s="12" t="s">
        <v>8</v>
      </c>
      <c r="K1867" s="13">
        <v>0</v>
      </c>
      <c r="L1867" s="13">
        <v>0</v>
      </c>
      <c r="M1867" s="13">
        <v>0</v>
      </c>
      <c r="N1867" s="14">
        <v>0</v>
      </c>
      <c r="O1867" s="12" t="s">
        <v>8</v>
      </c>
      <c r="P1867" s="1"/>
    </row>
    <row r="1868" spans="1:16" ht="0.95" customHeight="1">
      <c r="A1868" s="1"/>
      <c r="B1868" s="137"/>
      <c r="C1868" s="137"/>
      <c r="D1868" s="137"/>
      <c r="E1868" s="137"/>
      <c r="F1868" s="137"/>
      <c r="G1868" s="137"/>
      <c r="H1868" s="137"/>
      <c r="I1868" s="137"/>
      <c r="J1868" s="137"/>
      <c r="K1868" s="137"/>
      <c r="L1868" s="137"/>
      <c r="M1868" s="137"/>
      <c r="N1868" s="137"/>
      <c r="O1868" s="137"/>
      <c r="P1868" s="1"/>
    </row>
    <row r="1869" spans="1:16" ht="42" thickBot="1">
      <c r="A1869" s="1"/>
      <c r="B1869" s="6" t="s">
        <v>1857</v>
      </c>
      <c r="C1869" s="7" t="s">
        <v>8</v>
      </c>
      <c r="D1869" s="8" t="s">
        <v>1858</v>
      </c>
      <c r="E1869" s="8" t="s">
        <v>1859</v>
      </c>
      <c r="F1869" s="8" t="s">
        <v>367</v>
      </c>
      <c r="G1869" s="8" t="s">
        <v>865</v>
      </c>
      <c r="H1869" s="8" t="s">
        <v>1258</v>
      </c>
      <c r="I1869" s="7" t="s">
        <v>8</v>
      </c>
      <c r="J1869" s="9">
        <v>70274099</v>
      </c>
      <c r="K1869" s="9">
        <v>0</v>
      </c>
      <c r="L1869" s="9">
        <v>0</v>
      </c>
      <c r="M1869" s="9">
        <v>0</v>
      </c>
      <c r="N1869" s="7" t="s">
        <v>8</v>
      </c>
      <c r="O1869" s="10">
        <v>2.5</v>
      </c>
      <c r="P1869" s="1"/>
    </row>
    <row r="1870" spans="1:16" ht="49.5" customHeight="1" thickBot="1">
      <c r="A1870" s="1"/>
      <c r="B1870" s="138" t="s">
        <v>8</v>
      </c>
      <c r="C1870" s="139"/>
      <c r="D1870" s="139"/>
      <c r="E1870" s="139"/>
      <c r="F1870" s="139"/>
      <c r="G1870" s="139"/>
      <c r="H1870" s="139"/>
      <c r="I1870" s="11" t="s">
        <v>1453</v>
      </c>
      <c r="J1870" s="12" t="s">
        <v>8</v>
      </c>
      <c r="K1870" s="13">
        <v>0</v>
      </c>
      <c r="L1870" s="13">
        <v>0</v>
      </c>
      <c r="M1870" s="13">
        <v>0</v>
      </c>
      <c r="N1870" s="14">
        <v>0</v>
      </c>
      <c r="O1870" s="12" t="s">
        <v>8</v>
      </c>
      <c r="P1870" s="1"/>
    </row>
    <row r="1871" spans="1:16" ht="0.95" customHeight="1">
      <c r="A1871" s="1"/>
      <c r="B1871" s="137"/>
      <c r="C1871" s="137"/>
      <c r="D1871" s="137"/>
      <c r="E1871" s="137"/>
      <c r="F1871" s="137"/>
      <c r="G1871" s="137"/>
      <c r="H1871" s="137"/>
      <c r="I1871" s="137"/>
      <c r="J1871" s="137"/>
      <c r="K1871" s="137"/>
      <c r="L1871" s="137"/>
      <c r="M1871" s="137"/>
      <c r="N1871" s="137"/>
      <c r="O1871" s="137"/>
      <c r="P1871" s="1"/>
    </row>
    <row r="1872" spans="1:16" ht="42" thickBot="1">
      <c r="A1872" s="1"/>
      <c r="B1872" s="6" t="s">
        <v>1860</v>
      </c>
      <c r="C1872" s="7" t="s">
        <v>8</v>
      </c>
      <c r="D1872" s="8" t="s">
        <v>1861</v>
      </c>
      <c r="E1872" s="8" t="s">
        <v>1862</v>
      </c>
      <c r="F1872" s="8" t="s">
        <v>367</v>
      </c>
      <c r="G1872" s="8" t="s">
        <v>865</v>
      </c>
      <c r="H1872" s="8" t="s">
        <v>1258</v>
      </c>
      <c r="I1872" s="7" t="s">
        <v>8</v>
      </c>
      <c r="J1872" s="9">
        <v>34293759</v>
      </c>
      <c r="K1872" s="9">
        <v>0</v>
      </c>
      <c r="L1872" s="9">
        <v>0</v>
      </c>
      <c r="M1872" s="9">
        <v>0</v>
      </c>
      <c r="N1872" s="7" t="s">
        <v>8</v>
      </c>
      <c r="O1872" s="10">
        <v>0</v>
      </c>
      <c r="P1872" s="1"/>
    </row>
    <row r="1873" spans="1:16" ht="48.75" customHeight="1" thickBot="1">
      <c r="A1873" s="1"/>
      <c r="B1873" s="138" t="s">
        <v>8</v>
      </c>
      <c r="C1873" s="139"/>
      <c r="D1873" s="139"/>
      <c r="E1873" s="139"/>
      <c r="F1873" s="139"/>
      <c r="G1873" s="139"/>
      <c r="H1873" s="139"/>
      <c r="I1873" s="11" t="s">
        <v>1453</v>
      </c>
      <c r="J1873" s="12" t="s">
        <v>8</v>
      </c>
      <c r="K1873" s="13">
        <v>0</v>
      </c>
      <c r="L1873" s="13">
        <v>0</v>
      </c>
      <c r="M1873" s="13">
        <v>0</v>
      </c>
      <c r="N1873" s="14">
        <v>0</v>
      </c>
      <c r="O1873" s="12" t="s">
        <v>8</v>
      </c>
      <c r="P1873" s="1"/>
    </row>
    <row r="1874" spans="1:16" ht="0.95" customHeight="1">
      <c r="A1874" s="1"/>
      <c r="B1874" s="137"/>
      <c r="C1874" s="137"/>
      <c r="D1874" s="137"/>
      <c r="E1874" s="137"/>
      <c r="F1874" s="137"/>
      <c r="G1874" s="137"/>
      <c r="H1874" s="137"/>
      <c r="I1874" s="137"/>
      <c r="J1874" s="137"/>
      <c r="K1874" s="137"/>
      <c r="L1874" s="137"/>
      <c r="M1874" s="137"/>
      <c r="N1874" s="137"/>
      <c r="O1874" s="137"/>
      <c r="P1874" s="1"/>
    </row>
    <row r="1875" spans="1:16" ht="42" thickBot="1">
      <c r="A1875" s="1"/>
      <c r="B1875" s="6" t="s">
        <v>1863</v>
      </c>
      <c r="C1875" s="7" t="s">
        <v>8</v>
      </c>
      <c r="D1875" s="8" t="s">
        <v>1864</v>
      </c>
      <c r="E1875" s="8" t="s">
        <v>1865</v>
      </c>
      <c r="F1875" s="8" t="s">
        <v>367</v>
      </c>
      <c r="G1875" s="8" t="s">
        <v>865</v>
      </c>
      <c r="H1875" s="8" t="s">
        <v>1258</v>
      </c>
      <c r="I1875" s="7" t="s">
        <v>8</v>
      </c>
      <c r="J1875" s="9">
        <v>64917525</v>
      </c>
      <c r="K1875" s="9">
        <v>0</v>
      </c>
      <c r="L1875" s="9">
        <v>0</v>
      </c>
      <c r="M1875" s="9">
        <v>0</v>
      </c>
      <c r="N1875" s="7" t="s">
        <v>8</v>
      </c>
      <c r="O1875" s="10">
        <v>0</v>
      </c>
      <c r="P1875" s="1"/>
    </row>
    <row r="1876" spans="1:16" ht="52.5" customHeight="1" thickBot="1">
      <c r="A1876" s="1"/>
      <c r="B1876" s="138" t="s">
        <v>8</v>
      </c>
      <c r="C1876" s="139"/>
      <c r="D1876" s="139"/>
      <c r="E1876" s="139"/>
      <c r="F1876" s="139"/>
      <c r="G1876" s="139"/>
      <c r="H1876" s="139"/>
      <c r="I1876" s="11" t="s">
        <v>1453</v>
      </c>
      <c r="J1876" s="12" t="s">
        <v>8</v>
      </c>
      <c r="K1876" s="13">
        <v>0</v>
      </c>
      <c r="L1876" s="13">
        <v>0</v>
      </c>
      <c r="M1876" s="13">
        <v>0</v>
      </c>
      <c r="N1876" s="14">
        <v>0</v>
      </c>
      <c r="O1876" s="12" t="s">
        <v>8</v>
      </c>
      <c r="P1876" s="1"/>
    </row>
    <row r="1877" spans="1:16" ht="0.95" customHeight="1">
      <c r="A1877" s="1"/>
      <c r="B1877" s="137"/>
      <c r="C1877" s="137"/>
      <c r="D1877" s="137"/>
      <c r="E1877" s="137"/>
      <c r="F1877" s="137"/>
      <c r="G1877" s="137"/>
      <c r="H1877" s="137"/>
      <c r="I1877" s="137"/>
      <c r="J1877" s="137"/>
      <c r="K1877" s="137"/>
      <c r="L1877" s="137"/>
      <c r="M1877" s="137"/>
      <c r="N1877" s="137"/>
      <c r="O1877" s="137"/>
      <c r="P1877" s="1"/>
    </row>
    <row r="1878" spans="1:16" ht="42" thickBot="1">
      <c r="A1878" s="1"/>
      <c r="B1878" s="6" t="s">
        <v>1866</v>
      </c>
      <c r="C1878" s="7" t="s">
        <v>8</v>
      </c>
      <c r="D1878" s="8" t="s">
        <v>1867</v>
      </c>
      <c r="E1878" s="8" t="s">
        <v>1868</v>
      </c>
      <c r="F1878" s="8" t="s">
        <v>367</v>
      </c>
      <c r="G1878" s="8" t="s">
        <v>865</v>
      </c>
      <c r="H1878" s="8" t="s">
        <v>1258</v>
      </c>
      <c r="I1878" s="7" t="s">
        <v>8</v>
      </c>
      <c r="J1878" s="9">
        <v>167600914</v>
      </c>
      <c r="K1878" s="9">
        <v>0</v>
      </c>
      <c r="L1878" s="9">
        <v>0</v>
      </c>
      <c r="M1878" s="9">
        <v>0</v>
      </c>
      <c r="N1878" s="7" t="s">
        <v>8</v>
      </c>
      <c r="O1878" s="10">
        <v>0</v>
      </c>
      <c r="P1878" s="1"/>
    </row>
    <row r="1879" spans="1:16" ht="49.5" customHeight="1" thickBot="1">
      <c r="A1879" s="1"/>
      <c r="B1879" s="138" t="s">
        <v>8</v>
      </c>
      <c r="C1879" s="139"/>
      <c r="D1879" s="139"/>
      <c r="E1879" s="139"/>
      <c r="F1879" s="139"/>
      <c r="G1879" s="139"/>
      <c r="H1879" s="139"/>
      <c r="I1879" s="11" t="s">
        <v>1453</v>
      </c>
      <c r="J1879" s="12" t="s">
        <v>8</v>
      </c>
      <c r="K1879" s="13">
        <v>0</v>
      </c>
      <c r="L1879" s="13">
        <v>0</v>
      </c>
      <c r="M1879" s="13">
        <v>0</v>
      </c>
      <c r="N1879" s="14">
        <v>0</v>
      </c>
      <c r="O1879" s="12" t="s">
        <v>8</v>
      </c>
      <c r="P1879" s="1"/>
    </row>
    <row r="1880" spans="1:16" ht="0.95" customHeight="1">
      <c r="A1880" s="1"/>
      <c r="B1880" s="137"/>
      <c r="C1880" s="137"/>
      <c r="D1880" s="137"/>
      <c r="E1880" s="137"/>
      <c r="F1880" s="137"/>
      <c r="G1880" s="137"/>
      <c r="H1880" s="137"/>
      <c r="I1880" s="137"/>
      <c r="J1880" s="137"/>
      <c r="K1880" s="137"/>
      <c r="L1880" s="137"/>
      <c r="M1880" s="137"/>
      <c r="N1880" s="137"/>
      <c r="O1880" s="137"/>
      <c r="P1880" s="1"/>
    </row>
    <row r="1881" spans="1:16" ht="42" thickBot="1">
      <c r="A1881" s="1"/>
      <c r="B1881" s="6" t="s">
        <v>1869</v>
      </c>
      <c r="C1881" s="7" t="s">
        <v>8</v>
      </c>
      <c r="D1881" s="8" t="s">
        <v>1870</v>
      </c>
      <c r="E1881" s="8" t="s">
        <v>1871</v>
      </c>
      <c r="F1881" s="8" t="s">
        <v>367</v>
      </c>
      <c r="G1881" s="8" t="s">
        <v>865</v>
      </c>
      <c r="H1881" s="8" t="s">
        <v>1258</v>
      </c>
      <c r="I1881" s="7" t="s">
        <v>8</v>
      </c>
      <c r="J1881" s="9">
        <v>29388920</v>
      </c>
      <c r="K1881" s="9">
        <v>0</v>
      </c>
      <c r="L1881" s="9">
        <v>0</v>
      </c>
      <c r="M1881" s="9">
        <v>0</v>
      </c>
      <c r="N1881" s="7" t="s">
        <v>8</v>
      </c>
      <c r="O1881" s="10">
        <v>0</v>
      </c>
      <c r="P1881" s="1"/>
    </row>
    <row r="1882" spans="1:16" ht="48.75" customHeight="1" thickBot="1">
      <c r="A1882" s="1"/>
      <c r="B1882" s="138" t="s">
        <v>8</v>
      </c>
      <c r="C1882" s="139"/>
      <c r="D1882" s="139"/>
      <c r="E1882" s="139"/>
      <c r="F1882" s="139"/>
      <c r="G1882" s="139"/>
      <c r="H1882" s="139"/>
      <c r="I1882" s="11" t="s">
        <v>1453</v>
      </c>
      <c r="J1882" s="12" t="s">
        <v>8</v>
      </c>
      <c r="K1882" s="13">
        <v>0</v>
      </c>
      <c r="L1882" s="13">
        <v>0</v>
      </c>
      <c r="M1882" s="13">
        <v>0</v>
      </c>
      <c r="N1882" s="14">
        <v>0</v>
      </c>
      <c r="O1882" s="12" t="s">
        <v>8</v>
      </c>
      <c r="P1882" s="1"/>
    </row>
    <row r="1883" spans="1:16" ht="0.95" customHeight="1">
      <c r="A1883" s="1"/>
      <c r="B1883" s="137"/>
      <c r="C1883" s="137"/>
      <c r="D1883" s="137"/>
      <c r="E1883" s="137"/>
      <c r="F1883" s="137"/>
      <c r="G1883" s="137"/>
      <c r="H1883" s="137"/>
      <c r="I1883" s="137"/>
      <c r="J1883" s="137"/>
      <c r="K1883" s="137"/>
      <c r="L1883" s="137"/>
      <c r="M1883" s="137"/>
      <c r="N1883" s="137"/>
      <c r="O1883" s="137"/>
      <c r="P1883" s="1"/>
    </row>
    <row r="1884" spans="1:16" ht="42" thickBot="1">
      <c r="A1884" s="1"/>
      <c r="B1884" s="6" t="s">
        <v>1872</v>
      </c>
      <c r="C1884" s="7" t="s">
        <v>8</v>
      </c>
      <c r="D1884" s="8" t="s">
        <v>1873</v>
      </c>
      <c r="E1884" s="8" t="s">
        <v>1874</v>
      </c>
      <c r="F1884" s="8" t="s">
        <v>367</v>
      </c>
      <c r="G1884" s="8" t="s">
        <v>865</v>
      </c>
      <c r="H1884" s="8" t="s">
        <v>1258</v>
      </c>
      <c r="I1884" s="7" t="s">
        <v>8</v>
      </c>
      <c r="J1884" s="9">
        <v>218403514</v>
      </c>
      <c r="K1884" s="9">
        <v>0</v>
      </c>
      <c r="L1884" s="9">
        <v>0</v>
      </c>
      <c r="M1884" s="9">
        <v>0</v>
      </c>
      <c r="N1884" s="7" t="s">
        <v>8</v>
      </c>
      <c r="O1884" s="10">
        <v>0</v>
      </c>
      <c r="P1884" s="1"/>
    </row>
    <row r="1885" spans="1:16" ht="49.5" customHeight="1" thickBot="1">
      <c r="A1885" s="1"/>
      <c r="B1885" s="138" t="s">
        <v>8</v>
      </c>
      <c r="C1885" s="139"/>
      <c r="D1885" s="139"/>
      <c r="E1885" s="139"/>
      <c r="F1885" s="139"/>
      <c r="G1885" s="139"/>
      <c r="H1885" s="139"/>
      <c r="I1885" s="11" t="s">
        <v>1453</v>
      </c>
      <c r="J1885" s="12" t="s">
        <v>8</v>
      </c>
      <c r="K1885" s="13">
        <v>0</v>
      </c>
      <c r="L1885" s="13">
        <v>0</v>
      </c>
      <c r="M1885" s="13">
        <v>0</v>
      </c>
      <c r="N1885" s="14">
        <v>0</v>
      </c>
      <c r="O1885" s="12" t="s">
        <v>8</v>
      </c>
      <c r="P1885" s="1"/>
    </row>
    <row r="1886" spans="1:16" ht="0.95" customHeight="1">
      <c r="A1886" s="1"/>
      <c r="B1886" s="137"/>
      <c r="C1886" s="137"/>
      <c r="D1886" s="137"/>
      <c r="E1886" s="137"/>
      <c r="F1886" s="137"/>
      <c r="G1886" s="137"/>
      <c r="H1886" s="137"/>
      <c r="I1886" s="137"/>
      <c r="J1886" s="137"/>
      <c r="K1886" s="137"/>
      <c r="L1886" s="137"/>
      <c r="M1886" s="137"/>
      <c r="N1886" s="137"/>
      <c r="O1886" s="137"/>
      <c r="P1886" s="1"/>
    </row>
    <row r="1887" spans="1:16" ht="42" thickBot="1">
      <c r="A1887" s="1"/>
      <c r="B1887" s="6" t="s">
        <v>1875</v>
      </c>
      <c r="C1887" s="7" t="s">
        <v>8</v>
      </c>
      <c r="D1887" s="8" t="s">
        <v>1876</v>
      </c>
      <c r="E1887" s="8" t="s">
        <v>1877</v>
      </c>
      <c r="F1887" s="8" t="s">
        <v>367</v>
      </c>
      <c r="G1887" s="8" t="s">
        <v>865</v>
      </c>
      <c r="H1887" s="8" t="s">
        <v>1258</v>
      </c>
      <c r="I1887" s="7" t="s">
        <v>8</v>
      </c>
      <c r="J1887" s="9">
        <v>11427332</v>
      </c>
      <c r="K1887" s="9">
        <v>0</v>
      </c>
      <c r="L1887" s="9">
        <v>0</v>
      </c>
      <c r="M1887" s="9">
        <v>0</v>
      </c>
      <c r="N1887" s="7" t="s">
        <v>8</v>
      </c>
      <c r="O1887" s="10">
        <v>0</v>
      </c>
      <c r="P1887" s="1"/>
    </row>
    <row r="1888" spans="1:16" ht="51.75" customHeight="1" thickBot="1">
      <c r="A1888" s="1"/>
      <c r="B1888" s="138" t="s">
        <v>8</v>
      </c>
      <c r="C1888" s="139"/>
      <c r="D1888" s="139"/>
      <c r="E1888" s="139"/>
      <c r="F1888" s="139"/>
      <c r="G1888" s="139"/>
      <c r="H1888" s="139"/>
      <c r="I1888" s="11" t="s">
        <v>1453</v>
      </c>
      <c r="J1888" s="12" t="s">
        <v>8</v>
      </c>
      <c r="K1888" s="13">
        <v>0</v>
      </c>
      <c r="L1888" s="13">
        <v>0</v>
      </c>
      <c r="M1888" s="13">
        <v>0</v>
      </c>
      <c r="N1888" s="14">
        <v>0</v>
      </c>
      <c r="O1888" s="12" t="s">
        <v>8</v>
      </c>
      <c r="P1888" s="1"/>
    </row>
    <row r="1889" spans="1:16" ht="0.95" customHeight="1">
      <c r="A1889" s="1"/>
      <c r="B1889" s="137"/>
      <c r="C1889" s="137"/>
      <c r="D1889" s="137"/>
      <c r="E1889" s="137"/>
      <c r="F1889" s="137"/>
      <c r="G1889" s="137"/>
      <c r="H1889" s="137"/>
      <c r="I1889" s="137"/>
      <c r="J1889" s="137"/>
      <c r="K1889" s="137"/>
      <c r="L1889" s="137"/>
      <c r="M1889" s="137"/>
      <c r="N1889" s="137"/>
      <c r="O1889" s="137"/>
      <c r="P1889" s="1"/>
    </row>
    <row r="1890" spans="1:16" ht="33.75" thickBot="1">
      <c r="A1890" s="1"/>
      <c r="B1890" s="6" t="s">
        <v>1878</v>
      </c>
      <c r="C1890" s="7" t="s">
        <v>8</v>
      </c>
      <c r="D1890" s="8" t="s">
        <v>1879</v>
      </c>
      <c r="E1890" s="8" t="s">
        <v>1880</v>
      </c>
      <c r="F1890" s="8" t="s">
        <v>367</v>
      </c>
      <c r="G1890" s="8" t="s">
        <v>865</v>
      </c>
      <c r="H1890" s="8" t="s">
        <v>1258</v>
      </c>
      <c r="I1890" s="7" t="s">
        <v>8</v>
      </c>
      <c r="J1890" s="9">
        <v>10000000</v>
      </c>
      <c r="K1890" s="9">
        <v>0</v>
      </c>
      <c r="L1890" s="9">
        <v>0</v>
      </c>
      <c r="M1890" s="9">
        <v>0</v>
      </c>
      <c r="N1890" s="7" t="s">
        <v>8</v>
      </c>
      <c r="O1890" s="10">
        <v>0</v>
      </c>
      <c r="P1890" s="1"/>
    </row>
    <row r="1891" spans="1:16" ht="51.75" customHeight="1" thickBot="1">
      <c r="A1891" s="1"/>
      <c r="B1891" s="138" t="s">
        <v>8</v>
      </c>
      <c r="C1891" s="139"/>
      <c r="D1891" s="139"/>
      <c r="E1891" s="139"/>
      <c r="F1891" s="139"/>
      <c r="G1891" s="139"/>
      <c r="H1891" s="139"/>
      <c r="I1891" s="11" t="s">
        <v>1453</v>
      </c>
      <c r="J1891" s="12" t="s">
        <v>8</v>
      </c>
      <c r="K1891" s="13">
        <v>0</v>
      </c>
      <c r="L1891" s="13">
        <v>0</v>
      </c>
      <c r="M1891" s="13">
        <v>0</v>
      </c>
      <c r="N1891" s="14">
        <v>0</v>
      </c>
      <c r="O1891" s="12" t="s">
        <v>8</v>
      </c>
      <c r="P1891" s="1"/>
    </row>
    <row r="1892" spans="1:16" ht="0.95" customHeight="1">
      <c r="A1892" s="1"/>
      <c r="B1892" s="137"/>
      <c r="C1892" s="137"/>
      <c r="D1892" s="137"/>
      <c r="E1892" s="137"/>
      <c r="F1892" s="137"/>
      <c r="G1892" s="137"/>
      <c r="H1892" s="137"/>
      <c r="I1892" s="137"/>
      <c r="J1892" s="137"/>
      <c r="K1892" s="137"/>
      <c r="L1892" s="137"/>
      <c r="M1892" s="137"/>
      <c r="N1892" s="137"/>
      <c r="O1892" s="137"/>
      <c r="P1892" s="1"/>
    </row>
    <row r="1893" spans="1:16" ht="20.100000000000001" customHeight="1">
      <c r="A1893" s="1"/>
      <c r="B1893" s="145" t="s">
        <v>824</v>
      </c>
      <c r="C1893" s="146"/>
      <c r="D1893" s="146"/>
      <c r="E1893" s="146"/>
      <c r="F1893" s="2" t="s">
        <v>4</v>
      </c>
      <c r="G1893" s="147" t="s">
        <v>1881</v>
      </c>
      <c r="H1893" s="148"/>
      <c r="I1893" s="148"/>
      <c r="J1893" s="148"/>
      <c r="K1893" s="148"/>
      <c r="L1893" s="148"/>
      <c r="M1893" s="148"/>
      <c r="N1893" s="148"/>
      <c r="O1893" s="148"/>
      <c r="P1893" s="1"/>
    </row>
    <row r="1894" spans="1:16" ht="20.100000000000001" customHeight="1">
      <c r="A1894" s="1"/>
      <c r="B1894" s="143" t="s">
        <v>6</v>
      </c>
      <c r="C1894" s="144"/>
      <c r="D1894" s="144"/>
      <c r="E1894" s="144"/>
      <c r="F1894" s="144"/>
      <c r="G1894" s="144"/>
      <c r="H1894" s="144"/>
      <c r="I1894" s="144"/>
      <c r="J1894" s="3">
        <v>13443208559</v>
      </c>
      <c r="K1894" s="3">
        <v>544640489</v>
      </c>
      <c r="L1894" s="3">
        <v>694565925</v>
      </c>
      <c r="M1894" s="3">
        <v>669826503</v>
      </c>
      <c r="N1894" s="4" t="s">
        <v>1882</v>
      </c>
      <c r="O1894" s="5" t="s">
        <v>8</v>
      </c>
      <c r="P1894" s="1"/>
    </row>
    <row r="1895" spans="1:16" ht="42" thickBot="1">
      <c r="A1895" s="1"/>
      <c r="B1895" s="6" t="s">
        <v>1883</v>
      </c>
      <c r="C1895" s="7" t="s">
        <v>8</v>
      </c>
      <c r="D1895" s="8" t="s">
        <v>1884</v>
      </c>
      <c r="E1895" s="8" t="s">
        <v>1885</v>
      </c>
      <c r="F1895" s="8" t="s">
        <v>261</v>
      </c>
      <c r="G1895" s="8" t="s">
        <v>865</v>
      </c>
      <c r="H1895" s="8" t="s">
        <v>1258</v>
      </c>
      <c r="I1895" s="7" t="s">
        <v>8</v>
      </c>
      <c r="J1895" s="9">
        <v>541934597</v>
      </c>
      <c r="K1895" s="9">
        <v>0</v>
      </c>
      <c r="L1895" s="9">
        <v>0</v>
      </c>
      <c r="M1895" s="9">
        <v>0</v>
      </c>
      <c r="N1895" s="7" t="s">
        <v>8</v>
      </c>
      <c r="O1895" s="10">
        <v>83.41</v>
      </c>
      <c r="P1895" s="1"/>
    </row>
    <row r="1896" spans="1:16" ht="50.25" customHeight="1" thickBot="1">
      <c r="A1896" s="1"/>
      <c r="B1896" s="138" t="s">
        <v>8</v>
      </c>
      <c r="C1896" s="139"/>
      <c r="D1896" s="139"/>
      <c r="E1896" s="139"/>
      <c r="F1896" s="139"/>
      <c r="G1896" s="139"/>
      <c r="H1896" s="139"/>
      <c r="I1896" s="11" t="s">
        <v>1453</v>
      </c>
      <c r="J1896" s="12" t="s">
        <v>8</v>
      </c>
      <c r="K1896" s="13">
        <v>0</v>
      </c>
      <c r="L1896" s="13">
        <v>0</v>
      </c>
      <c r="M1896" s="13">
        <v>0</v>
      </c>
      <c r="N1896" s="14">
        <v>0</v>
      </c>
      <c r="O1896" s="12" t="s">
        <v>8</v>
      </c>
      <c r="P1896" s="1"/>
    </row>
    <row r="1897" spans="1:16" ht="0.95" customHeight="1">
      <c r="A1897" s="1"/>
      <c r="B1897" s="137"/>
      <c r="C1897" s="137"/>
      <c r="D1897" s="137"/>
      <c r="E1897" s="137"/>
      <c r="F1897" s="137"/>
      <c r="G1897" s="137"/>
      <c r="H1897" s="137"/>
      <c r="I1897" s="137"/>
      <c r="J1897" s="137"/>
      <c r="K1897" s="137"/>
      <c r="L1897" s="137"/>
      <c r="M1897" s="137"/>
      <c r="N1897" s="137"/>
      <c r="O1897" s="137"/>
      <c r="P1897" s="1"/>
    </row>
    <row r="1898" spans="1:16" ht="33.75" thickBot="1">
      <c r="A1898" s="1"/>
      <c r="B1898" s="6" t="s">
        <v>1886</v>
      </c>
      <c r="C1898" s="7" t="s">
        <v>8</v>
      </c>
      <c r="D1898" s="8" t="s">
        <v>1887</v>
      </c>
      <c r="E1898" s="8" t="s">
        <v>1888</v>
      </c>
      <c r="F1898" s="8" t="s">
        <v>261</v>
      </c>
      <c r="G1898" s="8" t="s">
        <v>865</v>
      </c>
      <c r="H1898" s="8" t="s">
        <v>1258</v>
      </c>
      <c r="I1898" s="7" t="s">
        <v>8</v>
      </c>
      <c r="J1898" s="9">
        <v>372342210</v>
      </c>
      <c r="K1898" s="9">
        <v>0</v>
      </c>
      <c r="L1898" s="9">
        <v>0</v>
      </c>
      <c r="M1898" s="9">
        <v>0</v>
      </c>
      <c r="N1898" s="7" t="s">
        <v>8</v>
      </c>
      <c r="O1898" s="10">
        <v>62.39</v>
      </c>
      <c r="P1898" s="1"/>
    </row>
    <row r="1899" spans="1:16" ht="53.25" customHeight="1" thickBot="1">
      <c r="A1899" s="1"/>
      <c r="B1899" s="138" t="s">
        <v>8</v>
      </c>
      <c r="C1899" s="139"/>
      <c r="D1899" s="139"/>
      <c r="E1899" s="139"/>
      <c r="F1899" s="139"/>
      <c r="G1899" s="139"/>
      <c r="H1899" s="139"/>
      <c r="I1899" s="11" t="s">
        <v>1453</v>
      </c>
      <c r="J1899" s="12" t="s">
        <v>8</v>
      </c>
      <c r="K1899" s="13">
        <v>0</v>
      </c>
      <c r="L1899" s="13">
        <v>0</v>
      </c>
      <c r="M1899" s="13">
        <v>0</v>
      </c>
      <c r="N1899" s="14">
        <v>0</v>
      </c>
      <c r="O1899" s="12" t="s">
        <v>8</v>
      </c>
      <c r="P1899" s="1"/>
    </row>
    <row r="1900" spans="1:16" ht="0.95" customHeight="1">
      <c r="A1900" s="1"/>
      <c r="B1900" s="137"/>
      <c r="C1900" s="137"/>
      <c r="D1900" s="137"/>
      <c r="E1900" s="137"/>
      <c r="F1900" s="137"/>
      <c r="G1900" s="137"/>
      <c r="H1900" s="137"/>
      <c r="I1900" s="137"/>
      <c r="J1900" s="137"/>
      <c r="K1900" s="137"/>
      <c r="L1900" s="137"/>
      <c r="M1900" s="137"/>
      <c r="N1900" s="137"/>
      <c r="O1900" s="137"/>
      <c r="P1900" s="1"/>
    </row>
    <row r="1901" spans="1:16" ht="50.25" thickBot="1">
      <c r="A1901" s="1"/>
      <c r="B1901" s="6" t="s">
        <v>1889</v>
      </c>
      <c r="C1901" s="7" t="s">
        <v>8</v>
      </c>
      <c r="D1901" s="8" t="s">
        <v>1890</v>
      </c>
      <c r="E1901" s="8" t="s">
        <v>1891</v>
      </c>
      <c r="F1901" s="8" t="s">
        <v>261</v>
      </c>
      <c r="G1901" s="8" t="s">
        <v>865</v>
      </c>
      <c r="H1901" s="8" t="s">
        <v>1258</v>
      </c>
      <c r="I1901" s="7" t="s">
        <v>8</v>
      </c>
      <c r="J1901" s="9">
        <v>517873540</v>
      </c>
      <c r="K1901" s="9">
        <v>0</v>
      </c>
      <c r="L1901" s="9">
        <v>0</v>
      </c>
      <c r="M1901" s="9">
        <v>0</v>
      </c>
      <c r="N1901" s="7" t="s">
        <v>8</v>
      </c>
      <c r="O1901" s="10">
        <v>30.57</v>
      </c>
      <c r="P1901" s="1"/>
    </row>
    <row r="1902" spans="1:16" ht="48.75" customHeight="1" thickBot="1">
      <c r="A1902" s="1"/>
      <c r="B1902" s="138" t="s">
        <v>8</v>
      </c>
      <c r="C1902" s="139"/>
      <c r="D1902" s="139"/>
      <c r="E1902" s="139"/>
      <c r="F1902" s="139"/>
      <c r="G1902" s="139"/>
      <c r="H1902" s="139"/>
      <c r="I1902" s="11" t="s">
        <v>1453</v>
      </c>
      <c r="J1902" s="12" t="s">
        <v>8</v>
      </c>
      <c r="K1902" s="13">
        <v>0</v>
      </c>
      <c r="L1902" s="13">
        <v>0</v>
      </c>
      <c r="M1902" s="13">
        <v>0</v>
      </c>
      <c r="N1902" s="14">
        <v>0</v>
      </c>
      <c r="O1902" s="12" t="s">
        <v>8</v>
      </c>
      <c r="P1902" s="1"/>
    </row>
    <row r="1903" spans="1:16" ht="0.95" customHeight="1">
      <c r="A1903" s="1"/>
      <c r="B1903" s="137"/>
      <c r="C1903" s="137"/>
      <c r="D1903" s="137"/>
      <c r="E1903" s="137"/>
      <c r="F1903" s="137"/>
      <c r="G1903" s="137"/>
      <c r="H1903" s="137"/>
      <c r="I1903" s="137"/>
      <c r="J1903" s="137"/>
      <c r="K1903" s="137"/>
      <c r="L1903" s="137"/>
      <c r="M1903" s="137"/>
      <c r="N1903" s="137"/>
      <c r="O1903" s="137"/>
      <c r="P1903" s="1"/>
    </row>
    <row r="1904" spans="1:16" ht="42" thickBot="1">
      <c r="A1904" s="1"/>
      <c r="B1904" s="6" t="s">
        <v>1892</v>
      </c>
      <c r="C1904" s="7" t="s">
        <v>8</v>
      </c>
      <c r="D1904" s="8" t="s">
        <v>1893</v>
      </c>
      <c r="E1904" s="8" t="s">
        <v>1894</v>
      </c>
      <c r="F1904" s="8" t="s">
        <v>1895</v>
      </c>
      <c r="G1904" s="8" t="s">
        <v>865</v>
      </c>
      <c r="H1904" s="8" t="s">
        <v>914</v>
      </c>
      <c r="I1904" s="7" t="s">
        <v>8</v>
      </c>
      <c r="J1904" s="9">
        <v>700080803</v>
      </c>
      <c r="K1904" s="9">
        <v>149977946</v>
      </c>
      <c r="L1904" s="9">
        <v>71140461</v>
      </c>
      <c r="M1904" s="9">
        <v>65533533</v>
      </c>
      <c r="N1904" s="7" t="s">
        <v>8</v>
      </c>
      <c r="O1904" s="10">
        <v>68.650000000000006</v>
      </c>
      <c r="P1904" s="1"/>
    </row>
    <row r="1905" spans="1:16" ht="25.5" thickBot="1">
      <c r="A1905" s="1"/>
      <c r="B1905" s="138" t="s">
        <v>8</v>
      </c>
      <c r="C1905" s="139"/>
      <c r="D1905" s="139"/>
      <c r="E1905" s="139"/>
      <c r="F1905" s="139"/>
      <c r="G1905" s="139"/>
      <c r="H1905" s="139"/>
      <c r="I1905" s="11" t="s">
        <v>1253</v>
      </c>
      <c r="J1905" s="12" t="s">
        <v>8</v>
      </c>
      <c r="K1905" s="13">
        <v>149977946</v>
      </c>
      <c r="L1905" s="13">
        <v>69893632</v>
      </c>
      <c r="M1905" s="13">
        <v>64286704</v>
      </c>
      <c r="N1905" s="14">
        <v>91.97</v>
      </c>
      <c r="O1905" s="12" t="s">
        <v>8</v>
      </c>
      <c r="P1905" s="1"/>
    </row>
    <row r="1906" spans="1:16" ht="42" thickBot="1">
      <c r="A1906" s="1"/>
      <c r="B1906" s="138" t="s">
        <v>8</v>
      </c>
      <c r="C1906" s="139"/>
      <c r="D1906" s="139"/>
      <c r="E1906" s="139"/>
      <c r="F1906" s="139"/>
      <c r="G1906" s="139"/>
      <c r="H1906" s="139"/>
      <c r="I1906" s="11" t="s">
        <v>1254</v>
      </c>
      <c r="J1906" s="12" t="s">
        <v>8</v>
      </c>
      <c r="K1906" s="13">
        <v>0</v>
      </c>
      <c r="L1906" s="13">
        <v>1246829</v>
      </c>
      <c r="M1906" s="13">
        <v>1246829</v>
      </c>
      <c r="N1906" s="14">
        <v>100</v>
      </c>
      <c r="O1906" s="12" t="s">
        <v>8</v>
      </c>
      <c r="P1906" s="1"/>
    </row>
    <row r="1907" spans="1:16" ht="0.95" customHeight="1">
      <c r="A1907" s="1"/>
      <c r="B1907" s="137"/>
      <c r="C1907" s="137"/>
      <c r="D1907" s="137"/>
      <c r="E1907" s="137"/>
      <c r="F1907" s="137"/>
      <c r="G1907" s="137"/>
      <c r="H1907" s="137"/>
      <c r="I1907" s="137"/>
      <c r="J1907" s="137"/>
      <c r="K1907" s="137"/>
      <c r="L1907" s="137"/>
      <c r="M1907" s="137"/>
      <c r="N1907" s="137"/>
      <c r="O1907" s="137"/>
      <c r="P1907" s="1"/>
    </row>
    <row r="1908" spans="1:16" ht="33.75" thickBot="1">
      <c r="A1908" s="1"/>
      <c r="B1908" s="6" t="s">
        <v>1896</v>
      </c>
      <c r="C1908" s="7" t="s">
        <v>8</v>
      </c>
      <c r="D1908" s="8" t="s">
        <v>1897</v>
      </c>
      <c r="E1908" s="8" t="s">
        <v>1898</v>
      </c>
      <c r="F1908" s="8" t="s">
        <v>58</v>
      </c>
      <c r="G1908" s="8" t="s">
        <v>865</v>
      </c>
      <c r="H1908" s="8" t="s">
        <v>914</v>
      </c>
      <c r="I1908" s="7" t="s">
        <v>8</v>
      </c>
      <c r="J1908" s="9">
        <v>2673837028</v>
      </c>
      <c r="K1908" s="9">
        <v>100000000</v>
      </c>
      <c r="L1908" s="9">
        <v>210394327</v>
      </c>
      <c r="M1908" s="9">
        <v>208005453</v>
      </c>
      <c r="N1908" s="7" t="s">
        <v>8</v>
      </c>
      <c r="O1908" s="10">
        <v>79.33</v>
      </c>
      <c r="P1908" s="1"/>
    </row>
    <row r="1909" spans="1:16" ht="25.5" thickBot="1">
      <c r="A1909" s="1"/>
      <c r="B1909" s="138" t="s">
        <v>8</v>
      </c>
      <c r="C1909" s="139"/>
      <c r="D1909" s="139"/>
      <c r="E1909" s="139"/>
      <c r="F1909" s="139"/>
      <c r="G1909" s="139"/>
      <c r="H1909" s="139"/>
      <c r="I1909" s="11" t="s">
        <v>1253</v>
      </c>
      <c r="J1909" s="12" t="s">
        <v>8</v>
      </c>
      <c r="K1909" s="13">
        <v>100000000</v>
      </c>
      <c r="L1909" s="13">
        <v>208394398</v>
      </c>
      <c r="M1909" s="13">
        <v>206022831</v>
      </c>
      <c r="N1909" s="14">
        <v>98.86</v>
      </c>
      <c r="O1909" s="12" t="s">
        <v>8</v>
      </c>
      <c r="P1909" s="1"/>
    </row>
    <row r="1910" spans="1:16" ht="42" thickBot="1">
      <c r="A1910" s="1"/>
      <c r="B1910" s="138" t="s">
        <v>8</v>
      </c>
      <c r="C1910" s="139"/>
      <c r="D1910" s="139"/>
      <c r="E1910" s="139"/>
      <c r="F1910" s="139"/>
      <c r="G1910" s="139"/>
      <c r="H1910" s="139"/>
      <c r="I1910" s="11" t="s">
        <v>1254</v>
      </c>
      <c r="J1910" s="12" t="s">
        <v>8</v>
      </c>
      <c r="K1910" s="13">
        <v>0</v>
      </c>
      <c r="L1910" s="13">
        <v>1999929</v>
      </c>
      <c r="M1910" s="13">
        <v>1982622</v>
      </c>
      <c r="N1910" s="14">
        <v>99.13</v>
      </c>
      <c r="O1910" s="12" t="s">
        <v>8</v>
      </c>
      <c r="P1910" s="1"/>
    </row>
    <row r="1911" spans="1:16" ht="0.95" customHeight="1">
      <c r="A1911" s="1"/>
      <c r="B1911" s="137"/>
      <c r="C1911" s="137"/>
      <c r="D1911" s="137"/>
      <c r="E1911" s="137"/>
      <c r="F1911" s="137"/>
      <c r="G1911" s="137"/>
      <c r="H1911" s="137"/>
      <c r="I1911" s="137"/>
      <c r="J1911" s="137"/>
      <c r="K1911" s="137"/>
      <c r="L1911" s="137"/>
      <c r="M1911" s="137"/>
      <c r="N1911" s="137"/>
      <c r="O1911" s="137"/>
      <c r="P1911" s="1"/>
    </row>
    <row r="1912" spans="1:16" ht="42" thickBot="1">
      <c r="A1912" s="1"/>
      <c r="B1912" s="6" t="s">
        <v>1899</v>
      </c>
      <c r="C1912" s="7" t="s">
        <v>8</v>
      </c>
      <c r="D1912" s="8" t="s">
        <v>1900</v>
      </c>
      <c r="E1912" s="8" t="s">
        <v>1901</v>
      </c>
      <c r="F1912" s="8" t="s">
        <v>261</v>
      </c>
      <c r="G1912" s="8" t="s">
        <v>865</v>
      </c>
      <c r="H1912" s="8" t="s">
        <v>914</v>
      </c>
      <c r="I1912" s="7" t="s">
        <v>8</v>
      </c>
      <c r="J1912" s="9">
        <v>1273331238</v>
      </c>
      <c r="K1912" s="9">
        <v>46293192</v>
      </c>
      <c r="L1912" s="9">
        <v>49739480</v>
      </c>
      <c r="M1912" s="9">
        <v>48892662</v>
      </c>
      <c r="N1912" s="7" t="s">
        <v>8</v>
      </c>
      <c r="O1912" s="10">
        <v>100</v>
      </c>
      <c r="P1912" s="1"/>
    </row>
    <row r="1913" spans="1:16" ht="25.5" thickBot="1">
      <c r="A1913" s="1"/>
      <c r="B1913" s="138" t="s">
        <v>8</v>
      </c>
      <c r="C1913" s="139"/>
      <c r="D1913" s="139"/>
      <c r="E1913" s="139"/>
      <c r="F1913" s="139"/>
      <c r="G1913" s="139"/>
      <c r="H1913" s="139"/>
      <c r="I1913" s="11" t="s">
        <v>1253</v>
      </c>
      <c r="J1913" s="12" t="s">
        <v>8</v>
      </c>
      <c r="K1913" s="13">
        <v>46293192</v>
      </c>
      <c r="L1913" s="13">
        <v>18429480</v>
      </c>
      <c r="M1913" s="13">
        <v>17645608</v>
      </c>
      <c r="N1913" s="14">
        <v>95.74</v>
      </c>
      <c r="O1913" s="12" t="s">
        <v>8</v>
      </c>
      <c r="P1913" s="1"/>
    </row>
    <row r="1914" spans="1:16" ht="42" thickBot="1">
      <c r="A1914" s="1"/>
      <c r="B1914" s="138" t="s">
        <v>8</v>
      </c>
      <c r="C1914" s="139"/>
      <c r="D1914" s="139"/>
      <c r="E1914" s="139"/>
      <c r="F1914" s="139"/>
      <c r="G1914" s="139"/>
      <c r="H1914" s="139"/>
      <c r="I1914" s="11" t="s">
        <v>1254</v>
      </c>
      <c r="J1914" s="12" t="s">
        <v>8</v>
      </c>
      <c r="K1914" s="13">
        <v>0</v>
      </c>
      <c r="L1914" s="13">
        <v>31310000</v>
      </c>
      <c r="M1914" s="13">
        <v>31247054</v>
      </c>
      <c r="N1914" s="14">
        <v>99.79</v>
      </c>
      <c r="O1914" s="12" t="s">
        <v>8</v>
      </c>
      <c r="P1914" s="1"/>
    </row>
    <row r="1915" spans="1:16" ht="0.95" customHeight="1">
      <c r="A1915" s="1"/>
      <c r="B1915" s="137"/>
      <c r="C1915" s="137"/>
      <c r="D1915" s="137"/>
      <c r="E1915" s="137"/>
      <c r="F1915" s="137"/>
      <c r="G1915" s="137"/>
      <c r="H1915" s="137"/>
      <c r="I1915" s="137"/>
      <c r="J1915" s="137"/>
      <c r="K1915" s="137"/>
      <c r="L1915" s="137"/>
      <c r="M1915" s="137"/>
      <c r="N1915" s="137"/>
      <c r="O1915" s="137"/>
      <c r="P1915" s="1"/>
    </row>
    <row r="1916" spans="1:16" ht="33.75" thickBot="1">
      <c r="A1916" s="1"/>
      <c r="B1916" s="6" t="s">
        <v>1902</v>
      </c>
      <c r="C1916" s="7" t="s">
        <v>8</v>
      </c>
      <c r="D1916" s="8" t="s">
        <v>1903</v>
      </c>
      <c r="E1916" s="8" t="s">
        <v>1904</v>
      </c>
      <c r="F1916" s="8" t="s">
        <v>261</v>
      </c>
      <c r="G1916" s="8" t="s">
        <v>865</v>
      </c>
      <c r="H1916" s="8" t="s">
        <v>914</v>
      </c>
      <c r="I1916" s="7" t="s">
        <v>8</v>
      </c>
      <c r="J1916" s="9">
        <v>204673012</v>
      </c>
      <c r="K1916" s="9">
        <v>0</v>
      </c>
      <c r="L1916" s="9">
        <v>2500000</v>
      </c>
      <c r="M1916" s="9">
        <v>2499994</v>
      </c>
      <c r="N1916" s="7" t="s">
        <v>8</v>
      </c>
      <c r="O1916" s="10">
        <v>100</v>
      </c>
      <c r="P1916" s="1"/>
    </row>
    <row r="1917" spans="1:16" ht="25.5" thickBot="1">
      <c r="A1917" s="1"/>
      <c r="B1917" s="138" t="s">
        <v>8</v>
      </c>
      <c r="C1917" s="139"/>
      <c r="D1917" s="139"/>
      <c r="E1917" s="139"/>
      <c r="F1917" s="139"/>
      <c r="G1917" s="139"/>
      <c r="H1917" s="139"/>
      <c r="I1917" s="11" t="s">
        <v>1253</v>
      </c>
      <c r="J1917" s="12" t="s">
        <v>8</v>
      </c>
      <c r="K1917" s="13">
        <v>0</v>
      </c>
      <c r="L1917" s="13">
        <v>2500000</v>
      </c>
      <c r="M1917" s="13">
        <v>2499994</v>
      </c>
      <c r="N1917" s="14">
        <v>99.99</v>
      </c>
      <c r="O1917" s="12" t="s">
        <v>8</v>
      </c>
      <c r="P1917" s="1"/>
    </row>
    <row r="1918" spans="1:16" ht="0.95" customHeight="1">
      <c r="A1918" s="1"/>
      <c r="B1918" s="137"/>
      <c r="C1918" s="137"/>
      <c r="D1918" s="137"/>
      <c r="E1918" s="137"/>
      <c r="F1918" s="137"/>
      <c r="G1918" s="137"/>
      <c r="H1918" s="137"/>
      <c r="I1918" s="137"/>
      <c r="J1918" s="137"/>
      <c r="K1918" s="137"/>
      <c r="L1918" s="137"/>
      <c r="M1918" s="137"/>
      <c r="N1918" s="137"/>
      <c r="O1918" s="137"/>
      <c r="P1918" s="1"/>
    </row>
    <row r="1919" spans="1:16" ht="42" thickBot="1">
      <c r="A1919" s="1"/>
      <c r="B1919" s="6" t="s">
        <v>1905</v>
      </c>
      <c r="C1919" s="7" t="s">
        <v>8</v>
      </c>
      <c r="D1919" s="8" t="s">
        <v>1906</v>
      </c>
      <c r="E1919" s="8" t="s">
        <v>1907</v>
      </c>
      <c r="F1919" s="8" t="s">
        <v>261</v>
      </c>
      <c r="G1919" s="8" t="s">
        <v>865</v>
      </c>
      <c r="H1919" s="8" t="s">
        <v>1258</v>
      </c>
      <c r="I1919" s="7" t="s">
        <v>8</v>
      </c>
      <c r="J1919" s="9">
        <v>1056416585</v>
      </c>
      <c r="K1919" s="9">
        <v>0</v>
      </c>
      <c r="L1919" s="9">
        <v>73890</v>
      </c>
      <c r="M1919" s="9">
        <v>73890</v>
      </c>
      <c r="N1919" s="7" t="s">
        <v>8</v>
      </c>
      <c r="O1919" s="10">
        <v>66.41</v>
      </c>
      <c r="P1919" s="1"/>
    </row>
    <row r="1920" spans="1:16" ht="51.75" customHeight="1" thickBot="1">
      <c r="A1920" s="1"/>
      <c r="B1920" s="138" t="s">
        <v>8</v>
      </c>
      <c r="C1920" s="139"/>
      <c r="D1920" s="139"/>
      <c r="E1920" s="139"/>
      <c r="F1920" s="139"/>
      <c r="G1920" s="139"/>
      <c r="H1920" s="139"/>
      <c r="I1920" s="11" t="s">
        <v>1453</v>
      </c>
      <c r="J1920" s="12" t="s">
        <v>8</v>
      </c>
      <c r="K1920" s="13">
        <v>0</v>
      </c>
      <c r="L1920" s="13">
        <v>73890</v>
      </c>
      <c r="M1920" s="13">
        <v>73890</v>
      </c>
      <c r="N1920" s="14">
        <v>100</v>
      </c>
      <c r="O1920" s="12" t="s">
        <v>8</v>
      </c>
      <c r="P1920" s="1"/>
    </row>
    <row r="1921" spans="1:16" ht="0.95" customHeight="1">
      <c r="A1921" s="1"/>
      <c r="B1921" s="137"/>
      <c r="C1921" s="137"/>
      <c r="D1921" s="137"/>
      <c r="E1921" s="137"/>
      <c r="F1921" s="137"/>
      <c r="G1921" s="137"/>
      <c r="H1921" s="137"/>
      <c r="I1921" s="137"/>
      <c r="J1921" s="137"/>
      <c r="K1921" s="137"/>
      <c r="L1921" s="137"/>
      <c r="M1921" s="137"/>
      <c r="N1921" s="137"/>
      <c r="O1921" s="137"/>
      <c r="P1921" s="1"/>
    </row>
    <row r="1922" spans="1:16" ht="42" thickBot="1">
      <c r="A1922" s="1"/>
      <c r="B1922" s="6" t="s">
        <v>1908</v>
      </c>
      <c r="C1922" s="7" t="s">
        <v>8</v>
      </c>
      <c r="D1922" s="8" t="s">
        <v>1909</v>
      </c>
      <c r="E1922" s="8" t="s">
        <v>1910</v>
      </c>
      <c r="F1922" s="8" t="s">
        <v>261</v>
      </c>
      <c r="G1922" s="8" t="s">
        <v>865</v>
      </c>
      <c r="H1922" s="8" t="s">
        <v>914</v>
      </c>
      <c r="I1922" s="7" t="s">
        <v>8</v>
      </c>
      <c r="J1922" s="9">
        <v>2558424714</v>
      </c>
      <c r="K1922" s="9">
        <v>0</v>
      </c>
      <c r="L1922" s="9">
        <v>0</v>
      </c>
      <c r="M1922" s="9">
        <v>0</v>
      </c>
      <c r="N1922" s="7" t="s">
        <v>8</v>
      </c>
      <c r="O1922" s="10">
        <v>0</v>
      </c>
      <c r="P1922" s="1"/>
    </row>
    <row r="1923" spans="1:16" ht="25.5" thickBot="1">
      <c r="A1923" s="1"/>
      <c r="B1923" s="138" t="s">
        <v>8</v>
      </c>
      <c r="C1923" s="139"/>
      <c r="D1923" s="139"/>
      <c r="E1923" s="139"/>
      <c r="F1923" s="139"/>
      <c r="G1923" s="139"/>
      <c r="H1923" s="139"/>
      <c r="I1923" s="11" t="s">
        <v>1253</v>
      </c>
      <c r="J1923" s="12" t="s">
        <v>8</v>
      </c>
      <c r="K1923" s="13">
        <v>0</v>
      </c>
      <c r="L1923" s="13">
        <v>0</v>
      </c>
      <c r="M1923" s="13">
        <v>0</v>
      </c>
      <c r="N1923" s="14">
        <v>0</v>
      </c>
      <c r="O1923" s="12" t="s">
        <v>8</v>
      </c>
      <c r="P1923" s="1"/>
    </row>
    <row r="1924" spans="1:16" ht="0.95" customHeight="1">
      <c r="A1924" s="1"/>
      <c r="B1924" s="137"/>
      <c r="C1924" s="137"/>
      <c r="D1924" s="137"/>
      <c r="E1924" s="137"/>
      <c r="F1924" s="137"/>
      <c r="G1924" s="137"/>
      <c r="H1924" s="137"/>
      <c r="I1924" s="137"/>
      <c r="J1924" s="137"/>
      <c r="K1924" s="137"/>
      <c r="L1924" s="137"/>
      <c r="M1924" s="137"/>
      <c r="N1924" s="137"/>
      <c r="O1924" s="137"/>
      <c r="P1924" s="1"/>
    </row>
    <row r="1925" spans="1:16" ht="42" thickBot="1">
      <c r="A1925" s="1"/>
      <c r="B1925" s="6" t="s">
        <v>1911</v>
      </c>
      <c r="C1925" s="7" t="s">
        <v>8</v>
      </c>
      <c r="D1925" s="8" t="s">
        <v>1912</v>
      </c>
      <c r="E1925" s="8" t="s">
        <v>1913</v>
      </c>
      <c r="F1925" s="8" t="s">
        <v>261</v>
      </c>
      <c r="G1925" s="8" t="s">
        <v>865</v>
      </c>
      <c r="H1925" s="8" t="s">
        <v>1258</v>
      </c>
      <c r="I1925" s="7" t="s">
        <v>8</v>
      </c>
      <c r="J1925" s="9">
        <v>74424724</v>
      </c>
      <c r="K1925" s="9">
        <v>0</v>
      </c>
      <c r="L1925" s="9">
        <v>0</v>
      </c>
      <c r="M1925" s="9">
        <v>0</v>
      </c>
      <c r="N1925" s="7" t="s">
        <v>8</v>
      </c>
      <c r="O1925" s="10">
        <v>45.52</v>
      </c>
      <c r="P1925" s="1"/>
    </row>
    <row r="1926" spans="1:16" ht="50.25" customHeight="1" thickBot="1">
      <c r="A1926" s="1"/>
      <c r="B1926" s="138" t="s">
        <v>8</v>
      </c>
      <c r="C1926" s="139"/>
      <c r="D1926" s="139"/>
      <c r="E1926" s="139"/>
      <c r="F1926" s="139"/>
      <c r="G1926" s="139"/>
      <c r="H1926" s="139"/>
      <c r="I1926" s="11" t="s">
        <v>1453</v>
      </c>
      <c r="J1926" s="12" t="s">
        <v>8</v>
      </c>
      <c r="K1926" s="13">
        <v>0</v>
      </c>
      <c r="L1926" s="13">
        <v>0</v>
      </c>
      <c r="M1926" s="13">
        <v>0</v>
      </c>
      <c r="N1926" s="14">
        <v>0</v>
      </c>
      <c r="O1926" s="12" t="s">
        <v>8</v>
      </c>
      <c r="P1926" s="1"/>
    </row>
    <row r="1927" spans="1:16" ht="0.95" customHeight="1">
      <c r="A1927" s="1"/>
      <c r="B1927" s="137"/>
      <c r="C1927" s="137"/>
      <c r="D1927" s="137"/>
      <c r="E1927" s="137"/>
      <c r="F1927" s="137"/>
      <c r="G1927" s="137"/>
      <c r="H1927" s="137"/>
      <c r="I1927" s="137"/>
      <c r="J1927" s="137"/>
      <c r="K1927" s="137"/>
      <c r="L1927" s="137"/>
      <c r="M1927" s="137"/>
      <c r="N1927" s="137"/>
      <c r="O1927" s="137"/>
      <c r="P1927" s="1"/>
    </row>
    <row r="1928" spans="1:16" ht="42" thickBot="1">
      <c r="A1928" s="1"/>
      <c r="B1928" s="6" t="s">
        <v>1914</v>
      </c>
      <c r="C1928" s="7" t="s">
        <v>8</v>
      </c>
      <c r="D1928" s="8" t="s">
        <v>1915</v>
      </c>
      <c r="E1928" s="8" t="s">
        <v>1916</v>
      </c>
      <c r="F1928" s="8" t="s">
        <v>261</v>
      </c>
      <c r="G1928" s="8" t="s">
        <v>865</v>
      </c>
      <c r="H1928" s="8" t="s">
        <v>1258</v>
      </c>
      <c r="I1928" s="7" t="s">
        <v>8</v>
      </c>
      <c r="J1928" s="9">
        <v>43724600</v>
      </c>
      <c r="K1928" s="9">
        <v>0</v>
      </c>
      <c r="L1928" s="9">
        <v>0</v>
      </c>
      <c r="M1928" s="9">
        <v>0</v>
      </c>
      <c r="N1928" s="7" t="s">
        <v>8</v>
      </c>
      <c r="O1928" s="10">
        <v>22.34</v>
      </c>
      <c r="P1928" s="1"/>
    </row>
    <row r="1929" spans="1:16" ht="48" customHeight="1" thickBot="1">
      <c r="A1929" s="1"/>
      <c r="B1929" s="138" t="s">
        <v>8</v>
      </c>
      <c r="C1929" s="139"/>
      <c r="D1929" s="139"/>
      <c r="E1929" s="139"/>
      <c r="F1929" s="139"/>
      <c r="G1929" s="139"/>
      <c r="H1929" s="139"/>
      <c r="I1929" s="11" t="s">
        <v>1453</v>
      </c>
      <c r="J1929" s="12" t="s">
        <v>8</v>
      </c>
      <c r="K1929" s="13">
        <v>0</v>
      </c>
      <c r="L1929" s="13">
        <v>0</v>
      </c>
      <c r="M1929" s="13">
        <v>0</v>
      </c>
      <c r="N1929" s="14">
        <v>0</v>
      </c>
      <c r="O1929" s="12" t="s">
        <v>8</v>
      </c>
      <c r="P1929" s="1"/>
    </row>
    <row r="1930" spans="1:16" ht="0.95" customHeight="1">
      <c r="A1930" s="1"/>
      <c r="B1930" s="137"/>
      <c r="C1930" s="137"/>
      <c r="D1930" s="137"/>
      <c r="E1930" s="137"/>
      <c r="F1930" s="137"/>
      <c r="G1930" s="137"/>
      <c r="H1930" s="137"/>
      <c r="I1930" s="137"/>
      <c r="J1930" s="137"/>
      <c r="K1930" s="137"/>
      <c r="L1930" s="137"/>
      <c r="M1930" s="137"/>
      <c r="N1930" s="137"/>
      <c r="O1930" s="137"/>
      <c r="P1930" s="1"/>
    </row>
    <row r="1931" spans="1:16" ht="33.75" thickBot="1">
      <c r="A1931" s="1"/>
      <c r="B1931" s="6" t="s">
        <v>1917</v>
      </c>
      <c r="C1931" s="7" t="s">
        <v>8</v>
      </c>
      <c r="D1931" s="8" t="s">
        <v>1918</v>
      </c>
      <c r="E1931" s="8" t="s">
        <v>1919</v>
      </c>
      <c r="F1931" s="8" t="s">
        <v>261</v>
      </c>
      <c r="G1931" s="8" t="s">
        <v>865</v>
      </c>
      <c r="H1931" s="8" t="s">
        <v>914</v>
      </c>
      <c r="I1931" s="7" t="s">
        <v>8</v>
      </c>
      <c r="J1931" s="9">
        <v>168152415</v>
      </c>
      <c r="K1931" s="9">
        <v>0</v>
      </c>
      <c r="L1931" s="9">
        <v>0</v>
      </c>
      <c r="M1931" s="9">
        <v>0</v>
      </c>
      <c r="N1931" s="7" t="s">
        <v>8</v>
      </c>
      <c r="O1931" s="10">
        <v>0</v>
      </c>
      <c r="P1931" s="1"/>
    </row>
    <row r="1932" spans="1:16" ht="25.5" thickBot="1">
      <c r="A1932" s="1"/>
      <c r="B1932" s="138" t="s">
        <v>8</v>
      </c>
      <c r="C1932" s="139"/>
      <c r="D1932" s="139"/>
      <c r="E1932" s="139"/>
      <c r="F1932" s="139"/>
      <c r="G1932" s="139"/>
      <c r="H1932" s="139"/>
      <c r="I1932" s="11" t="s">
        <v>1253</v>
      </c>
      <c r="J1932" s="12" t="s">
        <v>8</v>
      </c>
      <c r="K1932" s="13">
        <v>0</v>
      </c>
      <c r="L1932" s="13">
        <v>0</v>
      </c>
      <c r="M1932" s="13">
        <v>0</v>
      </c>
      <c r="N1932" s="14">
        <v>0</v>
      </c>
      <c r="O1932" s="12" t="s">
        <v>8</v>
      </c>
      <c r="P1932" s="1"/>
    </row>
    <row r="1933" spans="1:16" ht="0.95" customHeight="1">
      <c r="A1933" s="1"/>
      <c r="B1933" s="137"/>
      <c r="C1933" s="137"/>
      <c r="D1933" s="137"/>
      <c r="E1933" s="137"/>
      <c r="F1933" s="137"/>
      <c r="G1933" s="137"/>
      <c r="H1933" s="137"/>
      <c r="I1933" s="137"/>
      <c r="J1933" s="137"/>
      <c r="K1933" s="137"/>
      <c r="L1933" s="137"/>
      <c r="M1933" s="137"/>
      <c r="N1933" s="137"/>
      <c r="O1933" s="137"/>
      <c r="P1933" s="1"/>
    </row>
    <row r="1934" spans="1:16" ht="50.25" thickBot="1">
      <c r="A1934" s="1"/>
      <c r="B1934" s="6" t="s">
        <v>1920</v>
      </c>
      <c r="C1934" s="7" t="s">
        <v>8</v>
      </c>
      <c r="D1934" s="8" t="s">
        <v>1921</v>
      </c>
      <c r="E1934" s="8" t="s">
        <v>1922</v>
      </c>
      <c r="F1934" s="8" t="s">
        <v>261</v>
      </c>
      <c r="G1934" s="8" t="s">
        <v>865</v>
      </c>
      <c r="H1934" s="8" t="s">
        <v>914</v>
      </c>
      <c r="I1934" s="7" t="s">
        <v>8</v>
      </c>
      <c r="J1934" s="9">
        <v>1652070569</v>
      </c>
      <c r="K1934" s="9">
        <v>0</v>
      </c>
      <c r="L1934" s="9">
        <v>0</v>
      </c>
      <c r="M1934" s="9">
        <v>0</v>
      </c>
      <c r="N1934" s="7" t="s">
        <v>8</v>
      </c>
      <c r="O1934" s="10">
        <v>0</v>
      </c>
      <c r="P1934" s="1"/>
    </row>
    <row r="1935" spans="1:16" ht="25.5" thickBot="1">
      <c r="A1935" s="1"/>
      <c r="B1935" s="138" t="s">
        <v>8</v>
      </c>
      <c r="C1935" s="139"/>
      <c r="D1935" s="139"/>
      <c r="E1935" s="139"/>
      <c r="F1935" s="139"/>
      <c r="G1935" s="139"/>
      <c r="H1935" s="139"/>
      <c r="I1935" s="11" t="s">
        <v>1253</v>
      </c>
      <c r="J1935" s="12" t="s">
        <v>8</v>
      </c>
      <c r="K1935" s="13">
        <v>0</v>
      </c>
      <c r="L1935" s="13">
        <v>0</v>
      </c>
      <c r="M1935" s="13">
        <v>0</v>
      </c>
      <c r="N1935" s="14">
        <v>0</v>
      </c>
      <c r="O1935" s="12" t="s">
        <v>8</v>
      </c>
      <c r="P1935" s="1"/>
    </row>
    <row r="1936" spans="1:16" ht="0.95" customHeight="1">
      <c r="A1936" s="1"/>
      <c r="B1936" s="137"/>
      <c r="C1936" s="137"/>
      <c r="D1936" s="137"/>
      <c r="E1936" s="137"/>
      <c r="F1936" s="137"/>
      <c r="G1936" s="137"/>
      <c r="H1936" s="137"/>
      <c r="I1936" s="137"/>
      <c r="J1936" s="137"/>
      <c r="K1936" s="137"/>
      <c r="L1936" s="137"/>
      <c r="M1936" s="137"/>
      <c r="N1936" s="137"/>
      <c r="O1936" s="137"/>
      <c r="P1936" s="1"/>
    </row>
    <row r="1937" spans="1:16" ht="42" thickBot="1">
      <c r="A1937" s="1"/>
      <c r="B1937" s="6" t="s">
        <v>1923</v>
      </c>
      <c r="C1937" s="7" t="s">
        <v>8</v>
      </c>
      <c r="D1937" s="8" t="s">
        <v>1924</v>
      </c>
      <c r="E1937" s="8" t="s">
        <v>1925</v>
      </c>
      <c r="F1937" s="8" t="s">
        <v>261</v>
      </c>
      <c r="G1937" s="8" t="s">
        <v>865</v>
      </c>
      <c r="H1937" s="8" t="s">
        <v>914</v>
      </c>
      <c r="I1937" s="7" t="s">
        <v>8</v>
      </c>
      <c r="J1937" s="9">
        <v>757191681</v>
      </c>
      <c r="K1937" s="9">
        <v>248369351</v>
      </c>
      <c r="L1937" s="9">
        <v>337881180</v>
      </c>
      <c r="M1937" s="9">
        <v>322141762</v>
      </c>
      <c r="N1937" s="7" t="s">
        <v>8</v>
      </c>
      <c r="O1937" s="10">
        <v>85.11</v>
      </c>
      <c r="P1937" s="1"/>
    </row>
    <row r="1938" spans="1:16" ht="25.5" thickBot="1">
      <c r="A1938" s="1"/>
      <c r="B1938" s="138" t="s">
        <v>8</v>
      </c>
      <c r="C1938" s="139"/>
      <c r="D1938" s="139"/>
      <c r="E1938" s="139"/>
      <c r="F1938" s="139"/>
      <c r="G1938" s="139"/>
      <c r="H1938" s="139"/>
      <c r="I1938" s="11" t="s">
        <v>1253</v>
      </c>
      <c r="J1938" s="12" t="s">
        <v>8</v>
      </c>
      <c r="K1938" s="13">
        <v>248369351</v>
      </c>
      <c r="L1938" s="13">
        <v>337881180</v>
      </c>
      <c r="M1938" s="13">
        <v>322141762</v>
      </c>
      <c r="N1938" s="14">
        <v>95.34</v>
      </c>
      <c r="O1938" s="12" t="s">
        <v>8</v>
      </c>
      <c r="P1938" s="1"/>
    </row>
    <row r="1939" spans="1:16" ht="42" thickBot="1">
      <c r="A1939" s="1"/>
      <c r="B1939" s="138" t="s">
        <v>8</v>
      </c>
      <c r="C1939" s="139"/>
      <c r="D1939" s="139"/>
      <c r="E1939" s="139"/>
      <c r="F1939" s="139"/>
      <c r="G1939" s="139"/>
      <c r="H1939" s="139"/>
      <c r="I1939" s="11" t="s">
        <v>1254</v>
      </c>
      <c r="J1939" s="12" t="s">
        <v>8</v>
      </c>
      <c r="K1939" s="13">
        <v>0</v>
      </c>
      <c r="L1939" s="13">
        <v>0</v>
      </c>
      <c r="M1939" s="13">
        <v>0</v>
      </c>
      <c r="N1939" s="14">
        <v>0</v>
      </c>
      <c r="O1939" s="12" t="s">
        <v>8</v>
      </c>
      <c r="P1939" s="1"/>
    </row>
    <row r="1940" spans="1:16" ht="0.95" customHeight="1">
      <c r="A1940" s="1"/>
      <c r="B1940" s="137"/>
      <c r="C1940" s="137"/>
      <c r="D1940" s="137"/>
      <c r="E1940" s="137"/>
      <c r="F1940" s="137"/>
      <c r="G1940" s="137"/>
      <c r="H1940" s="137"/>
      <c r="I1940" s="137"/>
      <c r="J1940" s="137"/>
      <c r="K1940" s="137"/>
      <c r="L1940" s="137"/>
      <c r="M1940" s="137"/>
      <c r="N1940" s="137"/>
      <c r="O1940" s="137"/>
      <c r="P1940" s="1"/>
    </row>
    <row r="1941" spans="1:16" ht="42" thickBot="1">
      <c r="A1941" s="1"/>
      <c r="B1941" s="6" t="s">
        <v>1926</v>
      </c>
      <c r="C1941" s="7" t="s">
        <v>8</v>
      </c>
      <c r="D1941" s="8" t="s">
        <v>1927</v>
      </c>
      <c r="E1941" s="8" t="s">
        <v>1928</v>
      </c>
      <c r="F1941" s="8" t="s">
        <v>261</v>
      </c>
      <c r="G1941" s="8" t="s">
        <v>865</v>
      </c>
      <c r="H1941" s="8" t="s">
        <v>1258</v>
      </c>
      <c r="I1941" s="7" t="s">
        <v>8</v>
      </c>
      <c r="J1941" s="9">
        <v>22419336</v>
      </c>
      <c r="K1941" s="9">
        <v>0</v>
      </c>
      <c r="L1941" s="9">
        <v>0</v>
      </c>
      <c r="M1941" s="9">
        <v>0</v>
      </c>
      <c r="N1941" s="7" t="s">
        <v>8</v>
      </c>
      <c r="O1941" s="10">
        <v>75.97</v>
      </c>
      <c r="P1941" s="1"/>
    </row>
    <row r="1942" spans="1:16" ht="56.25" customHeight="1" thickBot="1">
      <c r="A1942" s="1"/>
      <c r="B1942" s="138" t="s">
        <v>8</v>
      </c>
      <c r="C1942" s="139"/>
      <c r="D1942" s="139"/>
      <c r="E1942" s="139"/>
      <c r="F1942" s="139"/>
      <c r="G1942" s="139"/>
      <c r="H1942" s="139"/>
      <c r="I1942" s="11" t="s">
        <v>1453</v>
      </c>
      <c r="J1942" s="12" t="s">
        <v>8</v>
      </c>
      <c r="K1942" s="13">
        <v>0</v>
      </c>
      <c r="L1942" s="13">
        <v>0</v>
      </c>
      <c r="M1942" s="13">
        <v>0</v>
      </c>
      <c r="N1942" s="14">
        <v>0</v>
      </c>
      <c r="O1942" s="12" t="s">
        <v>8</v>
      </c>
      <c r="P1942" s="1"/>
    </row>
    <row r="1943" spans="1:16" ht="0.95" customHeight="1">
      <c r="A1943" s="1"/>
      <c r="B1943" s="137"/>
      <c r="C1943" s="137"/>
      <c r="D1943" s="137"/>
      <c r="E1943" s="137"/>
      <c r="F1943" s="137"/>
      <c r="G1943" s="137"/>
      <c r="H1943" s="137"/>
      <c r="I1943" s="137"/>
      <c r="J1943" s="137"/>
      <c r="K1943" s="137"/>
      <c r="L1943" s="137"/>
      <c r="M1943" s="137"/>
      <c r="N1943" s="137"/>
      <c r="O1943" s="137"/>
      <c r="P1943" s="1"/>
    </row>
    <row r="1944" spans="1:16" ht="58.5" thickBot="1">
      <c r="A1944" s="1"/>
      <c r="B1944" s="6" t="s">
        <v>1929</v>
      </c>
      <c r="C1944" s="7" t="s">
        <v>8</v>
      </c>
      <c r="D1944" s="8" t="s">
        <v>1930</v>
      </c>
      <c r="E1944" s="8" t="s">
        <v>1931</v>
      </c>
      <c r="F1944" s="8" t="s">
        <v>261</v>
      </c>
      <c r="G1944" s="8" t="s">
        <v>865</v>
      </c>
      <c r="H1944" s="8" t="s">
        <v>914</v>
      </c>
      <c r="I1944" s="7" t="s">
        <v>8</v>
      </c>
      <c r="J1944" s="9">
        <v>511124594</v>
      </c>
      <c r="K1944" s="9">
        <v>0</v>
      </c>
      <c r="L1944" s="9">
        <v>0</v>
      </c>
      <c r="M1944" s="9">
        <v>0</v>
      </c>
      <c r="N1944" s="7" t="s">
        <v>8</v>
      </c>
      <c r="O1944" s="10">
        <v>0</v>
      </c>
      <c r="P1944" s="1"/>
    </row>
    <row r="1945" spans="1:16" ht="25.5" thickBot="1">
      <c r="A1945" s="1"/>
      <c r="B1945" s="138" t="s">
        <v>8</v>
      </c>
      <c r="C1945" s="139"/>
      <c r="D1945" s="139"/>
      <c r="E1945" s="139"/>
      <c r="F1945" s="139"/>
      <c r="G1945" s="139"/>
      <c r="H1945" s="139"/>
      <c r="I1945" s="11" t="s">
        <v>1253</v>
      </c>
      <c r="J1945" s="12" t="s">
        <v>8</v>
      </c>
      <c r="K1945" s="13">
        <v>0</v>
      </c>
      <c r="L1945" s="13">
        <v>0</v>
      </c>
      <c r="M1945" s="13">
        <v>0</v>
      </c>
      <c r="N1945" s="14">
        <v>0</v>
      </c>
      <c r="O1945" s="12" t="s">
        <v>8</v>
      </c>
      <c r="P1945" s="1"/>
    </row>
    <row r="1946" spans="1:16" ht="0.95" customHeight="1">
      <c r="A1946" s="1"/>
      <c r="B1946" s="137"/>
      <c r="C1946" s="137"/>
      <c r="D1946" s="137"/>
      <c r="E1946" s="137"/>
      <c r="F1946" s="137"/>
      <c r="G1946" s="137"/>
      <c r="H1946" s="137"/>
      <c r="I1946" s="137"/>
      <c r="J1946" s="137"/>
      <c r="K1946" s="137"/>
      <c r="L1946" s="137"/>
      <c r="M1946" s="137"/>
      <c r="N1946" s="137"/>
      <c r="O1946" s="137"/>
      <c r="P1946" s="1"/>
    </row>
    <row r="1947" spans="1:16" ht="42" thickBot="1">
      <c r="A1947" s="1"/>
      <c r="B1947" s="6" t="s">
        <v>1932</v>
      </c>
      <c r="C1947" s="7" t="s">
        <v>8</v>
      </c>
      <c r="D1947" s="8" t="s">
        <v>1933</v>
      </c>
      <c r="E1947" s="8" t="s">
        <v>1934</v>
      </c>
      <c r="F1947" s="8" t="s">
        <v>261</v>
      </c>
      <c r="G1947" s="8" t="s">
        <v>865</v>
      </c>
      <c r="H1947" s="8" t="s">
        <v>1258</v>
      </c>
      <c r="I1947" s="7" t="s">
        <v>8</v>
      </c>
      <c r="J1947" s="9">
        <v>3331611</v>
      </c>
      <c r="K1947" s="9">
        <v>0</v>
      </c>
      <c r="L1947" s="9">
        <v>0</v>
      </c>
      <c r="M1947" s="9">
        <v>0</v>
      </c>
      <c r="N1947" s="7" t="s">
        <v>8</v>
      </c>
      <c r="O1947" s="10">
        <v>0</v>
      </c>
      <c r="P1947" s="1"/>
    </row>
    <row r="1948" spans="1:16" ht="54" customHeight="1" thickBot="1">
      <c r="A1948" s="1"/>
      <c r="B1948" s="138" t="s">
        <v>8</v>
      </c>
      <c r="C1948" s="139"/>
      <c r="D1948" s="139"/>
      <c r="E1948" s="139"/>
      <c r="F1948" s="139"/>
      <c r="G1948" s="139"/>
      <c r="H1948" s="139"/>
      <c r="I1948" s="11" t="s">
        <v>1453</v>
      </c>
      <c r="J1948" s="12" t="s">
        <v>8</v>
      </c>
      <c r="K1948" s="13">
        <v>0</v>
      </c>
      <c r="L1948" s="13">
        <v>0</v>
      </c>
      <c r="M1948" s="13">
        <v>0</v>
      </c>
      <c r="N1948" s="14">
        <v>0</v>
      </c>
      <c r="O1948" s="12" t="s">
        <v>8</v>
      </c>
      <c r="P1948" s="1"/>
    </row>
    <row r="1949" spans="1:16" ht="0.95" customHeight="1">
      <c r="A1949" s="1"/>
      <c r="B1949" s="137"/>
      <c r="C1949" s="137"/>
      <c r="D1949" s="137"/>
      <c r="E1949" s="137"/>
      <c r="F1949" s="137"/>
      <c r="G1949" s="137"/>
      <c r="H1949" s="137"/>
      <c r="I1949" s="137"/>
      <c r="J1949" s="137"/>
      <c r="K1949" s="137"/>
      <c r="L1949" s="137"/>
      <c r="M1949" s="137"/>
      <c r="N1949" s="137"/>
      <c r="O1949" s="137"/>
      <c r="P1949" s="1"/>
    </row>
    <row r="1950" spans="1:16" ht="42" thickBot="1">
      <c r="A1950" s="1"/>
      <c r="B1950" s="6" t="s">
        <v>1935</v>
      </c>
      <c r="C1950" s="7" t="s">
        <v>8</v>
      </c>
      <c r="D1950" s="8" t="s">
        <v>1936</v>
      </c>
      <c r="E1950" s="8" t="s">
        <v>1937</v>
      </c>
      <c r="F1950" s="8" t="s">
        <v>261</v>
      </c>
      <c r="G1950" s="8" t="s">
        <v>865</v>
      </c>
      <c r="H1950" s="8" t="s">
        <v>1258</v>
      </c>
      <c r="I1950" s="7" t="s">
        <v>8</v>
      </c>
      <c r="J1950" s="9">
        <v>24365482</v>
      </c>
      <c r="K1950" s="9">
        <v>0</v>
      </c>
      <c r="L1950" s="9">
        <v>0</v>
      </c>
      <c r="M1950" s="9">
        <v>0</v>
      </c>
      <c r="N1950" s="7" t="s">
        <v>8</v>
      </c>
      <c r="O1950" s="10">
        <v>0</v>
      </c>
      <c r="P1950" s="1"/>
    </row>
    <row r="1951" spans="1:16" ht="53.25" customHeight="1" thickBot="1">
      <c r="A1951" s="1"/>
      <c r="B1951" s="138" t="s">
        <v>8</v>
      </c>
      <c r="C1951" s="139"/>
      <c r="D1951" s="139"/>
      <c r="E1951" s="139"/>
      <c r="F1951" s="139"/>
      <c r="G1951" s="139"/>
      <c r="H1951" s="139"/>
      <c r="I1951" s="11" t="s">
        <v>1453</v>
      </c>
      <c r="J1951" s="12" t="s">
        <v>8</v>
      </c>
      <c r="K1951" s="13">
        <v>0</v>
      </c>
      <c r="L1951" s="13">
        <v>0</v>
      </c>
      <c r="M1951" s="13">
        <v>0</v>
      </c>
      <c r="N1951" s="14">
        <v>0</v>
      </c>
      <c r="O1951" s="12" t="s">
        <v>8</v>
      </c>
      <c r="P1951" s="1"/>
    </row>
    <row r="1952" spans="1:16" ht="0.95" customHeight="1">
      <c r="A1952" s="1"/>
      <c r="B1952" s="137"/>
      <c r="C1952" s="137"/>
      <c r="D1952" s="137"/>
      <c r="E1952" s="137"/>
      <c r="F1952" s="137"/>
      <c r="G1952" s="137"/>
      <c r="H1952" s="137"/>
      <c r="I1952" s="137"/>
      <c r="J1952" s="137"/>
      <c r="K1952" s="137"/>
      <c r="L1952" s="137"/>
      <c r="M1952" s="137"/>
      <c r="N1952" s="137"/>
      <c r="O1952" s="137"/>
      <c r="P1952" s="1"/>
    </row>
    <row r="1953" spans="1:16" ht="58.5" thickBot="1">
      <c r="A1953" s="1"/>
      <c r="B1953" s="6" t="s">
        <v>1938</v>
      </c>
      <c r="C1953" s="7" t="s">
        <v>8</v>
      </c>
      <c r="D1953" s="8" t="s">
        <v>1939</v>
      </c>
      <c r="E1953" s="8" t="s">
        <v>1940</v>
      </c>
      <c r="F1953" s="8" t="s">
        <v>1941</v>
      </c>
      <c r="G1953" s="8" t="s">
        <v>865</v>
      </c>
      <c r="H1953" s="8" t="s">
        <v>914</v>
      </c>
      <c r="I1953" s="7" t="s">
        <v>8</v>
      </c>
      <c r="J1953" s="9">
        <v>262489820</v>
      </c>
      <c r="K1953" s="9">
        <v>0</v>
      </c>
      <c r="L1953" s="9">
        <v>0</v>
      </c>
      <c r="M1953" s="9">
        <v>0</v>
      </c>
      <c r="N1953" s="7" t="s">
        <v>8</v>
      </c>
      <c r="O1953" s="10">
        <v>0</v>
      </c>
      <c r="P1953" s="1"/>
    </row>
    <row r="1954" spans="1:16" ht="25.5" thickBot="1">
      <c r="A1954" s="1"/>
      <c r="B1954" s="138" t="s">
        <v>8</v>
      </c>
      <c r="C1954" s="139"/>
      <c r="D1954" s="139"/>
      <c r="E1954" s="139"/>
      <c r="F1954" s="139"/>
      <c r="G1954" s="139"/>
      <c r="H1954" s="139"/>
      <c r="I1954" s="11" t="s">
        <v>1253</v>
      </c>
      <c r="J1954" s="12" t="s">
        <v>8</v>
      </c>
      <c r="K1954" s="13">
        <v>0</v>
      </c>
      <c r="L1954" s="13">
        <v>0</v>
      </c>
      <c r="M1954" s="13">
        <v>0</v>
      </c>
      <c r="N1954" s="14">
        <v>0</v>
      </c>
      <c r="O1954" s="12" t="s">
        <v>8</v>
      </c>
      <c r="P1954" s="1"/>
    </row>
    <row r="1955" spans="1:16" ht="0.95" customHeight="1">
      <c r="A1955" s="1"/>
      <c r="B1955" s="137"/>
      <c r="C1955" s="137"/>
      <c r="D1955" s="137"/>
      <c r="E1955" s="137"/>
      <c r="F1955" s="137"/>
      <c r="G1955" s="137"/>
      <c r="H1955" s="137"/>
      <c r="I1955" s="137"/>
      <c r="J1955" s="137"/>
      <c r="K1955" s="137"/>
      <c r="L1955" s="137"/>
      <c r="M1955" s="137"/>
      <c r="N1955" s="137"/>
      <c r="O1955" s="137"/>
      <c r="P1955" s="1"/>
    </row>
    <row r="1956" spans="1:16" ht="42" thickBot="1">
      <c r="A1956" s="1"/>
      <c r="B1956" s="6" t="s">
        <v>1942</v>
      </c>
      <c r="C1956" s="7" t="s">
        <v>8</v>
      </c>
      <c r="D1956" s="8" t="s">
        <v>1943</v>
      </c>
      <c r="E1956" s="8" t="s">
        <v>1944</v>
      </c>
      <c r="F1956" s="8" t="s">
        <v>261</v>
      </c>
      <c r="G1956" s="8" t="s">
        <v>865</v>
      </c>
      <c r="H1956" s="8" t="s">
        <v>1258</v>
      </c>
      <c r="I1956" s="7" t="s">
        <v>8</v>
      </c>
      <c r="J1956" s="9">
        <v>25000000</v>
      </c>
      <c r="K1956" s="9">
        <v>0</v>
      </c>
      <c r="L1956" s="9">
        <v>22836587</v>
      </c>
      <c r="M1956" s="9">
        <v>22679209</v>
      </c>
      <c r="N1956" s="7" t="s">
        <v>8</v>
      </c>
      <c r="O1956" s="10">
        <v>99</v>
      </c>
      <c r="P1956" s="1"/>
    </row>
    <row r="1957" spans="1:16" ht="63.75" customHeight="1" thickBot="1">
      <c r="A1957" s="1"/>
      <c r="B1957" s="138" t="s">
        <v>8</v>
      </c>
      <c r="C1957" s="139"/>
      <c r="D1957" s="139"/>
      <c r="E1957" s="139"/>
      <c r="F1957" s="139"/>
      <c r="G1957" s="139"/>
      <c r="H1957" s="139"/>
      <c r="I1957" s="11" t="s">
        <v>1453</v>
      </c>
      <c r="J1957" s="12" t="s">
        <v>8</v>
      </c>
      <c r="K1957" s="13">
        <v>0</v>
      </c>
      <c r="L1957" s="13">
        <v>22836587</v>
      </c>
      <c r="M1957" s="13">
        <v>22679209</v>
      </c>
      <c r="N1957" s="14">
        <v>99.31</v>
      </c>
      <c r="O1957" s="12" t="s">
        <v>8</v>
      </c>
      <c r="P1957" s="1"/>
    </row>
    <row r="1958" spans="1:16" ht="0.95" customHeight="1">
      <c r="A1958" s="1"/>
      <c r="B1958" s="137"/>
      <c r="C1958" s="137"/>
      <c r="D1958" s="137"/>
      <c r="E1958" s="137"/>
      <c r="F1958" s="137"/>
      <c r="G1958" s="137"/>
      <c r="H1958" s="137"/>
      <c r="I1958" s="137"/>
      <c r="J1958" s="137"/>
      <c r="K1958" s="137"/>
      <c r="L1958" s="137"/>
      <c r="M1958" s="137"/>
      <c r="N1958" s="137"/>
      <c r="O1958" s="137"/>
      <c r="P1958" s="1"/>
    </row>
    <row r="1959" spans="1:16" ht="20.100000000000001" customHeight="1">
      <c r="A1959" s="1"/>
      <c r="B1959" s="145" t="s">
        <v>824</v>
      </c>
      <c r="C1959" s="146"/>
      <c r="D1959" s="146"/>
      <c r="E1959" s="146"/>
      <c r="F1959" s="2" t="s">
        <v>4</v>
      </c>
      <c r="G1959" s="147" t="s">
        <v>1945</v>
      </c>
      <c r="H1959" s="148"/>
      <c r="I1959" s="148"/>
      <c r="J1959" s="148"/>
      <c r="K1959" s="148"/>
      <c r="L1959" s="148"/>
      <c r="M1959" s="148"/>
      <c r="N1959" s="148"/>
      <c r="O1959" s="148"/>
      <c r="P1959" s="1"/>
    </row>
    <row r="1960" spans="1:16" ht="20.100000000000001" customHeight="1">
      <c r="A1960" s="1"/>
      <c r="B1960" s="143" t="s">
        <v>6</v>
      </c>
      <c r="C1960" s="144"/>
      <c r="D1960" s="144"/>
      <c r="E1960" s="144"/>
      <c r="F1960" s="144"/>
      <c r="G1960" s="144"/>
      <c r="H1960" s="144"/>
      <c r="I1960" s="144"/>
      <c r="J1960" s="3">
        <v>13180922966</v>
      </c>
      <c r="K1960" s="3">
        <v>703941163</v>
      </c>
      <c r="L1960" s="3">
        <v>504559872</v>
      </c>
      <c r="M1960" s="3">
        <v>451005160</v>
      </c>
      <c r="N1960" s="4" t="s">
        <v>1946</v>
      </c>
      <c r="O1960" s="5" t="s">
        <v>8</v>
      </c>
      <c r="P1960" s="1"/>
    </row>
    <row r="1961" spans="1:16" ht="33.75" thickBot="1">
      <c r="A1961" s="1"/>
      <c r="B1961" s="6" t="s">
        <v>1947</v>
      </c>
      <c r="C1961" s="7" t="s">
        <v>8</v>
      </c>
      <c r="D1961" s="8" t="s">
        <v>1948</v>
      </c>
      <c r="E1961" s="8" t="s">
        <v>1949</v>
      </c>
      <c r="F1961" s="8" t="s">
        <v>72</v>
      </c>
      <c r="G1961" s="8" t="s">
        <v>865</v>
      </c>
      <c r="H1961" s="8" t="s">
        <v>1258</v>
      </c>
      <c r="I1961" s="7" t="s">
        <v>8</v>
      </c>
      <c r="J1961" s="9">
        <v>124756374</v>
      </c>
      <c r="K1961" s="9">
        <v>0</v>
      </c>
      <c r="L1961" s="9">
        <v>0</v>
      </c>
      <c r="M1961" s="9">
        <v>0</v>
      </c>
      <c r="N1961" s="7" t="s">
        <v>8</v>
      </c>
      <c r="O1961" s="10">
        <v>67.83</v>
      </c>
      <c r="P1961" s="1"/>
    </row>
    <row r="1962" spans="1:16" ht="52.5" customHeight="1" thickBot="1">
      <c r="A1962" s="1"/>
      <c r="B1962" s="138" t="s">
        <v>8</v>
      </c>
      <c r="C1962" s="139"/>
      <c r="D1962" s="139"/>
      <c r="E1962" s="139"/>
      <c r="F1962" s="139"/>
      <c r="G1962" s="139"/>
      <c r="H1962" s="139"/>
      <c r="I1962" s="11" t="s">
        <v>1453</v>
      </c>
      <c r="J1962" s="12" t="s">
        <v>8</v>
      </c>
      <c r="K1962" s="13">
        <v>0</v>
      </c>
      <c r="L1962" s="13">
        <v>0</v>
      </c>
      <c r="M1962" s="13">
        <v>0</v>
      </c>
      <c r="N1962" s="14">
        <v>0</v>
      </c>
      <c r="O1962" s="12" t="s">
        <v>8</v>
      </c>
      <c r="P1962" s="1"/>
    </row>
    <row r="1963" spans="1:16" ht="0.95" customHeight="1">
      <c r="A1963" s="1"/>
      <c r="B1963" s="137"/>
      <c r="C1963" s="137"/>
      <c r="D1963" s="137"/>
      <c r="E1963" s="137"/>
      <c r="F1963" s="137"/>
      <c r="G1963" s="137"/>
      <c r="H1963" s="137"/>
      <c r="I1963" s="137"/>
      <c r="J1963" s="137"/>
      <c r="K1963" s="137"/>
      <c r="L1963" s="137"/>
      <c r="M1963" s="137"/>
      <c r="N1963" s="137"/>
      <c r="O1963" s="137"/>
      <c r="P1963" s="1"/>
    </row>
    <row r="1964" spans="1:16" ht="58.5" thickBot="1">
      <c r="A1964" s="1"/>
      <c r="B1964" s="6" t="s">
        <v>1950</v>
      </c>
      <c r="C1964" s="7" t="s">
        <v>8</v>
      </c>
      <c r="D1964" s="8" t="s">
        <v>1951</v>
      </c>
      <c r="E1964" s="8" t="s">
        <v>1952</v>
      </c>
      <c r="F1964" s="8" t="s">
        <v>72</v>
      </c>
      <c r="G1964" s="8" t="s">
        <v>865</v>
      </c>
      <c r="H1964" s="8" t="s">
        <v>914</v>
      </c>
      <c r="I1964" s="7" t="s">
        <v>8</v>
      </c>
      <c r="J1964" s="9">
        <v>2406071764</v>
      </c>
      <c r="K1964" s="9">
        <v>99973543</v>
      </c>
      <c r="L1964" s="9">
        <v>70200</v>
      </c>
      <c r="M1964" s="9">
        <v>69858</v>
      </c>
      <c r="N1964" s="7" t="s">
        <v>8</v>
      </c>
      <c r="O1964" s="10">
        <v>60.8</v>
      </c>
      <c r="P1964" s="1"/>
    </row>
    <row r="1965" spans="1:16" ht="25.5" thickBot="1">
      <c r="A1965" s="1"/>
      <c r="B1965" s="138" t="s">
        <v>8</v>
      </c>
      <c r="C1965" s="139"/>
      <c r="D1965" s="139"/>
      <c r="E1965" s="139"/>
      <c r="F1965" s="139"/>
      <c r="G1965" s="139"/>
      <c r="H1965" s="139"/>
      <c r="I1965" s="11" t="s">
        <v>1253</v>
      </c>
      <c r="J1965" s="12" t="s">
        <v>8</v>
      </c>
      <c r="K1965" s="13">
        <v>99973543</v>
      </c>
      <c r="L1965" s="13">
        <v>70200</v>
      </c>
      <c r="M1965" s="13">
        <v>69858</v>
      </c>
      <c r="N1965" s="14">
        <v>99.51</v>
      </c>
      <c r="O1965" s="12" t="s">
        <v>8</v>
      </c>
      <c r="P1965" s="1"/>
    </row>
    <row r="1966" spans="1:16" ht="0.95" customHeight="1">
      <c r="A1966" s="1"/>
      <c r="B1966" s="137"/>
      <c r="C1966" s="137"/>
      <c r="D1966" s="137"/>
      <c r="E1966" s="137"/>
      <c r="F1966" s="137"/>
      <c r="G1966" s="137"/>
      <c r="H1966" s="137"/>
      <c r="I1966" s="137"/>
      <c r="J1966" s="137"/>
      <c r="K1966" s="137"/>
      <c r="L1966" s="137"/>
      <c r="M1966" s="137"/>
      <c r="N1966" s="137"/>
      <c r="O1966" s="137"/>
      <c r="P1966" s="1"/>
    </row>
    <row r="1967" spans="1:16" ht="42" thickBot="1">
      <c r="A1967" s="1"/>
      <c r="B1967" s="6" t="s">
        <v>1953</v>
      </c>
      <c r="C1967" s="7" t="s">
        <v>8</v>
      </c>
      <c r="D1967" s="8" t="s">
        <v>1954</v>
      </c>
      <c r="E1967" s="8" t="s">
        <v>1955</v>
      </c>
      <c r="F1967" s="8" t="s">
        <v>72</v>
      </c>
      <c r="G1967" s="8" t="s">
        <v>865</v>
      </c>
      <c r="H1967" s="8" t="s">
        <v>1258</v>
      </c>
      <c r="I1967" s="7" t="s">
        <v>8</v>
      </c>
      <c r="J1967" s="9">
        <v>476591333</v>
      </c>
      <c r="K1967" s="9">
        <v>0</v>
      </c>
      <c r="L1967" s="9">
        <v>0</v>
      </c>
      <c r="M1967" s="9">
        <v>0</v>
      </c>
      <c r="N1967" s="7" t="s">
        <v>8</v>
      </c>
      <c r="O1967" s="10">
        <v>13.51</v>
      </c>
      <c r="P1967" s="1"/>
    </row>
    <row r="1968" spans="1:16" ht="57" customHeight="1" thickBot="1">
      <c r="A1968" s="1"/>
      <c r="B1968" s="138" t="s">
        <v>8</v>
      </c>
      <c r="C1968" s="139"/>
      <c r="D1968" s="139"/>
      <c r="E1968" s="139"/>
      <c r="F1968" s="139"/>
      <c r="G1968" s="139"/>
      <c r="H1968" s="139"/>
      <c r="I1968" s="11" t="s">
        <v>1453</v>
      </c>
      <c r="J1968" s="12" t="s">
        <v>8</v>
      </c>
      <c r="K1968" s="13">
        <v>0</v>
      </c>
      <c r="L1968" s="13">
        <v>0</v>
      </c>
      <c r="M1968" s="13">
        <v>0</v>
      </c>
      <c r="N1968" s="14">
        <v>0</v>
      </c>
      <c r="O1968" s="12" t="s">
        <v>8</v>
      </c>
      <c r="P1968" s="1"/>
    </row>
    <row r="1969" spans="1:16" ht="0.95" customHeight="1">
      <c r="A1969" s="1"/>
      <c r="B1969" s="137"/>
      <c r="C1969" s="137"/>
      <c r="D1969" s="137"/>
      <c r="E1969" s="137"/>
      <c r="F1969" s="137"/>
      <c r="G1969" s="137"/>
      <c r="H1969" s="137"/>
      <c r="I1969" s="137"/>
      <c r="J1969" s="137"/>
      <c r="K1969" s="137"/>
      <c r="L1969" s="137"/>
      <c r="M1969" s="137"/>
      <c r="N1969" s="137"/>
      <c r="O1969" s="137"/>
      <c r="P1969" s="1"/>
    </row>
    <row r="1970" spans="1:16" ht="33.75" thickBot="1">
      <c r="A1970" s="1"/>
      <c r="B1970" s="6" t="s">
        <v>1956</v>
      </c>
      <c r="C1970" s="7" t="s">
        <v>8</v>
      </c>
      <c r="D1970" s="8" t="s">
        <v>1957</v>
      </c>
      <c r="E1970" s="8" t="s">
        <v>1958</v>
      </c>
      <c r="F1970" s="8" t="s">
        <v>72</v>
      </c>
      <c r="G1970" s="8" t="s">
        <v>865</v>
      </c>
      <c r="H1970" s="8" t="s">
        <v>914</v>
      </c>
      <c r="I1970" s="7" t="s">
        <v>8</v>
      </c>
      <c r="J1970" s="9">
        <v>494572544</v>
      </c>
      <c r="K1970" s="9">
        <v>0</v>
      </c>
      <c r="L1970" s="9">
        <v>0</v>
      </c>
      <c r="M1970" s="9">
        <v>0</v>
      </c>
      <c r="N1970" s="7" t="s">
        <v>8</v>
      </c>
      <c r="O1970" s="10">
        <v>99.97</v>
      </c>
      <c r="P1970" s="1"/>
    </row>
    <row r="1971" spans="1:16" ht="25.5" thickBot="1">
      <c r="A1971" s="1"/>
      <c r="B1971" s="138" t="s">
        <v>8</v>
      </c>
      <c r="C1971" s="139"/>
      <c r="D1971" s="139"/>
      <c r="E1971" s="139"/>
      <c r="F1971" s="139"/>
      <c r="G1971" s="139"/>
      <c r="H1971" s="139"/>
      <c r="I1971" s="11" t="s">
        <v>1253</v>
      </c>
      <c r="J1971" s="12" t="s">
        <v>8</v>
      </c>
      <c r="K1971" s="13">
        <v>0</v>
      </c>
      <c r="L1971" s="13">
        <v>0</v>
      </c>
      <c r="M1971" s="13">
        <v>0</v>
      </c>
      <c r="N1971" s="14">
        <v>0</v>
      </c>
      <c r="O1971" s="12" t="s">
        <v>8</v>
      </c>
      <c r="P1971" s="1"/>
    </row>
    <row r="1972" spans="1:16" ht="42" thickBot="1">
      <c r="A1972" s="1"/>
      <c r="B1972" s="138" t="s">
        <v>8</v>
      </c>
      <c r="C1972" s="139"/>
      <c r="D1972" s="139"/>
      <c r="E1972" s="139"/>
      <c r="F1972" s="139"/>
      <c r="G1972" s="139"/>
      <c r="H1972" s="139"/>
      <c r="I1972" s="11" t="s">
        <v>1254</v>
      </c>
      <c r="J1972" s="12" t="s">
        <v>8</v>
      </c>
      <c r="K1972" s="13">
        <v>0</v>
      </c>
      <c r="L1972" s="13">
        <v>0</v>
      </c>
      <c r="M1972" s="13">
        <v>0</v>
      </c>
      <c r="N1972" s="14">
        <v>0</v>
      </c>
      <c r="O1972" s="12" t="s">
        <v>8</v>
      </c>
      <c r="P1972" s="1"/>
    </row>
    <row r="1973" spans="1:16" ht="0.95" customHeight="1">
      <c r="A1973" s="1"/>
      <c r="B1973" s="137"/>
      <c r="C1973" s="137"/>
      <c r="D1973" s="137"/>
      <c r="E1973" s="137"/>
      <c r="F1973" s="137"/>
      <c r="G1973" s="137"/>
      <c r="H1973" s="137"/>
      <c r="I1973" s="137"/>
      <c r="J1973" s="137"/>
      <c r="K1973" s="137"/>
      <c r="L1973" s="137"/>
      <c r="M1973" s="137"/>
      <c r="N1973" s="137"/>
      <c r="O1973" s="137"/>
      <c r="P1973" s="1"/>
    </row>
    <row r="1974" spans="1:16" ht="33.75" thickBot="1">
      <c r="A1974" s="1"/>
      <c r="B1974" s="6" t="s">
        <v>1959</v>
      </c>
      <c r="C1974" s="7" t="s">
        <v>8</v>
      </c>
      <c r="D1974" s="8" t="s">
        <v>1960</v>
      </c>
      <c r="E1974" s="8" t="s">
        <v>1961</v>
      </c>
      <c r="F1974" s="8" t="s">
        <v>72</v>
      </c>
      <c r="G1974" s="8" t="s">
        <v>865</v>
      </c>
      <c r="H1974" s="8" t="s">
        <v>914</v>
      </c>
      <c r="I1974" s="7" t="s">
        <v>8</v>
      </c>
      <c r="J1974" s="9">
        <v>896374255</v>
      </c>
      <c r="K1974" s="9">
        <v>124015245</v>
      </c>
      <c r="L1974" s="9">
        <v>99661348</v>
      </c>
      <c r="M1974" s="9">
        <v>95225234</v>
      </c>
      <c r="N1974" s="7" t="s">
        <v>8</v>
      </c>
      <c r="O1974" s="10">
        <v>90.11</v>
      </c>
      <c r="P1974" s="1"/>
    </row>
    <row r="1975" spans="1:16" ht="25.5" thickBot="1">
      <c r="A1975" s="1"/>
      <c r="B1975" s="138" t="s">
        <v>8</v>
      </c>
      <c r="C1975" s="139"/>
      <c r="D1975" s="139"/>
      <c r="E1975" s="139"/>
      <c r="F1975" s="139"/>
      <c r="G1975" s="139"/>
      <c r="H1975" s="139"/>
      <c r="I1975" s="11" t="s">
        <v>1253</v>
      </c>
      <c r="J1975" s="12" t="s">
        <v>8</v>
      </c>
      <c r="K1975" s="13">
        <v>124015245</v>
      </c>
      <c r="L1975" s="13">
        <v>87444028</v>
      </c>
      <c r="M1975" s="13">
        <v>83209321</v>
      </c>
      <c r="N1975" s="14">
        <v>95.15</v>
      </c>
      <c r="O1975" s="12" t="s">
        <v>8</v>
      </c>
      <c r="P1975" s="1"/>
    </row>
    <row r="1976" spans="1:16" ht="42" thickBot="1">
      <c r="A1976" s="1"/>
      <c r="B1976" s="138" t="s">
        <v>8</v>
      </c>
      <c r="C1976" s="139"/>
      <c r="D1976" s="139"/>
      <c r="E1976" s="139"/>
      <c r="F1976" s="139"/>
      <c r="G1976" s="139"/>
      <c r="H1976" s="139"/>
      <c r="I1976" s="11" t="s">
        <v>1254</v>
      </c>
      <c r="J1976" s="12" t="s">
        <v>8</v>
      </c>
      <c r="K1976" s="13">
        <v>0</v>
      </c>
      <c r="L1976" s="13">
        <v>12217320</v>
      </c>
      <c r="M1976" s="13">
        <v>12015913</v>
      </c>
      <c r="N1976" s="14">
        <v>98.35</v>
      </c>
      <c r="O1976" s="12" t="s">
        <v>8</v>
      </c>
      <c r="P1976" s="1"/>
    </row>
    <row r="1977" spans="1:16" ht="0.95" customHeight="1">
      <c r="A1977" s="1"/>
      <c r="B1977" s="137"/>
      <c r="C1977" s="137"/>
      <c r="D1977" s="137"/>
      <c r="E1977" s="137"/>
      <c r="F1977" s="137"/>
      <c r="G1977" s="137"/>
      <c r="H1977" s="137"/>
      <c r="I1977" s="137"/>
      <c r="J1977" s="137"/>
      <c r="K1977" s="137"/>
      <c r="L1977" s="137"/>
      <c r="M1977" s="137"/>
      <c r="N1977" s="137"/>
      <c r="O1977" s="137"/>
      <c r="P1977" s="1"/>
    </row>
    <row r="1978" spans="1:16" ht="33.75" thickBot="1">
      <c r="A1978" s="1"/>
      <c r="B1978" s="6" t="s">
        <v>1962</v>
      </c>
      <c r="C1978" s="7" t="s">
        <v>8</v>
      </c>
      <c r="D1978" s="8" t="s">
        <v>1963</v>
      </c>
      <c r="E1978" s="8" t="s">
        <v>1964</v>
      </c>
      <c r="F1978" s="8" t="s">
        <v>72</v>
      </c>
      <c r="G1978" s="8" t="s">
        <v>865</v>
      </c>
      <c r="H1978" s="8" t="s">
        <v>914</v>
      </c>
      <c r="I1978" s="7" t="s">
        <v>8</v>
      </c>
      <c r="J1978" s="9">
        <v>3772876310</v>
      </c>
      <c r="K1978" s="9">
        <v>300000000</v>
      </c>
      <c r="L1978" s="9">
        <v>256227979</v>
      </c>
      <c r="M1978" s="9">
        <v>218685621</v>
      </c>
      <c r="N1978" s="7" t="s">
        <v>8</v>
      </c>
      <c r="O1978" s="10">
        <v>63.52</v>
      </c>
      <c r="P1978" s="1"/>
    </row>
    <row r="1979" spans="1:16" ht="25.5" thickBot="1">
      <c r="A1979" s="1"/>
      <c r="B1979" s="138" t="s">
        <v>8</v>
      </c>
      <c r="C1979" s="139"/>
      <c r="D1979" s="139"/>
      <c r="E1979" s="139"/>
      <c r="F1979" s="139"/>
      <c r="G1979" s="139"/>
      <c r="H1979" s="139"/>
      <c r="I1979" s="11" t="s">
        <v>1253</v>
      </c>
      <c r="J1979" s="12" t="s">
        <v>8</v>
      </c>
      <c r="K1979" s="13">
        <v>300000000</v>
      </c>
      <c r="L1979" s="13">
        <v>246124981</v>
      </c>
      <c r="M1979" s="13">
        <v>208681550</v>
      </c>
      <c r="N1979" s="14">
        <v>84.78</v>
      </c>
      <c r="O1979" s="12" t="s">
        <v>8</v>
      </c>
      <c r="P1979" s="1"/>
    </row>
    <row r="1980" spans="1:16" ht="42" thickBot="1">
      <c r="A1980" s="1"/>
      <c r="B1980" s="138" t="s">
        <v>8</v>
      </c>
      <c r="C1980" s="139"/>
      <c r="D1980" s="139"/>
      <c r="E1980" s="139"/>
      <c r="F1980" s="139"/>
      <c r="G1980" s="139"/>
      <c r="H1980" s="139"/>
      <c r="I1980" s="11" t="s">
        <v>1254</v>
      </c>
      <c r="J1980" s="12" t="s">
        <v>8</v>
      </c>
      <c r="K1980" s="13">
        <v>0</v>
      </c>
      <c r="L1980" s="13">
        <v>10102998</v>
      </c>
      <c r="M1980" s="13">
        <v>10004071</v>
      </c>
      <c r="N1980" s="14">
        <v>99.02</v>
      </c>
      <c r="O1980" s="12" t="s">
        <v>8</v>
      </c>
      <c r="P1980" s="1"/>
    </row>
    <row r="1981" spans="1:16" ht="0.95" customHeight="1">
      <c r="A1981" s="1"/>
      <c r="B1981" s="137"/>
      <c r="C1981" s="137"/>
      <c r="D1981" s="137"/>
      <c r="E1981" s="137"/>
      <c r="F1981" s="137"/>
      <c r="G1981" s="137"/>
      <c r="H1981" s="137"/>
      <c r="I1981" s="137"/>
      <c r="J1981" s="137"/>
      <c r="K1981" s="137"/>
      <c r="L1981" s="137"/>
      <c r="M1981" s="137"/>
      <c r="N1981" s="137"/>
      <c r="O1981" s="137"/>
      <c r="P1981" s="1"/>
    </row>
    <row r="1982" spans="1:16" ht="42" thickBot="1">
      <c r="A1982" s="1"/>
      <c r="B1982" s="6" t="s">
        <v>1965</v>
      </c>
      <c r="C1982" s="7" t="s">
        <v>8</v>
      </c>
      <c r="D1982" s="8" t="s">
        <v>1966</v>
      </c>
      <c r="E1982" s="8" t="s">
        <v>1967</v>
      </c>
      <c r="F1982" s="8" t="s">
        <v>72</v>
      </c>
      <c r="G1982" s="8" t="s">
        <v>865</v>
      </c>
      <c r="H1982" s="8" t="s">
        <v>914</v>
      </c>
      <c r="I1982" s="7" t="s">
        <v>8</v>
      </c>
      <c r="J1982" s="9">
        <v>660483478</v>
      </c>
      <c r="K1982" s="9">
        <v>79978832</v>
      </c>
      <c r="L1982" s="9">
        <v>63773175</v>
      </c>
      <c r="M1982" s="9">
        <v>59789720</v>
      </c>
      <c r="N1982" s="7" t="s">
        <v>8</v>
      </c>
      <c r="O1982" s="10">
        <v>52.34</v>
      </c>
      <c r="P1982" s="1"/>
    </row>
    <row r="1983" spans="1:16" ht="25.5" thickBot="1">
      <c r="A1983" s="1"/>
      <c r="B1983" s="138" t="s">
        <v>8</v>
      </c>
      <c r="C1983" s="139"/>
      <c r="D1983" s="139"/>
      <c r="E1983" s="139"/>
      <c r="F1983" s="139"/>
      <c r="G1983" s="139"/>
      <c r="H1983" s="139"/>
      <c r="I1983" s="11" t="s">
        <v>1253</v>
      </c>
      <c r="J1983" s="12" t="s">
        <v>8</v>
      </c>
      <c r="K1983" s="13">
        <v>79978832</v>
      </c>
      <c r="L1983" s="13">
        <v>63773175</v>
      </c>
      <c r="M1983" s="13">
        <v>59789720</v>
      </c>
      <c r="N1983" s="14">
        <v>93.75</v>
      </c>
      <c r="O1983" s="12" t="s">
        <v>8</v>
      </c>
      <c r="P1983" s="1"/>
    </row>
    <row r="1984" spans="1:16" ht="42" thickBot="1">
      <c r="A1984" s="1"/>
      <c r="B1984" s="138" t="s">
        <v>8</v>
      </c>
      <c r="C1984" s="139"/>
      <c r="D1984" s="139"/>
      <c r="E1984" s="139"/>
      <c r="F1984" s="139"/>
      <c r="G1984" s="139"/>
      <c r="H1984" s="139"/>
      <c r="I1984" s="11" t="s">
        <v>1254</v>
      </c>
      <c r="J1984" s="12" t="s">
        <v>8</v>
      </c>
      <c r="K1984" s="13">
        <v>0</v>
      </c>
      <c r="L1984" s="13">
        <v>0</v>
      </c>
      <c r="M1984" s="13">
        <v>0</v>
      </c>
      <c r="N1984" s="14">
        <v>0</v>
      </c>
      <c r="O1984" s="12" t="s">
        <v>8</v>
      </c>
      <c r="P1984" s="1"/>
    </row>
    <row r="1985" spans="1:16" ht="0.95" customHeight="1">
      <c r="A1985" s="1"/>
      <c r="B1985" s="137"/>
      <c r="C1985" s="137"/>
      <c r="D1985" s="137"/>
      <c r="E1985" s="137"/>
      <c r="F1985" s="137"/>
      <c r="G1985" s="137"/>
      <c r="H1985" s="137"/>
      <c r="I1985" s="137"/>
      <c r="J1985" s="137"/>
      <c r="K1985" s="137"/>
      <c r="L1985" s="137"/>
      <c r="M1985" s="137"/>
      <c r="N1985" s="137"/>
      <c r="O1985" s="137"/>
      <c r="P1985" s="1"/>
    </row>
    <row r="1986" spans="1:16" ht="42" thickBot="1">
      <c r="A1986" s="1"/>
      <c r="B1986" s="6" t="s">
        <v>1968</v>
      </c>
      <c r="C1986" s="7" t="s">
        <v>8</v>
      </c>
      <c r="D1986" s="8" t="s">
        <v>1969</v>
      </c>
      <c r="E1986" s="8" t="s">
        <v>1970</v>
      </c>
      <c r="F1986" s="8" t="s">
        <v>72</v>
      </c>
      <c r="G1986" s="8" t="s">
        <v>865</v>
      </c>
      <c r="H1986" s="8" t="s">
        <v>1258</v>
      </c>
      <c r="I1986" s="7" t="s">
        <v>8</v>
      </c>
      <c r="J1986" s="9">
        <v>103939899</v>
      </c>
      <c r="K1986" s="9">
        <v>0</v>
      </c>
      <c r="L1986" s="9">
        <v>0</v>
      </c>
      <c r="M1986" s="9">
        <v>0</v>
      </c>
      <c r="N1986" s="7" t="s">
        <v>8</v>
      </c>
      <c r="O1986" s="10">
        <v>64.52</v>
      </c>
      <c r="P1986" s="1"/>
    </row>
    <row r="1987" spans="1:16" ht="42" thickBot="1">
      <c r="A1987" s="1"/>
      <c r="B1987" s="138" t="s">
        <v>8</v>
      </c>
      <c r="C1987" s="139"/>
      <c r="D1987" s="139"/>
      <c r="E1987" s="139"/>
      <c r="F1987" s="139"/>
      <c r="G1987" s="139"/>
      <c r="H1987" s="139"/>
      <c r="I1987" s="11" t="s">
        <v>1453</v>
      </c>
      <c r="J1987" s="12" t="s">
        <v>8</v>
      </c>
      <c r="K1987" s="13">
        <v>0</v>
      </c>
      <c r="L1987" s="13">
        <v>0</v>
      </c>
      <c r="M1987" s="13">
        <v>0</v>
      </c>
      <c r="N1987" s="14">
        <v>0</v>
      </c>
      <c r="O1987" s="12" t="s">
        <v>8</v>
      </c>
      <c r="P1987" s="1"/>
    </row>
    <row r="1988" spans="1:16" ht="0.95" customHeight="1">
      <c r="A1988" s="1"/>
      <c r="B1988" s="137"/>
      <c r="C1988" s="137"/>
      <c r="D1988" s="137"/>
      <c r="E1988" s="137"/>
      <c r="F1988" s="137"/>
      <c r="G1988" s="137"/>
      <c r="H1988" s="137"/>
      <c r="I1988" s="137"/>
      <c r="J1988" s="137"/>
      <c r="K1988" s="137"/>
      <c r="L1988" s="137"/>
      <c r="M1988" s="137"/>
      <c r="N1988" s="137"/>
      <c r="O1988" s="137"/>
      <c r="P1988" s="1"/>
    </row>
    <row r="1989" spans="1:16" ht="42" thickBot="1">
      <c r="A1989" s="1"/>
      <c r="B1989" s="6" t="s">
        <v>1971</v>
      </c>
      <c r="C1989" s="7" t="s">
        <v>8</v>
      </c>
      <c r="D1989" s="8" t="s">
        <v>1972</v>
      </c>
      <c r="E1989" s="8" t="s">
        <v>1973</v>
      </c>
      <c r="F1989" s="8" t="s">
        <v>72</v>
      </c>
      <c r="G1989" s="8" t="s">
        <v>865</v>
      </c>
      <c r="H1989" s="8" t="s">
        <v>914</v>
      </c>
      <c r="I1989" s="7" t="s">
        <v>8</v>
      </c>
      <c r="J1989" s="9">
        <v>143908586</v>
      </c>
      <c r="K1989" s="9">
        <v>0</v>
      </c>
      <c r="L1989" s="9">
        <v>0</v>
      </c>
      <c r="M1989" s="9">
        <v>0</v>
      </c>
      <c r="N1989" s="7" t="s">
        <v>8</v>
      </c>
      <c r="O1989" s="10">
        <v>0</v>
      </c>
      <c r="P1989" s="1"/>
    </row>
    <row r="1990" spans="1:16" ht="25.5" thickBot="1">
      <c r="A1990" s="1"/>
      <c r="B1990" s="138" t="s">
        <v>8</v>
      </c>
      <c r="C1990" s="139"/>
      <c r="D1990" s="139"/>
      <c r="E1990" s="139"/>
      <c r="F1990" s="139"/>
      <c r="G1990" s="139"/>
      <c r="H1990" s="139"/>
      <c r="I1990" s="11" t="s">
        <v>1253</v>
      </c>
      <c r="J1990" s="12" t="s">
        <v>8</v>
      </c>
      <c r="K1990" s="13">
        <v>0</v>
      </c>
      <c r="L1990" s="13">
        <v>0</v>
      </c>
      <c r="M1990" s="13">
        <v>0</v>
      </c>
      <c r="N1990" s="14">
        <v>0</v>
      </c>
      <c r="O1990" s="12" t="s">
        <v>8</v>
      </c>
      <c r="P1990" s="1"/>
    </row>
    <row r="1991" spans="1:16" ht="0.95" customHeight="1">
      <c r="A1991" s="1"/>
      <c r="B1991" s="137"/>
      <c r="C1991" s="137"/>
      <c r="D1991" s="137"/>
      <c r="E1991" s="137"/>
      <c r="F1991" s="137"/>
      <c r="G1991" s="137"/>
      <c r="H1991" s="137"/>
      <c r="I1991" s="137"/>
      <c r="J1991" s="137"/>
      <c r="K1991" s="137"/>
      <c r="L1991" s="137"/>
      <c r="M1991" s="137"/>
      <c r="N1991" s="137"/>
      <c r="O1991" s="137"/>
      <c r="P1991" s="1"/>
    </row>
    <row r="1992" spans="1:16" ht="50.25" thickBot="1">
      <c r="A1992" s="1"/>
      <c r="B1992" s="6" t="s">
        <v>1974</v>
      </c>
      <c r="C1992" s="7" t="s">
        <v>8</v>
      </c>
      <c r="D1992" s="8" t="s">
        <v>1975</v>
      </c>
      <c r="E1992" s="8" t="s">
        <v>1976</v>
      </c>
      <c r="F1992" s="8" t="s">
        <v>72</v>
      </c>
      <c r="G1992" s="8" t="s">
        <v>865</v>
      </c>
      <c r="H1992" s="8" t="s">
        <v>914</v>
      </c>
      <c r="I1992" s="7" t="s">
        <v>8</v>
      </c>
      <c r="J1992" s="9">
        <v>379469197</v>
      </c>
      <c r="K1992" s="9">
        <v>99973543</v>
      </c>
      <c r="L1992" s="9">
        <v>84827170</v>
      </c>
      <c r="M1992" s="9">
        <v>77234727</v>
      </c>
      <c r="N1992" s="7" t="s">
        <v>8</v>
      </c>
      <c r="O1992" s="10">
        <v>73.790000000000006</v>
      </c>
      <c r="P1992" s="1"/>
    </row>
    <row r="1993" spans="1:16" ht="25.5" thickBot="1">
      <c r="A1993" s="1"/>
      <c r="B1993" s="138" t="s">
        <v>8</v>
      </c>
      <c r="C1993" s="139"/>
      <c r="D1993" s="139"/>
      <c r="E1993" s="139"/>
      <c r="F1993" s="139"/>
      <c r="G1993" s="139"/>
      <c r="H1993" s="139"/>
      <c r="I1993" s="11" t="s">
        <v>1253</v>
      </c>
      <c r="J1993" s="12" t="s">
        <v>8</v>
      </c>
      <c r="K1993" s="13">
        <v>99973543</v>
      </c>
      <c r="L1993" s="13">
        <v>84827170</v>
      </c>
      <c r="M1993" s="13">
        <v>77234727</v>
      </c>
      <c r="N1993" s="14">
        <v>91.04</v>
      </c>
      <c r="O1993" s="12" t="s">
        <v>8</v>
      </c>
      <c r="P1993" s="1"/>
    </row>
    <row r="1994" spans="1:16" ht="0.95" customHeight="1">
      <c r="A1994" s="1"/>
      <c r="B1994" s="137"/>
      <c r="C1994" s="137"/>
      <c r="D1994" s="137"/>
      <c r="E1994" s="137"/>
      <c r="F1994" s="137"/>
      <c r="G1994" s="137"/>
      <c r="H1994" s="137"/>
      <c r="I1994" s="137"/>
      <c r="J1994" s="137"/>
      <c r="K1994" s="137"/>
      <c r="L1994" s="137"/>
      <c r="M1994" s="137"/>
      <c r="N1994" s="137"/>
      <c r="O1994" s="137"/>
      <c r="P1994" s="1"/>
    </row>
    <row r="1995" spans="1:16" ht="42" thickBot="1">
      <c r="A1995" s="1"/>
      <c r="B1995" s="6" t="s">
        <v>1977</v>
      </c>
      <c r="C1995" s="7" t="s">
        <v>8</v>
      </c>
      <c r="D1995" s="8" t="s">
        <v>1978</v>
      </c>
      <c r="E1995" s="8" t="s">
        <v>1979</v>
      </c>
      <c r="F1995" s="8" t="s">
        <v>72</v>
      </c>
      <c r="G1995" s="8" t="s">
        <v>865</v>
      </c>
      <c r="H1995" s="8" t="s">
        <v>1258</v>
      </c>
      <c r="I1995" s="7" t="s">
        <v>8</v>
      </c>
      <c r="J1995" s="9">
        <v>48247835</v>
      </c>
      <c r="K1995" s="9">
        <v>0</v>
      </c>
      <c r="L1995" s="9">
        <v>0</v>
      </c>
      <c r="M1995" s="9">
        <v>0</v>
      </c>
      <c r="N1995" s="7" t="s">
        <v>8</v>
      </c>
      <c r="O1995" s="10">
        <v>41.86</v>
      </c>
      <c r="P1995" s="1"/>
    </row>
    <row r="1996" spans="1:16" ht="56.25" customHeight="1" thickBot="1">
      <c r="A1996" s="1"/>
      <c r="B1996" s="138" t="s">
        <v>8</v>
      </c>
      <c r="C1996" s="139"/>
      <c r="D1996" s="139"/>
      <c r="E1996" s="139"/>
      <c r="F1996" s="139"/>
      <c r="G1996" s="139"/>
      <c r="H1996" s="139"/>
      <c r="I1996" s="11" t="s">
        <v>1453</v>
      </c>
      <c r="J1996" s="12" t="s">
        <v>8</v>
      </c>
      <c r="K1996" s="13">
        <v>0</v>
      </c>
      <c r="L1996" s="13">
        <v>0</v>
      </c>
      <c r="M1996" s="13">
        <v>0</v>
      </c>
      <c r="N1996" s="14">
        <v>0</v>
      </c>
      <c r="O1996" s="12" t="s">
        <v>8</v>
      </c>
      <c r="P1996" s="1"/>
    </row>
    <row r="1997" spans="1:16" ht="0.95" customHeight="1">
      <c r="A1997" s="1"/>
      <c r="B1997" s="137"/>
      <c r="C1997" s="137"/>
      <c r="D1997" s="137"/>
      <c r="E1997" s="137"/>
      <c r="F1997" s="137"/>
      <c r="G1997" s="137"/>
      <c r="H1997" s="137"/>
      <c r="I1997" s="137"/>
      <c r="J1997" s="137"/>
      <c r="K1997" s="137"/>
      <c r="L1997" s="137"/>
      <c r="M1997" s="137"/>
      <c r="N1997" s="137"/>
      <c r="O1997" s="137"/>
      <c r="P1997" s="1"/>
    </row>
    <row r="1998" spans="1:16" ht="50.25" thickBot="1">
      <c r="A1998" s="1"/>
      <c r="B1998" s="6" t="s">
        <v>1980</v>
      </c>
      <c r="C1998" s="7" t="s">
        <v>8</v>
      </c>
      <c r="D1998" s="8" t="s">
        <v>1981</v>
      </c>
      <c r="E1998" s="8" t="s">
        <v>1982</v>
      </c>
      <c r="F1998" s="8" t="s">
        <v>72</v>
      </c>
      <c r="G1998" s="8" t="s">
        <v>865</v>
      </c>
      <c r="H1998" s="8" t="s">
        <v>914</v>
      </c>
      <c r="I1998" s="7" t="s">
        <v>8</v>
      </c>
      <c r="J1998" s="9">
        <v>3654936648</v>
      </c>
      <c r="K1998" s="9">
        <v>0</v>
      </c>
      <c r="L1998" s="9">
        <v>0</v>
      </c>
      <c r="M1998" s="9">
        <v>0</v>
      </c>
      <c r="N1998" s="7" t="s">
        <v>8</v>
      </c>
      <c r="O1998" s="10">
        <v>0</v>
      </c>
      <c r="P1998" s="1"/>
    </row>
    <row r="1999" spans="1:16" ht="25.5" thickBot="1">
      <c r="A1999" s="1"/>
      <c r="B1999" s="138" t="s">
        <v>8</v>
      </c>
      <c r="C1999" s="139"/>
      <c r="D1999" s="139"/>
      <c r="E1999" s="139"/>
      <c r="F1999" s="139"/>
      <c r="G1999" s="139"/>
      <c r="H1999" s="139"/>
      <c r="I1999" s="11" t="s">
        <v>1253</v>
      </c>
      <c r="J1999" s="12" t="s">
        <v>8</v>
      </c>
      <c r="K1999" s="13">
        <v>0</v>
      </c>
      <c r="L1999" s="13">
        <v>0</v>
      </c>
      <c r="M1999" s="13">
        <v>0</v>
      </c>
      <c r="N1999" s="14">
        <v>0</v>
      </c>
      <c r="O1999" s="12" t="s">
        <v>8</v>
      </c>
      <c r="P1999" s="1"/>
    </row>
    <row r="2000" spans="1:16" ht="0.95" customHeight="1">
      <c r="A2000" s="1"/>
      <c r="B2000" s="137"/>
      <c r="C2000" s="137"/>
      <c r="D2000" s="137"/>
      <c r="E2000" s="137"/>
      <c r="F2000" s="137"/>
      <c r="G2000" s="137"/>
      <c r="H2000" s="137"/>
      <c r="I2000" s="137"/>
      <c r="J2000" s="137"/>
      <c r="K2000" s="137"/>
      <c r="L2000" s="137"/>
      <c r="M2000" s="137"/>
      <c r="N2000" s="137"/>
      <c r="O2000" s="137"/>
      <c r="P2000" s="1"/>
    </row>
    <row r="2001" spans="1:16" ht="42" thickBot="1">
      <c r="A2001" s="1"/>
      <c r="B2001" s="6" t="s">
        <v>1983</v>
      </c>
      <c r="C2001" s="7" t="s">
        <v>8</v>
      </c>
      <c r="D2001" s="8" t="s">
        <v>1984</v>
      </c>
      <c r="E2001" s="8" t="s">
        <v>1985</v>
      </c>
      <c r="F2001" s="8" t="s">
        <v>72</v>
      </c>
      <c r="G2001" s="8" t="s">
        <v>865</v>
      </c>
      <c r="H2001" s="8" t="s">
        <v>1258</v>
      </c>
      <c r="I2001" s="7" t="s">
        <v>8</v>
      </c>
      <c r="J2001" s="9">
        <v>18694743</v>
      </c>
      <c r="K2001" s="9">
        <v>0</v>
      </c>
      <c r="L2001" s="9">
        <v>0</v>
      </c>
      <c r="M2001" s="9">
        <v>0</v>
      </c>
      <c r="N2001" s="7" t="s">
        <v>8</v>
      </c>
      <c r="O2001" s="10">
        <v>0</v>
      </c>
      <c r="P2001" s="1"/>
    </row>
    <row r="2002" spans="1:16" ht="53.25" customHeight="1" thickBot="1">
      <c r="A2002" s="1"/>
      <c r="B2002" s="138" t="s">
        <v>8</v>
      </c>
      <c r="C2002" s="139"/>
      <c r="D2002" s="139"/>
      <c r="E2002" s="139"/>
      <c r="F2002" s="139"/>
      <c r="G2002" s="139"/>
      <c r="H2002" s="139"/>
      <c r="I2002" s="11" t="s">
        <v>1453</v>
      </c>
      <c r="J2002" s="12" t="s">
        <v>8</v>
      </c>
      <c r="K2002" s="13">
        <v>0</v>
      </c>
      <c r="L2002" s="13">
        <v>0</v>
      </c>
      <c r="M2002" s="13">
        <v>0</v>
      </c>
      <c r="N2002" s="14">
        <v>0</v>
      </c>
      <c r="O2002" s="12" t="s">
        <v>8</v>
      </c>
      <c r="P2002" s="1"/>
    </row>
    <row r="2003" spans="1:16" ht="0.95" customHeight="1">
      <c r="A2003" s="1"/>
      <c r="B2003" s="137"/>
      <c r="C2003" s="137"/>
      <c r="D2003" s="137"/>
      <c r="E2003" s="137"/>
      <c r="F2003" s="137"/>
      <c r="G2003" s="137"/>
      <c r="H2003" s="137"/>
      <c r="I2003" s="137"/>
      <c r="J2003" s="137"/>
      <c r="K2003" s="137"/>
      <c r="L2003" s="137"/>
      <c r="M2003" s="137"/>
      <c r="N2003" s="137"/>
      <c r="O2003" s="137"/>
      <c r="P2003" s="1"/>
    </row>
    <row r="2004" spans="1:16" ht="20.100000000000001" customHeight="1">
      <c r="A2004" s="1"/>
      <c r="B2004" s="145" t="s">
        <v>824</v>
      </c>
      <c r="C2004" s="146"/>
      <c r="D2004" s="146"/>
      <c r="E2004" s="146"/>
      <c r="F2004" s="2" t="s">
        <v>4</v>
      </c>
      <c r="G2004" s="147" t="s">
        <v>1986</v>
      </c>
      <c r="H2004" s="148"/>
      <c r="I2004" s="148"/>
      <c r="J2004" s="148"/>
      <c r="K2004" s="148"/>
      <c r="L2004" s="148"/>
      <c r="M2004" s="148"/>
      <c r="N2004" s="148"/>
      <c r="O2004" s="148"/>
      <c r="P2004" s="1"/>
    </row>
    <row r="2005" spans="1:16" ht="20.100000000000001" customHeight="1">
      <c r="A2005" s="1"/>
      <c r="B2005" s="143" t="s">
        <v>6</v>
      </c>
      <c r="C2005" s="144"/>
      <c r="D2005" s="144"/>
      <c r="E2005" s="144"/>
      <c r="F2005" s="144"/>
      <c r="G2005" s="144"/>
      <c r="H2005" s="144"/>
      <c r="I2005" s="144"/>
      <c r="J2005" s="3">
        <v>16506577708</v>
      </c>
      <c r="K2005" s="3">
        <v>209855342</v>
      </c>
      <c r="L2005" s="3">
        <v>226695315</v>
      </c>
      <c r="M2005" s="3">
        <v>221045856</v>
      </c>
      <c r="N2005" s="4" t="s">
        <v>1987</v>
      </c>
      <c r="O2005" s="5" t="s">
        <v>8</v>
      </c>
      <c r="P2005" s="1"/>
    </row>
    <row r="2006" spans="1:16" ht="58.5" thickBot="1">
      <c r="A2006" s="1"/>
      <c r="B2006" s="6" t="s">
        <v>1988</v>
      </c>
      <c r="C2006" s="7" t="s">
        <v>8</v>
      </c>
      <c r="D2006" s="8" t="s">
        <v>1989</v>
      </c>
      <c r="E2006" s="8" t="s">
        <v>1990</v>
      </c>
      <c r="F2006" s="8" t="s">
        <v>1991</v>
      </c>
      <c r="G2006" s="8" t="s">
        <v>865</v>
      </c>
      <c r="H2006" s="8" t="s">
        <v>914</v>
      </c>
      <c r="I2006" s="7" t="s">
        <v>8</v>
      </c>
      <c r="J2006" s="9">
        <v>5600694825</v>
      </c>
      <c r="K2006" s="9">
        <v>0</v>
      </c>
      <c r="L2006" s="9">
        <v>14623039</v>
      </c>
      <c r="M2006" s="9">
        <v>13878227</v>
      </c>
      <c r="N2006" s="7" t="s">
        <v>8</v>
      </c>
      <c r="O2006" s="10">
        <v>100</v>
      </c>
      <c r="P2006" s="1"/>
    </row>
    <row r="2007" spans="1:16" ht="25.5" thickBot="1">
      <c r="A2007" s="1"/>
      <c r="B2007" s="138" t="s">
        <v>8</v>
      </c>
      <c r="C2007" s="139"/>
      <c r="D2007" s="139"/>
      <c r="E2007" s="139"/>
      <c r="F2007" s="139"/>
      <c r="G2007" s="139"/>
      <c r="H2007" s="139"/>
      <c r="I2007" s="11" t="s">
        <v>1253</v>
      </c>
      <c r="J2007" s="12" t="s">
        <v>8</v>
      </c>
      <c r="K2007" s="13">
        <v>0</v>
      </c>
      <c r="L2007" s="13">
        <v>0</v>
      </c>
      <c r="M2007" s="13">
        <v>0</v>
      </c>
      <c r="N2007" s="14">
        <v>0</v>
      </c>
      <c r="O2007" s="12" t="s">
        <v>8</v>
      </c>
      <c r="P2007" s="1"/>
    </row>
    <row r="2008" spans="1:16" ht="42" thickBot="1">
      <c r="A2008" s="1"/>
      <c r="B2008" s="138" t="s">
        <v>8</v>
      </c>
      <c r="C2008" s="139"/>
      <c r="D2008" s="139"/>
      <c r="E2008" s="139"/>
      <c r="F2008" s="139"/>
      <c r="G2008" s="139"/>
      <c r="H2008" s="139"/>
      <c r="I2008" s="11" t="s">
        <v>1254</v>
      </c>
      <c r="J2008" s="12" t="s">
        <v>8</v>
      </c>
      <c r="K2008" s="13">
        <v>0</v>
      </c>
      <c r="L2008" s="13">
        <v>14623039</v>
      </c>
      <c r="M2008" s="13">
        <v>13878227</v>
      </c>
      <c r="N2008" s="14">
        <v>94.9</v>
      </c>
      <c r="O2008" s="12" t="s">
        <v>8</v>
      </c>
      <c r="P2008" s="1"/>
    </row>
    <row r="2009" spans="1:16" ht="0.95" customHeight="1">
      <c r="A2009" s="1"/>
      <c r="B2009" s="137"/>
      <c r="C2009" s="137"/>
      <c r="D2009" s="137"/>
      <c r="E2009" s="137"/>
      <c r="F2009" s="137"/>
      <c r="G2009" s="137"/>
      <c r="H2009" s="137"/>
      <c r="I2009" s="137"/>
      <c r="J2009" s="137"/>
      <c r="K2009" s="137"/>
      <c r="L2009" s="137"/>
      <c r="M2009" s="137"/>
      <c r="N2009" s="137"/>
      <c r="O2009" s="137"/>
      <c r="P2009" s="1"/>
    </row>
    <row r="2010" spans="1:16" ht="50.25" thickBot="1">
      <c r="A2010" s="1"/>
      <c r="B2010" s="6" t="s">
        <v>1992</v>
      </c>
      <c r="C2010" s="7" t="s">
        <v>8</v>
      </c>
      <c r="D2010" s="8" t="s">
        <v>1993</v>
      </c>
      <c r="E2010" s="8" t="s">
        <v>1994</v>
      </c>
      <c r="F2010" s="8" t="s">
        <v>1995</v>
      </c>
      <c r="G2010" s="8" t="s">
        <v>865</v>
      </c>
      <c r="H2010" s="8" t="s">
        <v>914</v>
      </c>
      <c r="I2010" s="7" t="s">
        <v>8</v>
      </c>
      <c r="J2010" s="9">
        <v>3484399092</v>
      </c>
      <c r="K2010" s="9">
        <v>0</v>
      </c>
      <c r="L2010" s="9">
        <v>2200000</v>
      </c>
      <c r="M2010" s="9">
        <v>2144792</v>
      </c>
      <c r="N2010" s="7" t="s">
        <v>8</v>
      </c>
      <c r="O2010" s="10">
        <v>100</v>
      </c>
      <c r="P2010" s="1"/>
    </row>
    <row r="2011" spans="1:16" ht="25.5" thickBot="1">
      <c r="A2011" s="1"/>
      <c r="B2011" s="138" t="s">
        <v>8</v>
      </c>
      <c r="C2011" s="139"/>
      <c r="D2011" s="139"/>
      <c r="E2011" s="139"/>
      <c r="F2011" s="139"/>
      <c r="G2011" s="139"/>
      <c r="H2011" s="139"/>
      <c r="I2011" s="11" t="s">
        <v>1253</v>
      </c>
      <c r="J2011" s="12" t="s">
        <v>8</v>
      </c>
      <c r="K2011" s="13">
        <v>0</v>
      </c>
      <c r="L2011" s="13">
        <v>0</v>
      </c>
      <c r="M2011" s="13">
        <v>0</v>
      </c>
      <c r="N2011" s="14">
        <v>0</v>
      </c>
      <c r="O2011" s="12" t="s">
        <v>8</v>
      </c>
      <c r="P2011" s="1"/>
    </row>
    <row r="2012" spans="1:16" ht="42" thickBot="1">
      <c r="A2012" s="1"/>
      <c r="B2012" s="138" t="s">
        <v>8</v>
      </c>
      <c r="C2012" s="139"/>
      <c r="D2012" s="139"/>
      <c r="E2012" s="139"/>
      <c r="F2012" s="139"/>
      <c r="G2012" s="139"/>
      <c r="H2012" s="139"/>
      <c r="I2012" s="11" t="s">
        <v>1254</v>
      </c>
      <c r="J2012" s="12" t="s">
        <v>8</v>
      </c>
      <c r="K2012" s="13">
        <v>0</v>
      </c>
      <c r="L2012" s="13">
        <v>2200000</v>
      </c>
      <c r="M2012" s="13">
        <v>2144792</v>
      </c>
      <c r="N2012" s="14">
        <v>97.49</v>
      </c>
      <c r="O2012" s="12" t="s">
        <v>8</v>
      </c>
      <c r="P2012" s="1"/>
    </row>
    <row r="2013" spans="1:16" ht="0.95" customHeight="1">
      <c r="A2013" s="1"/>
      <c r="B2013" s="137"/>
      <c r="C2013" s="137"/>
      <c r="D2013" s="137"/>
      <c r="E2013" s="137"/>
      <c r="F2013" s="137"/>
      <c r="G2013" s="137"/>
      <c r="H2013" s="137"/>
      <c r="I2013" s="137"/>
      <c r="J2013" s="137"/>
      <c r="K2013" s="137"/>
      <c r="L2013" s="137"/>
      <c r="M2013" s="137"/>
      <c r="N2013" s="137"/>
      <c r="O2013" s="137"/>
      <c r="P2013" s="1"/>
    </row>
    <row r="2014" spans="1:16" ht="42" thickBot="1">
      <c r="A2014" s="1"/>
      <c r="B2014" s="6" t="s">
        <v>1996</v>
      </c>
      <c r="C2014" s="7" t="s">
        <v>8</v>
      </c>
      <c r="D2014" s="8" t="s">
        <v>1997</v>
      </c>
      <c r="E2014" s="8" t="s">
        <v>1998</v>
      </c>
      <c r="F2014" s="8" t="s">
        <v>64</v>
      </c>
      <c r="G2014" s="8" t="s">
        <v>865</v>
      </c>
      <c r="H2014" s="8" t="s">
        <v>914</v>
      </c>
      <c r="I2014" s="7" t="s">
        <v>8</v>
      </c>
      <c r="J2014" s="9">
        <v>388184430</v>
      </c>
      <c r="K2014" s="9">
        <v>83920670</v>
      </c>
      <c r="L2014" s="9">
        <v>65825034</v>
      </c>
      <c r="M2014" s="9">
        <v>64938961</v>
      </c>
      <c r="N2014" s="7" t="s">
        <v>8</v>
      </c>
      <c r="O2014" s="10">
        <v>66.569999999999993</v>
      </c>
      <c r="P2014" s="1"/>
    </row>
    <row r="2015" spans="1:16" ht="25.5" thickBot="1">
      <c r="A2015" s="1"/>
      <c r="B2015" s="138" t="s">
        <v>8</v>
      </c>
      <c r="C2015" s="139"/>
      <c r="D2015" s="139"/>
      <c r="E2015" s="139"/>
      <c r="F2015" s="139"/>
      <c r="G2015" s="139"/>
      <c r="H2015" s="139"/>
      <c r="I2015" s="11" t="s">
        <v>1253</v>
      </c>
      <c r="J2015" s="12" t="s">
        <v>8</v>
      </c>
      <c r="K2015" s="13">
        <v>83920670</v>
      </c>
      <c r="L2015" s="13">
        <v>59045034</v>
      </c>
      <c r="M2015" s="13">
        <v>58232503</v>
      </c>
      <c r="N2015" s="14">
        <v>98.62</v>
      </c>
      <c r="O2015" s="12" t="s">
        <v>8</v>
      </c>
      <c r="P2015" s="1"/>
    </row>
    <row r="2016" spans="1:16" ht="42" thickBot="1">
      <c r="A2016" s="1"/>
      <c r="B2016" s="138" t="s">
        <v>8</v>
      </c>
      <c r="C2016" s="139"/>
      <c r="D2016" s="139"/>
      <c r="E2016" s="139"/>
      <c r="F2016" s="139"/>
      <c r="G2016" s="139"/>
      <c r="H2016" s="139"/>
      <c r="I2016" s="11" t="s">
        <v>1254</v>
      </c>
      <c r="J2016" s="12" t="s">
        <v>8</v>
      </c>
      <c r="K2016" s="13">
        <v>0</v>
      </c>
      <c r="L2016" s="13">
        <v>6780000</v>
      </c>
      <c r="M2016" s="13">
        <v>6706458</v>
      </c>
      <c r="N2016" s="14">
        <v>98.91</v>
      </c>
      <c r="O2016" s="12" t="s">
        <v>8</v>
      </c>
      <c r="P2016" s="1"/>
    </row>
    <row r="2017" spans="1:16" ht="0.95" customHeight="1">
      <c r="A2017" s="1"/>
      <c r="B2017" s="137"/>
      <c r="C2017" s="137"/>
      <c r="D2017" s="137"/>
      <c r="E2017" s="137"/>
      <c r="F2017" s="137"/>
      <c r="G2017" s="137"/>
      <c r="H2017" s="137"/>
      <c r="I2017" s="137"/>
      <c r="J2017" s="137"/>
      <c r="K2017" s="137"/>
      <c r="L2017" s="137"/>
      <c r="M2017" s="137"/>
      <c r="N2017" s="137"/>
      <c r="O2017" s="137"/>
      <c r="P2017" s="1"/>
    </row>
    <row r="2018" spans="1:16" ht="42" thickBot="1">
      <c r="A2018" s="1"/>
      <c r="B2018" s="6" t="s">
        <v>1999</v>
      </c>
      <c r="C2018" s="7" t="s">
        <v>8</v>
      </c>
      <c r="D2018" s="8" t="s">
        <v>2000</v>
      </c>
      <c r="E2018" s="8" t="s">
        <v>2001</v>
      </c>
      <c r="F2018" s="8" t="s">
        <v>64</v>
      </c>
      <c r="G2018" s="8" t="s">
        <v>865</v>
      </c>
      <c r="H2018" s="8" t="s">
        <v>914</v>
      </c>
      <c r="I2018" s="7" t="s">
        <v>8</v>
      </c>
      <c r="J2018" s="9">
        <v>2215091965</v>
      </c>
      <c r="K2018" s="9">
        <v>0</v>
      </c>
      <c r="L2018" s="9">
        <v>2500000</v>
      </c>
      <c r="M2018" s="9">
        <v>2500000</v>
      </c>
      <c r="N2018" s="7" t="s">
        <v>8</v>
      </c>
      <c r="O2018" s="10">
        <v>96</v>
      </c>
      <c r="P2018" s="1"/>
    </row>
    <row r="2019" spans="1:16" ht="25.5" thickBot="1">
      <c r="A2019" s="1"/>
      <c r="B2019" s="138" t="s">
        <v>8</v>
      </c>
      <c r="C2019" s="139"/>
      <c r="D2019" s="139"/>
      <c r="E2019" s="139"/>
      <c r="F2019" s="139"/>
      <c r="G2019" s="139"/>
      <c r="H2019" s="139"/>
      <c r="I2019" s="11" t="s">
        <v>1253</v>
      </c>
      <c r="J2019" s="12" t="s">
        <v>8</v>
      </c>
      <c r="K2019" s="13">
        <v>0</v>
      </c>
      <c r="L2019" s="13">
        <v>2500000</v>
      </c>
      <c r="M2019" s="13">
        <v>2500000</v>
      </c>
      <c r="N2019" s="14">
        <v>100</v>
      </c>
      <c r="O2019" s="12" t="s">
        <v>8</v>
      </c>
      <c r="P2019" s="1"/>
    </row>
    <row r="2020" spans="1:16" ht="0.95" customHeight="1">
      <c r="A2020" s="1"/>
      <c r="B2020" s="137"/>
      <c r="C2020" s="137"/>
      <c r="D2020" s="137"/>
      <c r="E2020" s="137"/>
      <c r="F2020" s="137"/>
      <c r="G2020" s="137"/>
      <c r="H2020" s="137"/>
      <c r="I2020" s="137"/>
      <c r="J2020" s="137"/>
      <c r="K2020" s="137"/>
      <c r="L2020" s="137"/>
      <c r="M2020" s="137"/>
      <c r="N2020" s="137"/>
      <c r="O2020" s="137"/>
      <c r="P2020" s="1"/>
    </row>
    <row r="2021" spans="1:16" ht="42" thickBot="1">
      <c r="A2021" s="1"/>
      <c r="B2021" s="6" t="s">
        <v>2002</v>
      </c>
      <c r="C2021" s="7" t="s">
        <v>8</v>
      </c>
      <c r="D2021" s="8" t="s">
        <v>2003</v>
      </c>
      <c r="E2021" s="8" t="s">
        <v>2004</v>
      </c>
      <c r="F2021" s="8" t="s">
        <v>64</v>
      </c>
      <c r="G2021" s="8" t="s">
        <v>865</v>
      </c>
      <c r="H2021" s="8" t="s">
        <v>914</v>
      </c>
      <c r="I2021" s="7" t="s">
        <v>8</v>
      </c>
      <c r="J2021" s="9">
        <v>868857360</v>
      </c>
      <c r="K2021" s="9">
        <v>0</v>
      </c>
      <c r="L2021" s="9">
        <v>426827</v>
      </c>
      <c r="M2021" s="9">
        <v>247627</v>
      </c>
      <c r="N2021" s="7" t="s">
        <v>8</v>
      </c>
      <c r="O2021" s="10">
        <v>99</v>
      </c>
      <c r="P2021" s="1"/>
    </row>
    <row r="2022" spans="1:16" ht="25.5" thickBot="1">
      <c r="A2022" s="1"/>
      <c r="B2022" s="138" t="s">
        <v>8</v>
      </c>
      <c r="C2022" s="139"/>
      <c r="D2022" s="139"/>
      <c r="E2022" s="139"/>
      <c r="F2022" s="139"/>
      <c r="G2022" s="139"/>
      <c r="H2022" s="139"/>
      <c r="I2022" s="11" t="s">
        <v>1253</v>
      </c>
      <c r="J2022" s="12" t="s">
        <v>8</v>
      </c>
      <c r="K2022" s="13">
        <v>0</v>
      </c>
      <c r="L2022" s="13">
        <v>0</v>
      </c>
      <c r="M2022" s="13">
        <v>0</v>
      </c>
      <c r="N2022" s="14">
        <v>0</v>
      </c>
      <c r="O2022" s="12" t="s">
        <v>8</v>
      </c>
      <c r="P2022" s="1"/>
    </row>
    <row r="2023" spans="1:16" ht="42" thickBot="1">
      <c r="A2023" s="1"/>
      <c r="B2023" s="138" t="s">
        <v>8</v>
      </c>
      <c r="C2023" s="139"/>
      <c r="D2023" s="139"/>
      <c r="E2023" s="139"/>
      <c r="F2023" s="139"/>
      <c r="G2023" s="139"/>
      <c r="H2023" s="139"/>
      <c r="I2023" s="11" t="s">
        <v>1254</v>
      </c>
      <c r="J2023" s="12" t="s">
        <v>8</v>
      </c>
      <c r="K2023" s="13">
        <v>0</v>
      </c>
      <c r="L2023" s="13">
        <v>426827</v>
      </c>
      <c r="M2023" s="13">
        <v>247627</v>
      </c>
      <c r="N2023" s="14">
        <v>58.01</v>
      </c>
      <c r="O2023" s="12" t="s">
        <v>8</v>
      </c>
      <c r="P2023" s="1"/>
    </row>
    <row r="2024" spans="1:16" ht="0.95" customHeight="1">
      <c r="A2024" s="1"/>
      <c r="B2024" s="137"/>
      <c r="C2024" s="137"/>
      <c r="D2024" s="137"/>
      <c r="E2024" s="137"/>
      <c r="F2024" s="137"/>
      <c r="G2024" s="137"/>
      <c r="H2024" s="137"/>
      <c r="I2024" s="137"/>
      <c r="J2024" s="137"/>
      <c r="K2024" s="137"/>
      <c r="L2024" s="137"/>
      <c r="M2024" s="137"/>
      <c r="N2024" s="137"/>
      <c r="O2024" s="137"/>
      <c r="P2024" s="1"/>
    </row>
    <row r="2025" spans="1:16" ht="58.5" thickBot="1">
      <c r="A2025" s="1"/>
      <c r="B2025" s="6" t="s">
        <v>2005</v>
      </c>
      <c r="C2025" s="7" t="s">
        <v>8</v>
      </c>
      <c r="D2025" s="8" t="s">
        <v>2006</v>
      </c>
      <c r="E2025" s="8" t="s">
        <v>2007</v>
      </c>
      <c r="F2025" s="8" t="s">
        <v>64</v>
      </c>
      <c r="G2025" s="8" t="s">
        <v>865</v>
      </c>
      <c r="H2025" s="8" t="s">
        <v>1258</v>
      </c>
      <c r="I2025" s="7" t="s">
        <v>8</v>
      </c>
      <c r="J2025" s="9">
        <v>115832321</v>
      </c>
      <c r="K2025" s="9">
        <v>0</v>
      </c>
      <c r="L2025" s="9">
        <v>0</v>
      </c>
      <c r="M2025" s="9">
        <v>0</v>
      </c>
      <c r="N2025" s="7" t="s">
        <v>8</v>
      </c>
      <c r="O2025" s="10">
        <v>36.21</v>
      </c>
      <c r="P2025" s="1"/>
    </row>
    <row r="2026" spans="1:16" ht="56.25" customHeight="1" thickBot="1">
      <c r="A2026" s="1"/>
      <c r="B2026" s="138" t="s">
        <v>8</v>
      </c>
      <c r="C2026" s="139"/>
      <c r="D2026" s="139"/>
      <c r="E2026" s="139"/>
      <c r="F2026" s="139"/>
      <c r="G2026" s="139"/>
      <c r="H2026" s="139"/>
      <c r="I2026" s="11" t="s">
        <v>1453</v>
      </c>
      <c r="J2026" s="12" t="s">
        <v>8</v>
      </c>
      <c r="K2026" s="13">
        <v>0</v>
      </c>
      <c r="L2026" s="13">
        <v>0</v>
      </c>
      <c r="M2026" s="13">
        <v>0</v>
      </c>
      <c r="N2026" s="14">
        <v>0</v>
      </c>
      <c r="O2026" s="12" t="s">
        <v>8</v>
      </c>
      <c r="P2026" s="1"/>
    </row>
    <row r="2027" spans="1:16" ht="0.95" customHeight="1">
      <c r="A2027" s="1"/>
      <c r="B2027" s="137"/>
      <c r="C2027" s="137"/>
      <c r="D2027" s="137"/>
      <c r="E2027" s="137"/>
      <c r="F2027" s="137"/>
      <c r="G2027" s="137"/>
      <c r="H2027" s="137"/>
      <c r="I2027" s="137"/>
      <c r="J2027" s="137"/>
      <c r="K2027" s="137"/>
      <c r="L2027" s="137"/>
      <c r="M2027" s="137"/>
      <c r="N2027" s="137"/>
      <c r="O2027" s="137"/>
      <c r="P2027" s="1"/>
    </row>
    <row r="2028" spans="1:16" ht="42" thickBot="1">
      <c r="A2028" s="1"/>
      <c r="B2028" s="6" t="s">
        <v>2008</v>
      </c>
      <c r="C2028" s="7" t="s">
        <v>8</v>
      </c>
      <c r="D2028" s="8" t="s">
        <v>2009</v>
      </c>
      <c r="E2028" s="8" t="s">
        <v>2010</v>
      </c>
      <c r="F2028" s="8" t="s">
        <v>64</v>
      </c>
      <c r="G2028" s="8" t="s">
        <v>865</v>
      </c>
      <c r="H2028" s="8" t="s">
        <v>914</v>
      </c>
      <c r="I2028" s="7" t="s">
        <v>8</v>
      </c>
      <c r="J2028" s="9">
        <v>865123524</v>
      </c>
      <c r="K2028" s="9">
        <v>0</v>
      </c>
      <c r="L2028" s="9">
        <v>1346534</v>
      </c>
      <c r="M2028" s="9">
        <v>1159558</v>
      </c>
      <c r="N2028" s="7" t="s">
        <v>8</v>
      </c>
      <c r="O2028" s="10">
        <v>100</v>
      </c>
      <c r="P2028" s="1"/>
    </row>
    <row r="2029" spans="1:16" ht="25.5" thickBot="1">
      <c r="A2029" s="1"/>
      <c r="B2029" s="138" t="s">
        <v>8</v>
      </c>
      <c r="C2029" s="139"/>
      <c r="D2029" s="139"/>
      <c r="E2029" s="139"/>
      <c r="F2029" s="139"/>
      <c r="G2029" s="139"/>
      <c r="H2029" s="139"/>
      <c r="I2029" s="11" t="s">
        <v>1253</v>
      </c>
      <c r="J2029" s="12" t="s">
        <v>8</v>
      </c>
      <c r="K2029" s="13">
        <v>0</v>
      </c>
      <c r="L2029" s="13">
        <v>0</v>
      </c>
      <c r="M2029" s="13">
        <v>0</v>
      </c>
      <c r="N2029" s="14">
        <v>0</v>
      </c>
      <c r="O2029" s="12" t="s">
        <v>8</v>
      </c>
      <c r="P2029" s="1"/>
    </row>
    <row r="2030" spans="1:16" ht="42" thickBot="1">
      <c r="A2030" s="1"/>
      <c r="B2030" s="138" t="s">
        <v>8</v>
      </c>
      <c r="C2030" s="139"/>
      <c r="D2030" s="139"/>
      <c r="E2030" s="139"/>
      <c r="F2030" s="139"/>
      <c r="G2030" s="139"/>
      <c r="H2030" s="139"/>
      <c r="I2030" s="11" t="s">
        <v>1254</v>
      </c>
      <c r="J2030" s="12" t="s">
        <v>8</v>
      </c>
      <c r="K2030" s="13">
        <v>0</v>
      </c>
      <c r="L2030" s="13">
        <v>1346534</v>
      </c>
      <c r="M2030" s="13">
        <v>1159558</v>
      </c>
      <c r="N2030" s="14">
        <v>86.11</v>
      </c>
      <c r="O2030" s="12" t="s">
        <v>8</v>
      </c>
      <c r="P2030" s="1"/>
    </row>
    <row r="2031" spans="1:16" ht="0.95" customHeight="1">
      <c r="A2031" s="1"/>
      <c r="B2031" s="137"/>
      <c r="C2031" s="137"/>
      <c r="D2031" s="137"/>
      <c r="E2031" s="137"/>
      <c r="F2031" s="137"/>
      <c r="G2031" s="137"/>
      <c r="H2031" s="137"/>
      <c r="I2031" s="137"/>
      <c r="J2031" s="137"/>
      <c r="K2031" s="137"/>
      <c r="L2031" s="137"/>
      <c r="M2031" s="137"/>
      <c r="N2031" s="137"/>
      <c r="O2031" s="137"/>
      <c r="P2031" s="1"/>
    </row>
    <row r="2032" spans="1:16" ht="42" thickBot="1">
      <c r="A2032" s="1"/>
      <c r="B2032" s="6" t="s">
        <v>2011</v>
      </c>
      <c r="C2032" s="7" t="s">
        <v>8</v>
      </c>
      <c r="D2032" s="8" t="s">
        <v>2012</v>
      </c>
      <c r="E2032" s="8" t="s">
        <v>2013</v>
      </c>
      <c r="F2032" s="8" t="s">
        <v>64</v>
      </c>
      <c r="G2032" s="8" t="s">
        <v>865</v>
      </c>
      <c r="H2032" s="8" t="s">
        <v>1258</v>
      </c>
      <c r="I2032" s="7" t="s">
        <v>8</v>
      </c>
      <c r="J2032" s="9">
        <v>98576324</v>
      </c>
      <c r="K2032" s="9">
        <v>0</v>
      </c>
      <c r="L2032" s="9">
        <v>0</v>
      </c>
      <c r="M2032" s="9">
        <v>0</v>
      </c>
      <c r="N2032" s="7" t="s">
        <v>8</v>
      </c>
      <c r="O2032" s="10">
        <v>11</v>
      </c>
      <c r="P2032" s="1"/>
    </row>
    <row r="2033" spans="1:16" ht="52.5" customHeight="1" thickBot="1">
      <c r="A2033" s="1"/>
      <c r="B2033" s="138" t="s">
        <v>8</v>
      </c>
      <c r="C2033" s="139"/>
      <c r="D2033" s="139"/>
      <c r="E2033" s="139"/>
      <c r="F2033" s="139"/>
      <c r="G2033" s="139"/>
      <c r="H2033" s="139"/>
      <c r="I2033" s="11" t="s">
        <v>1453</v>
      </c>
      <c r="J2033" s="12" t="s">
        <v>8</v>
      </c>
      <c r="K2033" s="13">
        <v>0</v>
      </c>
      <c r="L2033" s="13">
        <v>0</v>
      </c>
      <c r="M2033" s="13">
        <v>0</v>
      </c>
      <c r="N2033" s="14">
        <v>0</v>
      </c>
      <c r="O2033" s="12" t="s">
        <v>8</v>
      </c>
      <c r="P2033" s="1"/>
    </row>
    <row r="2034" spans="1:16" ht="0.95" customHeight="1">
      <c r="A2034" s="1"/>
      <c r="B2034" s="137"/>
      <c r="C2034" s="137"/>
      <c r="D2034" s="137"/>
      <c r="E2034" s="137"/>
      <c r="F2034" s="137"/>
      <c r="G2034" s="137"/>
      <c r="H2034" s="137"/>
      <c r="I2034" s="137"/>
      <c r="J2034" s="137"/>
      <c r="K2034" s="137"/>
      <c r="L2034" s="137"/>
      <c r="M2034" s="137"/>
      <c r="N2034" s="137"/>
      <c r="O2034" s="137"/>
      <c r="P2034" s="1"/>
    </row>
    <row r="2035" spans="1:16" ht="33.75" thickBot="1">
      <c r="A2035" s="1"/>
      <c r="B2035" s="6" t="s">
        <v>2014</v>
      </c>
      <c r="C2035" s="7" t="s">
        <v>8</v>
      </c>
      <c r="D2035" s="8" t="s">
        <v>2015</v>
      </c>
      <c r="E2035" s="8" t="s">
        <v>2016</v>
      </c>
      <c r="F2035" s="8" t="s">
        <v>58</v>
      </c>
      <c r="G2035" s="8" t="s">
        <v>865</v>
      </c>
      <c r="H2035" s="8" t="s">
        <v>914</v>
      </c>
      <c r="I2035" s="7" t="s">
        <v>8</v>
      </c>
      <c r="J2035" s="9">
        <v>1685192725</v>
      </c>
      <c r="K2035" s="9">
        <v>0</v>
      </c>
      <c r="L2035" s="9">
        <v>19048000</v>
      </c>
      <c r="M2035" s="9">
        <v>18876858</v>
      </c>
      <c r="N2035" s="7" t="s">
        <v>8</v>
      </c>
      <c r="O2035" s="10">
        <v>99.7</v>
      </c>
      <c r="P2035" s="1"/>
    </row>
    <row r="2036" spans="1:16" ht="25.5" thickBot="1">
      <c r="A2036" s="1"/>
      <c r="B2036" s="138" t="s">
        <v>8</v>
      </c>
      <c r="C2036" s="139"/>
      <c r="D2036" s="139"/>
      <c r="E2036" s="139"/>
      <c r="F2036" s="139"/>
      <c r="G2036" s="139"/>
      <c r="H2036" s="139"/>
      <c r="I2036" s="11" t="s">
        <v>1253</v>
      </c>
      <c r="J2036" s="12" t="s">
        <v>8</v>
      </c>
      <c r="K2036" s="13">
        <v>0</v>
      </c>
      <c r="L2036" s="13">
        <v>13923000</v>
      </c>
      <c r="M2036" s="13">
        <v>13810000</v>
      </c>
      <c r="N2036" s="14">
        <v>99.18</v>
      </c>
      <c r="O2036" s="12" t="s">
        <v>8</v>
      </c>
      <c r="P2036" s="1"/>
    </row>
    <row r="2037" spans="1:16" ht="42" thickBot="1">
      <c r="A2037" s="1"/>
      <c r="B2037" s="138" t="s">
        <v>8</v>
      </c>
      <c r="C2037" s="139"/>
      <c r="D2037" s="139"/>
      <c r="E2037" s="139"/>
      <c r="F2037" s="139"/>
      <c r="G2037" s="139"/>
      <c r="H2037" s="139"/>
      <c r="I2037" s="11" t="s">
        <v>1254</v>
      </c>
      <c r="J2037" s="12" t="s">
        <v>8</v>
      </c>
      <c r="K2037" s="13">
        <v>0</v>
      </c>
      <c r="L2037" s="13">
        <v>5125000</v>
      </c>
      <c r="M2037" s="13">
        <v>5066858</v>
      </c>
      <c r="N2037" s="14">
        <v>98.86</v>
      </c>
      <c r="O2037" s="12" t="s">
        <v>8</v>
      </c>
      <c r="P2037" s="1"/>
    </row>
    <row r="2038" spans="1:16" ht="0.95" customHeight="1">
      <c r="A2038" s="1"/>
      <c r="B2038" s="137"/>
      <c r="C2038" s="137"/>
      <c r="D2038" s="137"/>
      <c r="E2038" s="137"/>
      <c r="F2038" s="137"/>
      <c r="G2038" s="137"/>
      <c r="H2038" s="137"/>
      <c r="I2038" s="137"/>
      <c r="J2038" s="137"/>
      <c r="K2038" s="137"/>
      <c r="L2038" s="137"/>
      <c r="M2038" s="137"/>
      <c r="N2038" s="137"/>
      <c r="O2038" s="137"/>
      <c r="P2038" s="1"/>
    </row>
    <row r="2039" spans="1:16" ht="42" thickBot="1">
      <c r="A2039" s="1"/>
      <c r="B2039" s="6" t="s">
        <v>2017</v>
      </c>
      <c r="C2039" s="7" t="s">
        <v>8</v>
      </c>
      <c r="D2039" s="8" t="s">
        <v>2018</v>
      </c>
      <c r="E2039" s="8" t="s">
        <v>2019</v>
      </c>
      <c r="F2039" s="8" t="s">
        <v>64</v>
      </c>
      <c r="G2039" s="8" t="s">
        <v>865</v>
      </c>
      <c r="H2039" s="8" t="s">
        <v>914</v>
      </c>
      <c r="I2039" s="7" t="s">
        <v>8</v>
      </c>
      <c r="J2039" s="9">
        <v>855791513</v>
      </c>
      <c r="K2039" s="9">
        <v>125934672</v>
      </c>
      <c r="L2039" s="9">
        <v>120725881</v>
      </c>
      <c r="M2039" s="9">
        <v>117299833</v>
      </c>
      <c r="N2039" s="7" t="s">
        <v>8</v>
      </c>
      <c r="O2039" s="10">
        <v>67.2</v>
      </c>
      <c r="P2039" s="1"/>
    </row>
    <row r="2040" spans="1:16" ht="25.5" thickBot="1">
      <c r="A2040" s="1"/>
      <c r="B2040" s="138" t="s">
        <v>8</v>
      </c>
      <c r="C2040" s="139"/>
      <c r="D2040" s="139"/>
      <c r="E2040" s="139"/>
      <c r="F2040" s="139"/>
      <c r="G2040" s="139"/>
      <c r="H2040" s="139"/>
      <c r="I2040" s="11" t="s">
        <v>1253</v>
      </c>
      <c r="J2040" s="12" t="s">
        <v>8</v>
      </c>
      <c r="K2040" s="13">
        <v>125934672</v>
      </c>
      <c r="L2040" s="13">
        <v>96533667</v>
      </c>
      <c r="M2040" s="13">
        <v>93124916</v>
      </c>
      <c r="N2040" s="14">
        <v>96.46</v>
      </c>
      <c r="O2040" s="12" t="s">
        <v>8</v>
      </c>
      <c r="P2040" s="1"/>
    </row>
    <row r="2041" spans="1:16" ht="42" thickBot="1">
      <c r="A2041" s="1"/>
      <c r="B2041" s="138" t="s">
        <v>8</v>
      </c>
      <c r="C2041" s="139"/>
      <c r="D2041" s="139"/>
      <c r="E2041" s="139"/>
      <c r="F2041" s="139"/>
      <c r="G2041" s="139"/>
      <c r="H2041" s="139"/>
      <c r="I2041" s="11" t="s">
        <v>1254</v>
      </c>
      <c r="J2041" s="12" t="s">
        <v>8</v>
      </c>
      <c r="K2041" s="13">
        <v>0</v>
      </c>
      <c r="L2041" s="13">
        <v>24192214</v>
      </c>
      <c r="M2041" s="13">
        <v>24174917</v>
      </c>
      <c r="N2041" s="14">
        <v>99.92</v>
      </c>
      <c r="O2041" s="12" t="s">
        <v>8</v>
      </c>
      <c r="P2041" s="1"/>
    </row>
    <row r="2042" spans="1:16" ht="0.95" customHeight="1">
      <c r="A2042" s="1"/>
      <c r="B2042" s="137"/>
      <c r="C2042" s="137"/>
      <c r="D2042" s="137"/>
      <c r="E2042" s="137"/>
      <c r="F2042" s="137"/>
      <c r="G2042" s="137"/>
      <c r="H2042" s="137"/>
      <c r="I2042" s="137"/>
      <c r="J2042" s="137"/>
      <c r="K2042" s="137"/>
      <c r="L2042" s="137"/>
      <c r="M2042" s="137"/>
      <c r="N2042" s="137"/>
      <c r="O2042" s="137"/>
      <c r="P2042" s="1"/>
    </row>
    <row r="2043" spans="1:16" ht="42" thickBot="1">
      <c r="A2043" s="1"/>
      <c r="B2043" s="6" t="s">
        <v>2020</v>
      </c>
      <c r="C2043" s="7" t="s">
        <v>8</v>
      </c>
      <c r="D2043" s="8" t="s">
        <v>2021</v>
      </c>
      <c r="E2043" s="8" t="s">
        <v>2022</v>
      </c>
      <c r="F2043" s="8" t="s">
        <v>64</v>
      </c>
      <c r="G2043" s="8" t="s">
        <v>865</v>
      </c>
      <c r="H2043" s="8" t="s">
        <v>1258</v>
      </c>
      <c r="I2043" s="7" t="s">
        <v>8</v>
      </c>
      <c r="J2043" s="9">
        <v>6187160</v>
      </c>
      <c r="K2043" s="9">
        <v>0</v>
      </c>
      <c r="L2043" s="9">
        <v>0</v>
      </c>
      <c r="M2043" s="9">
        <v>0</v>
      </c>
      <c r="N2043" s="7" t="s">
        <v>8</v>
      </c>
      <c r="O2043" s="10">
        <v>94.54</v>
      </c>
      <c r="P2043" s="1"/>
    </row>
    <row r="2044" spans="1:16" ht="54.75" customHeight="1" thickBot="1">
      <c r="A2044" s="1"/>
      <c r="B2044" s="138" t="s">
        <v>8</v>
      </c>
      <c r="C2044" s="139"/>
      <c r="D2044" s="139"/>
      <c r="E2044" s="139"/>
      <c r="F2044" s="139"/>
      <c r="G2044" s="139"/>
      <c r="H2044" s="139"/>
      <c r="I2044" s="11" t="s">
        <v>1453</v>
      </c>
      <c r="J2044" s="12" t="s">
        <v>8</v>
      </c>
      <c r="K2044" s="13">
        <v>0</v>
      </c>
      <c r="L2044" s="13">
        <v>0</v>
      </c>
      <c r="M2044" s="13">
        <v>0</v>
      </c>
      <c r="N2044" s="14">
        <v>0</v>
      </c>
      <c r="O2044" s="12" t="s">
        <v>8</v>
      </c>
      <c r="P2044" s="1"/>
    </row>
    <row r="2045" spans="1:16" ht="0.95" customHeight="1">
      <c r="A2045" s="1"/>
      <c r="B2045" s="137"/>
      <c r="C2045" s="137"/>
      <c r="D2045" s="137"/>
      <c r="E2045" s="137"/>
      <c r="F2045" s="137"/>
      <c r="G2045" s="137"/>
      <c r="H2045" s="137"/>
      <c r="I2045" s="137"/>
      <c r="J2045" s="137"/>
      <c r="K2045" s="137"/>
      <c r="L2045" s="137"/>
      <c r="M2045" s="137"/>
      <c r="N2045" s="137"/>
      <c r="O2045" s="137"/>
      <c r="P2045" s="1"/>
    </row>
    <row r="2046" spans="1:16" ht="42" thickBot="1">
      <c r="A2046" s="1"/>
      <c r="B2046" s="6" t="s">
        <v>2023</v>
      </c>
      <c r="C2046" s="7" t="s">
        <v>8</v>
      </c>
      <c r="D2046" s="8" t="s">
        <v>2024</v>
      </c>
      <c r="E2046" s="8" t="s">
        <v>2025</v>
      </c>
      <c r="F2046" s="8" t="s">
        <v>64</v>
      </c>
      <c r="G2046" s="8" t="s">
        <v>865</v>
      </c>
      <c r="H2046" s="8" t="s">
        <v>1258</v>
      </c>
      <c r="I2046" s="7" t="s">
        <v>8</v>
      </c>
      <c r="J2046" s="9">
        <v>16052681</v>
      </c>
      <c r="K2046" s="9">
        <v>0</v>
      </c>
      <c r="L2046" s="9">
        <v>0</v>
      </c>
      <c r="M2046" s="9">
        <v>0</v>
      </c>
      <c r="N2046" s="7" t="s">
        <v>8</v>
      </c>
      <c r="O2046" s="10">
        <v>0</v>
      </c>
      <c r="P2046" s="1"/>
    </row>
    <row r="2047" spans="1:16" ht="48" customHeight="1" thickBot="1">
      <c r="A2047" s="1"/>
      <c r="B2047" s="138" t="s">
        <v>8</v>
      </c>
      <c r="C2047" s="139"/>
      <c r="D2047" s="139"/>
      <c r="E2047" s="139"/>
      <c r="F2047" s="139"/>
      <c r="G2047" s="139"/>
      <c r="H2047" s="139"/>
      <c r="I2047" s="11" t="s">
        <v>1453</v>
      </c>
      <c r="J2047" s="12" t="s">
        <v>8</v>
      </c>
      <c r="K2047" s="13">
        <v>0</v>
      </c>
      <c r="L2047" s="13">
        <v>0</v>
      </c>
      <c r="M2047" s="13">
        <v>0</v>
      </c>
      <c r="N2047" s="14">
        <v>0</v>
      </c>
      <c r="O2047" s="12" t="s">
        <v>8</v>
      </c>
      <c r="P2047" s="1"/>
    </row>
    <row r="2048" spans="1:16" ht="0.95" customHeight="1">
      <c r="A2048" s="1"/>
      <c r="B2048" s="137"/>
      <c r="C2048" s="137"/>
      <c r="D2048" s="137"/>
      <c r="E2048" s="137"/>
      <c r="F2048" s="137"/>
      <c r="G2048" s="137"/>
      <c r="H2048" s="137"/>
      <c r="I2048" s="137"/>
      <c r="J2048" s="137"/>
      <c r="K2048" s="137"/>
      <c r="L2048" s="137"/>
      <c r="M2048" s="137"/>
      <c r="N2048" s="137"/>
      <c r="O2048" s="137"/>
      <c r="P2048" s="1"/>
    </row>
    <row r="2049" spans="1:16" ht="50.25" thickBot="1">
      <c r="A2049" s="1"/>
      <c r="B2049" s="6" t="s">
        <v>2026</v>
      </c>
      <c r="C2049" s="7" t="s">
        <v>8</v>
      </c>
      <c r="D2049" s="8" t="s">
        <v>2027</v>
      </c>
      <c r="E2049" s="8" t="s">
        <v>2028</v>
      </c>
      <c r="F2049" s="8" t="s">
        <v>64</v>
      </c>
      <c r="G2049" s="8" t="s">
        <v>865</v>
      </c>
      <c r="H2049" s="8" t="s">
        <v>914</v>
      </c>
      <c r="I2049" s="7" t="s">
        <v>8</v>
      </c>
      <c r="J2049" s="9">
        <v>306593788</v>
      </c>
      <c r="K2049" s="9">
        <v>0</v>
      </c>
      <c r="L2049" s="9">
        <v>0</v>
      </c>
      <c r="M2049" s="9">
        <v>0</v>
      </c>
      <c r="N2049" s="7" t="s">
        <v>8</v>
      </c>
      <c r="O2049" s="10">
        <v>13</v>
      </c>
      <c r="P2049" s="1"/>
    </row>
    <row r="2050" spans="1:16" ht="25.5" thickBot="1">
      <c r="A2050" s="1"/>
      <c r="B2050" s="138" t="s">
        <v>8</v>
      </c>
      <c r="C2050" s="139"/>
      <c r="D2050" s="139"/>
      <c r="E2050" s="139"/>
      <c r="F2050" s="139"/>
      <c r="G2050" s="139"/>
      <c r="H2050" s="139"/>
      <c r="I2050" s="11" t="s">
        <v>1253</v>
      </c>
      <c r="J2050" s="12" t="s">
        <v>8</v>
      </c>
      <c r="K2050" s="13">
        <v>0</v>
      </c>
      <c r="L2050" s="13">
        <v>0</v>
      </c>
      <c r="M2050" s="13">
        <v>0</v>
      </c>
      <c r="N2050" s="14">
        <v>0</v>
      </c>
      <c r="O2050" s="12" t="s">
        <v>8</v>
      </c>
      <c r="P2050" s="1"/>
    </row>
    <row r="2051" spans="1:16" ht="0.95" customHeight="1">
      <c r="A2051" s="1"/>
      <c r="B2051" s="137"/>
      <c r="C2051" s="137"/>
      <c r="D2051" s="137"/>
      <c r="E2051" s="137"/>
      <c r="F2051" s="137"/>
      <c r="G2051" s="137"/>
      <c r="H2051" s="137"/>
      <c r="I2051" s="137"/>
      <c r="J2051" s="137"/>
      <c r="K2051" s="137"/>
      <c r="L2051" s="137"/>
      <c r="M2051" s="137"/>
      <c r="N2051" s="137"/>
      <c r="O2051" s="137"/>
      <c r="P2051" s="1"/>
    </row>
    <row r="2052" spans="1:16" ht="20.100000000000001" customHeight="1">
      <c r="A2052" s="1"/>
      <c r="B2052" s="145" t="s">
        <v>824</v>
      </c>
      <c r="C2052" s="146"/>
      <c r="D2052" s="146"/>
      <c r="E2052" s="146"/>
      <c r="F2052" s="2" t="s">
        <v>4</v>
      </c>
      <c r="G2052" s="147" t="s">
        <v>2029</v>
      </c>
      <c r="H2052" s="148"/>
      <c r="I2052" s="148"/>
      <c r="J2052" s="148"/>
      <c r="K2052" s="148"/>
      <c r="L2052" s="148"/>
      <c r="M2052" s="148"/>
      <c r="N2052" s="148"/>
      <c r="O2052" s="148"/>
      <c r="P2052" s="1"/>
    </row>
    <row r="2053" spans="1:16" ht="20.100000000000001" customHeight="1">
      <c r="A2053" s="1"/>
      <c r="B2053" s="143" t="s">
        <v>6</v>
      </c>
      <c r="C2053" s="144"/>
      <c r="D2053" s="144"/>
      <c r="E2053" s="144"/>
      <c r="F2053" s="144"/>
      <c r="G2053" s="144"/>
      <c r="H2053" s="144"/>
      <c r="I2053" s="144"/>
      <c r="J2053" s="3">
        <v>6449999713</v>
      </c>
      <c r="K2053" s="3">
        <v>0</v>
      </c>
      <c r="L2053" s="3">
        <v>9130042</v>
      </c>
      <c r="M2053" s="3">
        <v>9108223</v>
      </c>
      <c r="N2053" s="4" t="s">
        <v>2030</v>
      </c>
      <c r="O2053" s="5" t="s">
        <v>8</v>
      </c>
      <c r="P2053" s="1"/>
    </row>
    <row r="2054" spans="1:16" ht="42" thickBot="1">
      <c r="A2054" s="1"/>
      <c r="B2054" s="6" t="s">
        <v>2031</v>
      </c>
      <c r="C2054" s="7" t="s">
        <v>8</v>
      </c>
      <c r="D2054" s="8" t="s">
        <v>2032</v>
      </c>
      <c r="E2054" s="8" t="s">
        <v>2033</v>
      </c>
      <c r="F2054" s="8" t="s">
        <v>203</v>
      </c>
      <c r="G2054" s="8" t="s">
        <v>865</v>
      </c>
      <c r="H2054" s="8" t="s">
        <v>1258</v>
      </c>
      <c r="I2054" s="7" t="s">
        <v>8</v>
      </c>
      <c r="J2054" s="9">
        <v>36054924</v>
      </c>
      <c r="K2054" s="9">
        <v>0</v>
      </c>
      <c r="L2054" s="9">
        <v>0</v>
      </c>
      <c r="M2054" s="9">
        <v>0</v>
      </c>
      <c r="N2054" s="7" t="s">
        <v>8</v>
      </c>
      <c r="O2054" s="10">
        <v>47.06</v>
      </c>
      <c r="P2054" s="1"/>
    </row>
    <row r="2055" spans="1:16" ht="42" thickBot="1">
      <c r="A2055" s="1"/>
      <c r="B2055" s="138" t="s">
        <v>8</v>
      </c>
      <c r="C2055" s="139"/>
      <c r="D2055" s="139"/>
      <c r="E2055" s="139"/>
      <c r="F2055" s="139"/>
      <c r="G2055" s="139"/>
      <c r="H2055" s="139"/>
      <c r="I2055" s="11" t="s">
        <v>1453</v>
      </c>
      <c r="J2055" s="12" t="s">
        <v>8</v>
      </c>
      <c r="K2055" s="13">
        <v>0</v>
      </c>
      <c r="L2055" s="13">
        <v>0</v>
      </c>
      <c r="M2055" s="13">
        <v>0</v>
      </c>
      <c r="N2055" s="14">
        <v>0</v>
      </c>
      <c r="O2055" s="12" t="s">
        <v>8</v>
      </c>
      <c r="P2055" s="1"/>
    </row>
    <row r="2056" spans="1:16" ht="0.95" customHeight="1">
      <c r="A2056" s="1"/>
      <c r="B2056" s="137"/>
      <c r="C2056" s="137"/>
      <c r="D2056" s="137"/>
      <c r="E2056" s="137"/>
      <c r="F2056" s="137"/>
      <c r="G2056" s="137"/>
      <c r="H2056" s="137"/>
      <c r="I2056" s="137"/>
      <c r="J2056" s="137"/>
      <c r="K2056" s="137"/>
      <c r="L2056" s="137"/>
      <c r="M2056" s="137"/>
      <c r="N2056" s="137"/>
      <c r="O2056" s="137"/>
      <c r="P2056" s="1"/>
    </row>
    <row r="2057" spans="1:16" ht="33.75" thickBot="1">
      <c r="A2057" s="1"/>
      <c r="B2057" s="6" t="s">
        <v>2034</v>
      </c>
      <c r="C2057" s="7" t="s">
        <v>8</v>
      </c>
      <c r="D2057" s="8" t="s">
        <v>2035</v>
      </c>
      <c r="E2057" s="8" t="s">
        <v>2036</v>
      </c>
      <c r="F2057" s="8" t="s">
        <v>203</v>
      </c>
      <c r="G2057" s="8" t="s">
        <v>865</v>
      </c>
      <c r="H2057" s="8" t="s">
        <v>1258</v>
      </c>
      <c r="I2057" s="7" t="s">
        <v>8</v>
      </c>
      <c r="J2057" s="9">
        <v>208877268</v>
      </c>
      <c r="K2057" s="9">
        <v>0</v>
      </c>
      <c r="L2057" s="9">
        <v>0</v>
      </c>
      <c r="M2057" s="9">
        <v>0</v>
      </c>
      <c r="N2057" s="7" t="s">
        <v>8</v>
      </c>
      <c r="O2057" s="10">
        <v>22.21</v>
      </c>
      <c r="P2057" s="1"/>
    </row>
    <row r="2058" spans="1:16" ht="42" thickBot="1">
      <c r="A2058" s="1"/>
      <c r="B2058" s="138" t="s">
        <v>8</v>
      </c>
      <c r="C2058" s="139"/>
      <c r="D2058" s="139"/>
      <c r="E2058" s="139"/>
      <c r="F2058" s="139"/>
      <c r="G2058" s="139"/>
      <c r="H2058" s="139"/>
      <c r="I2058" s="11" t="s">
        <v>1453</v>
      </c>
      <c r="J2058" s="12" t="s">
        <v>8</v>
      </c>
      <c r="K2058" s="13">
        <v>0</v>
      </c>
      <c r="L2058" s="13">
        <v>0</v>
      </c>
      <c r="M2058" s="13">
        <v>0</v>
      </c>
      <c r="N2058" s="14">
        <v>0</v>
      </c>
      <c r="O2058" s="12" t="s">
        <v>8</v>
      </c>
      <c r="P2058" s="1"/>
    </row>
    <row r="2059" spans="1:16" ht="0.95" customHeight="1">
      <c r="A2059" s="1"/>
      <c r="B2059" s="137"/>
      <c r="C2059" s="137"/>
      <c r="D2059" s="137"/>
      <c r="E2059" s="137"/>
      <c r="F2059" s="137"/>
      <c r="G2059" s="137"/>
      <c r="H2059" s="137"/>
      <c r="I2059" s="137"/>
      <c r="J2059" s="137"/>
      <c r="K2059" s="137"/>
      <c r="L2059" s="137"/>
      <c r="M2059" s="137"/>
      <c r="N2059" s="137"/>
      <c r="O2059" s="137"/>
      <c r="P2059" s="1"/>
    </row>
    <row r="2060" spans="1:16" ht="42" thickBot="1">
      <c r="A2060" s="1"/>
      <c r="B2060" s="6" t="s">
        <v>2037</v>
      </c>
      <c r="C2060" s="7" t="s">
        <v>8</v>
      </c>
      <c r="D2060" s="8" t="s">
        <v>2038</v>
      </c>
      <c r="E2060" s="8" t="s">
        <v>2039</v>
      </c>
      <c r="F2060" s="8" t="s">
        <v>203</v>
      </c>
      <c r="G2060" s="8" t="s">
        <v>865</v>
      </c>
      <c r="H2060" s="8" t="s">
        <v>1258</v>
      </c>
      <c r="I2060" s="7" t="s">
        <v>8</v>
      </c>
      <c r="J2060" s="9">
        <v>173442063</v>
      </c>
      <c r="K2060" s="9">
        <v>0</v>
      </c>
      <c r="L2060" s="9">
        <v>0</v>
      </c>
      <c r="M2060" s="9">
        <v>0</v>
      </c>
      <c r="N2060" s="7" t="s">
        <v>8</v>
      </c>
      <c r="O2060" s="10">
        <v>20.73</v>
      </c>
      <c r="P2060" s="1"/>
    </row>
    <row r="2061" spans="1:16" ht="42" thickBot="1">
      <c r="A2061" s="1"/>
      <c r="B2061" s="138" t="s">
        <v>8</v>
      </c>
      <c r="C2061" s="139"/>
      <c r="D2061" s="139"/>
      <c r="E2061" s="139"/>
      <c r="F2061" s="139"/>
      <c r="G2061" s="139"/>
      <c r="H2061" s="139"/>
      <c r="I2061" s="11" t="s">
        <v>1453</v>
      </c>
      <c r="J2061" s="12" t="s">
        <v>8</v>
      </c>
      <c r="K2061" s="13">
        <v>0</v>
      </c>
      <c r="L2061" s="13">
        <v>0</v>
      </c>
      <c r="M2061" s="13">
        <v>0</v>
      </c>
      <c r="N2061" s="14">
        <v>0</v>
      </c>
      <c r="O2061" s="12" t="s">
        <v>8</v>
      </c>
      <c r="P2061" s="1"/>
    </row>
    <row r="2062" spans="1:16" ht="0.95" customHeight="1">
      <c r="A2062" s="1"/>
      <c r="B2062" s="137"/>
      <c r="C2062" s="137"/>
      <c r="D2062" s="137"/>
      <c r="E2062" s="137"/>
      <c r="F2062" s="137"/>
      <c r="G2062" s="137"/>
      <c r="H2062" s="137"/>
      <c r="I2062" s="137"/>
      <c r="J2062" s="137"/>
      <c r="K2062" s="137"/>
      <c r="L2062" s="137"/>
      <c r="M2062" s="137"/>
      <c r="N2062" s="137"/>
      <c r="O2062" s="137"/>
      <c r="P2062" s="1"/>
    </row>
    <row r="2063" spans="1:16" ht="42" thickBot="1">
      <c r="A2063" s="1"/>
      <c r="B2063" s="6" t="s">
        <v>2040</v>
      </c>
      <c r="C2063" s="7" t="s">
        <v>8</v>
      </c>
      <c r="D2063" s="8" t="s">
        <v>2041</v>
      </c>
      <c r="E2063" s="8" t="s">
        <v>2042</v>
      </c>
      <c r="F2063" s="8" t="s">
        <v>203</v>
      </c>
      <c r="G2063" s="8" t="s">
        <v>865</v>
      </c>
      <c r="H2063" s="8" t="s">
        <v>1258</v>
      </c>
      <c r="I2063" s="7" t="s">
        <v>8</v>
      </c>
      <c r="J2063" s="9">
        <v>45791922</v>
      </c>
      <c r="K2063" s="9">
        <v>0</v>
      </c>
      <c r="L2063" s="9">
        <v>0</v>
      </c>
      <c r="M2063" s="9">
        <v>0</v>
      </c>
      <c r="N2063" s="7" t="s">
        <v>8</v>
      </c>
      <c r="O2063" s="10">
        <v>61.5</v>
      </c>
      <c r="P2063" s="1"/>
    </row>
    <row r="2064" spans="1:16" ht="42" thickBot="1">
      <c r="A2064" s="1"/>
      <c r="B2064" s="138" t="s">
        <v>8</v>
      </c>
      <c r="C2064" s="139"/>
      <c r="D2064" s="139"/>
      <c r="E2064" s="139"/>
      <c r="F2064" s="139"/>
      <c r="G2064" s="139"/>
      <c r="H2064" s="139"/>
      <c r="I2064" s="11" t="s">
        <v>1453</v>
      </c>
      <c r="J2064" s="12" t="s">
        <v>8</v>
      </c>
      <c r="K2064" s="13">
        <v>0</v>
      </c>
      <c r="L2064" s="13">
        <v>0</v>
      </c>
      <c r="M2064" s="13">
        <v>0</v>
      </c>
      <c r="N2064" s="14">
        <v>0</v>
      </c>
      <c r="O2064" s="12" t="s">
        <v>8</v>
      </c>
      <c r="P2064" s="1"/>
    </row>
    <row r="2065" spans="1:16" ht="0.95" customHeight="1">
      <c r="A2065" s="1"/>
      <c r="B2065" s="137"/>
      <c r="C2065" s="137"/>
      <c r="D2065" s="137"/>
      <c r="E2065" s="137"/>
      <c r="F2065" s="137"/>
      <c r="G2065" s="137"/>
      <c r="H2065" s="137"/>
      <c r="I2065" s="137"/>
      <c r="J2065" s="137"/>
      <c r="K2065" s="137"/>
      <c r="L2065" s="137"/>
      <c r="M2065" s="137"/>
      <c r="N2065" s="137"/>
      <c r="O2065" s="137"/>
      <c r="P2065" s="1"/>
    </row>
    <row r="2066" spans="1:16" ht="42" thickBot="1">
      <c r="A2066" s="1"/>
      <c r="B2066" s="6" t="s">
        <v>2043</v>
      </c>
      <c r="C2066" s="7" t="s">
        <v>8</v>
      </c>
      <c r="D2066" s="8" t="s">
        <v>2044</v>
      </c>
      <c r="E2066" s="8" t="s">
        <v>2045</v>
      </c>
      <c r="F2066" s="8" t="s">
        <v>203</v>
      </c>
      <c r="G2066" s="8" t="s">
        <v>865</v>
      </c>
      <c r="H2066" s="8" t="s">
        <v>914</v>
      </c>
      <c r="I2066" s="7" t="s">
        <v>8</v>
      </c>
      <c r="J2066" s="9">
        <v>2000087368</v>
      </c>
      <c r="K2066" s="9">
        <v>0</v>
      </c>
      <c r="L2066" s="9">
        <v>0</v>
      </c>
      <c r="M2066" s="9">
        <v>0</v>
      </c>
      <c r="N2066" s="7" t="s">
        <v>8</v>
      </c>
      <c r="O2066" s="10">
        <v>0</v>
      </c>
      <c r="P2066" s="1"/>
    </row>
    <row r="2067" spans="1:16" ht="25.5" thickBot="1">
      <c r="A2067" s="1"/>
      <c r="B2067" s="138" t="s">
        <v>8</v>
      </c>
      <c r="C2067" s="139"/>
      <c r="D2067" s="139"/>
      <c r="E2067" s="139"/>
      <c r="F2067" s="139"/>
      <c r="G2067" s="139"/>
      <c r="H2067" s="139"/>
      <c r="I2067" s="11" t="s">
        <v>1253</v>
      </c>
      <c r="J2067" s="12" t="s">
        <v>8</v>
      </c>
      <c r="K2067" s="13">
        <v>0</v>
      </c>
      <c r="L2067" s="13">
        <v>0</v>
      </c>
      <c r="M2067" s="13">
        <v>0</v>
      </c>
      <c r="N2067" s="14">
        <v>0</v>
      </c>
      <c r="O2067" s="12" t="s">
        <v>8</v>
      </c>
      <c r="P2067" s="1"/>
    </row>
    <row r="2068" spans="1:16" ht="0.95" customHeight="1">
      <c r="A2068" s="1"/>
      <c r="B2068" s="137"/>
      <c r="C2068" s="137"/>
      <c r="D2068" s="137"/>
      <c r="E2068" s="137"/>
      <c r="F2068" s="137"/>
      <c r="G2068" s="137"/>
      <c r="H2068" s="137"/>
      <c r="I2068" s="137"/>
      <c r="J2068" s="137"/>
      <c r="K2068" s="137"/>
      <c r="L2068" s="137"/>
      <c r="M2068" s="137"/>
      <c r="N2068" s="137"/>
      <c r="O2068" s="137"/>
      <c r="P2068" s="1"/>
    </row>
    <row r="2069" spans="1:16" ht="33.75" thickBot="1">
      <c r="A2069" s="1"/>
      <c r="B2069" s="6" t="s">
        <v>2046</v>
      </c>
      <c r="C2069" s="7" t="s">
        <v>8</v>
      </c>
      <c r="D2069" s="8" t="s">
        <v>2047</v>
      </c>
      <c r="E2069" s="8" t="s">
        <v>2048</v>
      </c>
      <c r="F2069" s="8" t="s">
        <v>203</v>
      </c>
      <c r="G2069" s="8" t="s">
        <v>865</v>
      </c>
      <c r="H2069" s="8" t="s">
        <v>914</v>
      </c>
      <c r="I2069" s="7" t="s">
        <v>8</v>
      </c>
      <c r="J2069" s="9">
        <v>1481604198</v>
      </c>
      <c r="K2069" s="9">
        <v>0</v>
      </c>
      <c r="L2069" s="9">
        <v>2000000</v>
      </c>
      <c r="M2069" s="9">
        <v>1996667</v>
      </c>
      <c r="N2069" s="7" t="s">
        <v>8</v>
      </c>
      <c r="O2069" s="10">
        <v>52.19</v>
      </c>
      <c r="P2069" s="1"/>
    </row>
    <row r="2070" spans="1:16" ht="25.5" thickBot="1">
      <c r="A2070" s="1"/>
      <c r="B2070" s="138" t="s">
        <v>8</v>
      </c>
      <c r="C2070" s="139"/>
      <c r="D2070" s="139"/>
      <c r="E2070" s="139"/>
      <c r="F2070" s="139"/>
      <c r="G2070" s="139"/>
      <c r="H2070" s="139"/>
      <c r="I2070" s="11" t="s">
        <v>1253</v>
      </c>
      <c r="J2070" s="12" t="s">
        <v>8</v>
      </c>
      <c r="K2070" s="13">
        <v>0</v>
      </c>
      <c r="L2070" s="13">
        <v>2000000</v>
      </c>
      <c r="M2070" s="13">
        <v>1996667</v>
      </c>
      <c r="N2070" s="14">
        <v>99.83</v>
      </c>
      <c r="O2070" s="12" t="s">
        <v>8</v>
      </c>
      <c r="P2070" s="1"/>
    </row>
    <row r="2071" spans="1:16" ht="0.95" customHeight="1">
      <c r="A2071" s="1"/>
      <c r="B2071" s="137"/>
      <c r="C2071" s="137"/>
      <c r="D2071" s="137"/>
      <c r="E2071" s="137"/>
      <c r="F2071" s="137"/>
      <c r="G2071" s="137"/>
      <c r="H2071" s="137"/>
      <c r="I2071" s="137"/>
      <c r="J2071" s="137"/>
      <c r="K2071" s="137"/>
      <c r="L2071" s="137"/>
      <c r="M2071" s="137"/>
      <c r="N2071" s="137"/>
      <c r="O2071" s="137"/>
      <c r="P2071" s="1"/>
    </row>
    <row r="2072" spans="1:16" ht="50.25" thickBot="1">
      <c r="A2072" s="1"/>
      <c r="B2072" s="6" t="s">
        <v>2049</v>
      </c>
      <c r="C2072" s="7" t="s">
        <v>8</v>
      </c>
      <c r="D2072" s="8" t="s">
        <v>2050</v>
      </c>
      <c r="E2072" s="8" t="s">
        <v>2051</v>
      </c>
      <c r="F2072" s="8" t="s">
        <v>203</v>
      </c>
      <c r="G2072" s="8" t="s">
        <v>865</v>
      </c>
      <c r="H2072" s="8" t="s">
        <v>1258</v>
      </c>
      <c r="I2072" s="7" t="s">
        <v>8</v>
      </c>
      <c r="J2072" s="9">
        <v>190670309</v>
      </c>
      <c r="K2072" s="9">
        <v>0</v>
      </c>
      <c r="L2072" s="9">
        <v>0</v>
      </c>
      <c r="M2072" s="9">
        <v>0</v>
      </c>
      <c r="N2072" s="7" t="s">
        <v>8</v>
      </c>
      <c r="O2072" s="10">
        <v>17.95</v>
      </c>
      <c r="P2072" s="1"/>
    </row>
    <row r="2073" spans="1:16" ht="42" thickBot="1">
      <c r="A2073" s="1"/>
      <c r="B2073" s="138" t="s">
        <v>8</v>
      </c>
      <c r="C2073" s="139"/>
      <c r="D2073" s="139"/>
      <c r="E2073" s="139"/>
      <c r="F2073" s="139"/>
      <c r="G2073" s="139"/>
      <c r="H2073" s="139"/>
      <c r="I2073" s="11" t="s">
        <v>1453</v>
      </c>
      <c r="J2073" s="12" t="s">
        <v>8</v>
      </c>
      <c r="K2073" s="13">
        <v>0</v>
      </c>
      <c r="L2073" s="13">
        <v>0</v>
      </c>
      <c r="M2073" s="13">
        <v>0</v>
      </c>
      <c r="N2073" s="14">
        <v>0</v>
      </c>
      <c r="O2073" s="12" t="s">
        <v>8</v>
      </c>
      <c r="P2073" s="1"/>
    </row>
    <row r="2074" spans="1:16" ht="0.95" customHeight="1">
      <c r="A2074" s="1"/>
      <c r="B2074" s="137"/>
      <c r="C2074" s="137"/>
      <c r="D2074" s="137"/>
      <c r="E2074" s="137"/>
      <c r="F2074" s="137"/>
      <c r="G2074" s="137"/>
      <c r="H2074" s="137"/>
      <c r="I2074" s="137"/>
      <c r="J2074" s="137"/>
      <c r="K2074" s="137"/>
      <c r="L2074" s="137"/>
      <c r="M2074" s="137"/>
      <c r="N2074" s="137"/>
      <c r="O2074" s="137"/>
      <c r="P2074" s="1"/>
    </row>
    <row r="2075" spans="1:16" ht="42" thickBot="1">
      <c r="A2075" s="1"/>
      <c r="B2075" s="6" t="s">
        <v>2052</v>
      </c>
      <c r="C2075" s="7" t="s">
        <v>8</v>
      </c>
      <c r="D2075" s="8" t="s">
        <v>2053</v>
      </c>
      <c r="E2075" s="8" t="s">
        <v>2054</v>
      </c>
      <c r="F2075" s="8" t="s">
        <v>203</v>
      </c>
      <c r="G2075" s="8" t="s">
        <v>865</v>
      </c>
      <c r="H2075" s="8" t="s">
        <v>1258</v>
      </c>
      <c r="I2075" s="7" t="s">
        <v>8</v>
      </c>
      <c r="J2075" s="9">
        <v>216258920</v>
      </c>
      <c r="K2075" s="9">
        <v>0</v>
      </c>
      <c r="L2075" s="9">
        <v>1172566</v>
      </c>
      <c r="M2075" s="9">
        <v>1172566</v>
      </c>
      <c r="N2075" s="7" t="s">
        <v>8</v>
      </c>
      <c r="O2075" s="10">
        <v>22.04</v>
      </c>
      <c r="P2075" s="1"/>
    </row>
    <row r="2076" spans="1:16" ht="42" thickBot="1">
      <c r="A2076" s="1"/>
      <c r="B2076" s="138" t="s">
        <v>8</v>
      </c>
      <c r="C2076" s="139"/>
      <c r="D2076" s="139"/>
      <c r="E2076" s="139"/>
      <c r="F2076" s="139"/>
      <c r="G2076" s="139"/>
      <c r="H2076" s="139"/>
      <c r="I2076" s="11" t="s">
        <v>1453</v>
      </c>
      <c r="J2076" s="12" t="s">
        <v>8</v>
      </c>
      <c r="K2076" s="13">
        <v>0</v>
      </c>
      <c r="L2076" s="13">
        <v>1172566</v>
      </c>
      <c r="M2076" s="13">
        <v>1172566</v>
      </c>
      <c r="N2076" s="14">
        <v>100</v>
      </c>
      <c r="O2076" s="12" t="s">
        <v>8</v>
      </c>
      <c r="P2076" s="1"/>
    </row>
    <row r="2077" spans="1:16" ht="0.95" customHeight="1">
      <c r="A2077" s="1"/>
      <c r="B2077" s="137"/>
      <c r="C2077" s="137"/>
      <c r="D2077" s="137"/>
      <c r="E2077" s="137"/>
      <c r="F2077" s="137"/>
      <c r="G2077" s="137"/>
      <c r="H2077" s="137"/>
      <c r="I2077" s="137"/>
      <c r="J2077" s="137"/>
      <c r="K2077" s="137"/>
      <c r="L2077" s="137"/>
      <c r="M2077" s="137"/>
      <c r="N2077" s="137"/>
      <c r="O2077" s="137"/>
      <c r="P2077" s="1"/>
    </row>
    <row r="2078" spans="1:16" ht="50.25" thickBot="1">
      <c r="A2078" s="1"/>
      <c r="B2078" s="6" t="s">
        <v>2055</v>
      </c>
      <c r="C2078" s="7" t="s">
        <v>8</v>
      </c>
      <c r="D2078" s="8" t="s">
        <v>2056</v>
      </c>
      <c r="E2078" s="8" t="s">
        <v>2057</v>
      </c>
      <c r="F2078" s="8" t="s">
        <v>203</v>
      </c>
      <c r="G2078" s="8" t="s">
        <v>865</v>
      </c>
      <c r="H2078" s="8" t="s">
        <v>1258</v>
      </c>
      <c r="I2078" s="7" t="s">
        <v>8</v>
      </c>
      <c r="J2078" s="9">
        <v>123485841</v>
      </c>
      <c r="K2078" s="9">
        <v>0</v>
      </c>
      <c r="L2078" s="9">
        <v>0</v>
      </c>
      <c r="M2078" s="9">
        <v>0</v>
      </c>
      <c r="N2078" s="7" t="s">
        <v>8</v>
      </c>
      <c r="O2078" s="10">
        <v>16.670000000000002</v>
      </c>
      <c r="P2078" s="1"/>
    </row>
    <row r="2079" spans="1:16" ht="42" thickBot="1">
      <c r="A2079" s="1"/>
      <c r="B2079" s="138" t="s">
        <v>8</v>
      </c>
      <c r="C2079" s="139"/>
      <c r="D2079" s="139"/>
      <c r="E2079" s="139"/>
      <c r="F2079" s="139"/>
      <c r="G2079" s="139"/>
      <c r="H2079" s="139"/>
      <c r="I2079" s="11" t="s">
        <v>1453</v>
      </c>
      <c r="J2079" s="12" t="s">
        <v>8</v>
      </c>
      <c r="K2079" s="13">
        <v>0</v>
      </c>
      <c r="L2079" s="13">
        <v>0</v>
      </c>
      <c r="M2079" s="13">
        <v>0</v>
      </c>
      <c r="N2079" s="14">
        <v>0</v>
      </c>
      <c r="O2079" s="12" t="s">
        <v>8</v>
      </c>
      <c r="P2079" s="1"/>
    </row>
    <row r="2080" spans="1:16" ht="0.95" customHeight="1">
      <c r="A2080" s="1"/>
      <c r="B2080" s="137"/>
      <c r="C2080" s="137"/>
      <c r="D2080" s="137"/>
      <c r="E2080" s="137"/>
      <c r="F2080" s="137"/>
      <c r="G2080" s="137"/>
      <c r="H2080" s="137"/>
      <c r="I2080" s="137"/>
      <c r="J2080" s="137"/>
      <c r="K2080" s="137"/>
      <c r="L2080" s="137"/>
      <c r="M2080" s="137"/>
      <c r="N2080" s="137"/>
      <c r="O2080" s="137"/>
      <c r="P2080" s="1"/>
    </row>
    <row r="2081" spans="1:16" ht="42" thickBot="1">
      <c r="A2081" s="1"/>
      <c r="B2081" s="6" t="s">
        <v>2058</v>
      </c>
      <c r="C2081" s="7" t="s">
        <v>8</v>
      </c>
      <c r="D2081" s="8" t="s">
        <v>2059</v>
      </c>
      <c r="E2081" s="8" t="s">
        <v>2060</v>
      </c>
      <c r="F2081" s="8" t="s">
        <v>203</v>
      </c>
      <c r="G2081" s="8" t="s">
        <v>865</v>
      </c>
      <c r="H2081" s="8" t="s">
        <v>1258</v>
      </c>
      <c r="I2081" s="7" t="s">
        <v>8</v>
      </c>
      <c r="J2081" s="9">
        <v>65963294</v>
      </c>
      <c r="K2081" s="9">
        <v>0</v>
      </c>
      <c r="L2081" s="9">
        <v>0</v>
      </c>
      <c r="M2081" s="9">
        <v>0</v>
      </c>
      <c r="N2081" s="7" t="s">
        <v>8</v>
      </c>
      <c r="O2081" s="10">
        <v>30.82</v>
      </c>
      <c r="P2081" s="1"/>
    </row>
    <row r="2082" spans="1:16" ht="42" thickBot="1">
      <c r="A2082" s="1"/>
      <c r="B2082" s="138" t="s">
        <v>8</v>
      </c>
      <c r="C2082" s="139"/>
      <c r="D2082" s="139"/>
      <c r="E2082" s="139"/>
      <c r="F2082" s="139"/>
      <c r="G2082" s="139"/>
      <c r="H2082" s="139"/>
      <c r="I2082" s="11" t="s">
        <v>1453</v>
      </c>
      <c r="J2082" s="12" t="s">
        <v>8</v>
      </c>
      <c r="K2082" s="13">
        <v>0</v>
      </c>
      <c r="L2082" s="13">
        <v>0</v>
      </c>
      <c r="M2082" s="13">
        <v>0</v>
      </c>
      <c r="N2082" s="14">
        <v>0</v>
      </c>
      <c r="O2082" s="12" t="s">
        <v>8</v>
      </c>
      <c r="P2082" s="1"/>
    </row>
    <row r="2083" spans="1:16" ht="0.95" customHeight="1">
      <c r="A2083" s="1"/>
      <c r="B2083" s="137"/>
      <c r="C2083" s="137"/>
      <c r="D2083" s="137"/>
      <c r="E2083" s="137"/>
      <c r="F2083" s="137"/>
      <c r="G2083" s="137"/>
      <c r="H2083" s="137"/>
      <c r="I2083" s="137"/>
      <c r="J2083" s="137"/>
      <c r="K2083" s="137"/>
      <c r="L2083" s="137"/>
      <c r="M2083" s="137"/>
      <c r="N2083" s="137"/>
      <c r="O2083" s="137"/>
      <c r="P2083" s="1"/>
    </row>
    <row r="2084" spans="1:16" ht="42" thickBot="1">
      <c r="A2084" s="1"/>
      <c r="B2084" s="6" t="s">
        <v>2061</v>
      </c>
      <c r="C2084" s="7" t="s">
        <v>8</v>
      </c>
      <c r="D2084" s="8" t="s">
        <v>2062</v>
      </c>
      <c r="E2084" s="8" t="s">
        <v>2063</v>
      </c>
      <c r="F2084" s="8" t="s">
        <v>203</v>
      </c>
      <c r="G2084" s="8" t="s">
        <v>865</v>
      </c>
      <c r="H2084" s="8" t="s">
        <v>1258</v>
      </c>
      <c r="I2084" s="7" t="s">
        <v>8</v>
      </c>
      <c r="J2084" s="9">
        <v>20045078</v>
      </c>
      <c r="K2084" s="9">
        <v>0</v>
      </c>
      <c r="L2084" s="9">
        <v>2057476</v>
      </c>
      <c r="M2084" s="9">
        <v>2057476</v>
      </c>
      <c r="N2084" s="7" t="s">
        <v>8</v>
      </c>
      <c r="O2084" s="10">
        <v>92.85</v>
      </c>
      <c r="P2084" s="1"/>
    </row>
    <row r="2085" spans="1:16" ht="48" customHeight="1" thickBot="1">
      <c r="A2085" s="1"/>
      <c r="B2085" s="138" t="s">
        <v>8</v>
      </c>
      <c r="C2085" s="139"/>
      <c r="D2085" s="139"/>
      <c r="E2085" s="139"/>
      <c r="F2085" s="139"/>
      <c r="G2085" s="139"/>
      <c r="H2085" s="139"/>
      <c r="I2085" s="11" t="s">
        <v>1453</v>
      </c>
      <c r="J2085" s="12" t="s">
        <v>8</v>
      </c>
      <c r="K2085" s="13">
        <v>0</v>
      </c>
      <c r="L2085" s="13">
        <v>2057476</v>
      </c>
      <c r="M2085" s="13">
        <v>2057476</v>
      </c>
      <c r="N2085" s="14">
        <v>100</v>
      </c>
      <c r="O2085" s="12" t="s">
        <v>8</v>
      </c>
      <c r="P2085" s="1"/>
    </row>
    <row r="2086" spans="1:16" ht="0.95" customHeight="1">
      <c r="A2086" s="1"/>
      <c r="B2086" s="137"/>
      <c r="C2086" s="137"/>
      <c r="D2086" s="137"/>
      <c r="E2086" s="137"/>
      <c r="F2086" s="137"/>
      <c r="G2086" s="137"/>
      <c r="H2086" s="137"/>
      <c r="I2086" s="137"/>
      <c r="J2086" s="137"/>
      <c r="K2086" s="137"/>
      <c r="L2086" s="137"/>
      <c r="M2086" s="137"/>
      <c r="N2086" s="137"/>
      <c r="O2086" s="137"/>
      <c r="P2086" s="1"/>
    </row>
    <row r="2087" spans="1:16" ht="42" thickBot="1">
      <c r="A2087" s="1"/>
      <c r="B2087" s="6" t="s">
        <v>2064</v>
      </c>
      <c r="C2087" s="7" t="s">
        <v>8</v>
      </c>
      <c r="D2087" s="8" t="s">
        <v>2065</v>
      </c>
      <c r="E2087" s="8" t="s">
        <v>2066</v>
      </c>
      <c r="F2087" s="8" t="s">
        <v>203</v>
      </c>
      <c r="G2087" s="8" t="s">
        <v>865</v>
      </c>
      <c r="H2087" s="8" t="s">
        <v>1258</v>
      </c>
      <c r="I2087" s="7" t="s">
        <v>8</v>
      </c>
      <c r="J2087" s="9">
        <v>38855318</v>
      </c>
      <c r="K2087" s="9">
        <v>0</v>
      </c>
      <c r="L2087" s="9">
        <v>0</v>
      </c>
      <c r="M2087" s="9">
        <v>0</v>
      </c>
      <c r="N2087" s="7" t="s">
        <v>8</v>
      </c>
      <c r="O2087" s="10">
        <v>90.21</v>
      </c>
      <c r="P2087" s="1"/>
    </row>
    <row r="2088" spans="1:16" ht="42" thickBot="1">
      <c r="A2088" s="1"/>
      <c r="B2088" s="138" t="s">
        <v>8</v>
      </c>
      <c r="C2088" s="139"/>
      <c r="D2088" s="139"/>
      <c r="E2088" s="139"/>
      <c r="F2088" s="139"/>
      <c r="G2088" s="139"/>
      <c r="H2088" s="139"/>
      <c r="I2088" s="11" t="s">
        <v>1453</v>
      </c>
      <c r="J2088" s="12" t="s">
        <v>8</v>
      </c>
      <c r="K2088" s="13">
        <v>0</v>
      </c>
      <c r="L2088" s="13">
        <v>0</v>
      </c>
      <c r="M2088" s="13">
        <v>0</v>
      </c>
      <c r="N2088" s="14">
        <v>0</v>
      </c>
      <c r="O2088" s="12" t="s">
        <v>8</v>
      </c>
      <c r="P2088" s="1"/>
    </row>
    <row r="2089" spans="1:16" ht="0.95" customHeight="1">
      <c r="A2089" s="1"/>
      <c r="B2089" s="137"/>
      <c r="C2089" s="137"/>
      <c r="D2089" s="137"/>
      <c r="E2089" s="137"/>
      <c r="F2089" s="137"/>
      <c r="G2089" s="137"/>
      <c r="H2089" s="137"/>
      <c r="I2089" s="137"/>
      <c r="J2089" s="137"/>
      <c r="K2089" s="137"/>
      <c r="L2089" s="137"/>
      <c r="M2089" s="137"/>
      <c r="N2089" s="137"/>
      <c r="O2089" s="137"/>
      <c r="P2089" s="1"/>
    </row>
    <row r="2090" spans="1:16" ht="42" thickBot="1">
      <c r="A2090" s="1"/>
      <c r="B2090" s="6" t="s">
        <v>2067</v>
      </c>
      <c r="C2090" s="7" t="s">
        <v>8</v>
      </c>
      <c r="D2090" s="8" t="s">
        <v>2068</v>
      </c>
      <c r="E2090" s="8" t="s">
        <v>2069</v>
      </c>
      <c r="F2090" s="8" t="s">
        <v>203</v>
      </c>
      <c r="G2090" s="8" t="s">
        <v>865</v>
      </c>
      <c r="H2090" s="8" t="s">
        <v>1258</v>
      </c>
      <c r="I2090" s="7" t="s">
        <v>8</v>
      </c>
      <c r="J2090" s="9">
        <v>30940347</v>
      </c>
      <c r="K2090" s="9">
        <v>0</v>
      </c>
      <c r="L2090" s="9">
        <v>0</v>
      </c>
      <c r="M2090" s="9">
        <v>0</v>
      </c>
      <c r="N2090" s="7" t="s">
        <v>8</v>
      </c>
      <c r="O2090" s="10">
        <v>39.99</v>
      </c>
      <c r="P2090" s="1"/>
    </row>
    <row r="2091" spans="1:16" ht="42" thickBot="1">
      <c r="A2091" s="1"/>
      <c r="B2091" s="138" t="s">
        <v>8</v>
      </c>
      <c r="C2091" s="139"/>
      <c r="D2091" s="139"/>
      <c r="E2091" s="139"/>
      <c r="F2091" s="139"/>
      <c r="G2091" s="139"/>
      <c r="H2091" s="139"/>
      <c r="I2091" s="11" t="s">
        <v>1453</v>
      </c>
      <c r="J2091" s="12" t="s">
        <v>8</v>
      </c>
      <c r="K2091" s="13">
        <v>0</v>
      </c>
      <c r="L2091" s="13">
        <v>0</v>
      </c>
      <c r="M2091" s="13">
        <v>0</v>
      </c>
      <c r="N2091" s="14">
        <v>0</v>
      </c>
      <c r="O2091" s="12" t="s">
        <v>8</v>
      </c>
      <c r="P2091" s="1"/>
    </row>
    <row r="2092" spans="1:16" ht="0.95" customHeight="1">
      <c r="A2092" s="1"/>
      <c r="B2092" s="137"/>
      <c r="C2092" s="137"/>
      <c r="D2092" s="137"/>
      <c r="E2092" s="137"/>
      <c r="F2092" s="137"/>
      <c r="G2092" s="137"/>
      <c r="H2092" s="137"/>
      <c r="I2092" s="137"/>
      <c r="J2092" s="137"/>
      <c r="K2092" s="137"/>
      <c r="L2092" s="137"/>
      <c r="M2092" s="137"/>
      <c r="N2092" s="137"/>
      <c r="O2092" s="137"/>
      <c r="P2092" s="1"/>
    </row>
    <row r="2093" spans="1:16" ht="42" thickBot="1">
      <c r="A2093" s="1"/>
      <c r="B2093" s="6" t="s">
        <v>2070</v>
      </c>
      <c r="C2093" s="7" t="s">
        <v>8</v>
      </c>
      <c r="D2093" s="8" t="s">
        <v>2071</v>
      </c>
      <c r="E2093" s="8" t="s">
        <v>2072</v>
      </c>
      <c r="F2093" s="8" t="s">
        <v>203</v>
      </c>
      <c r="G2093" s="8" t="s">
        <v>865</v>
      </c>
      <c r="H2093" s="8" t="s">
        <v>1258</v>
      </c>
      <c r="I2093" s="7" t="s">
        <v>8</v>
      </c>
      <c r="J2093" s="9">
        <v>110645274</v>
      </c>
      <c r="K2093" s="9">
        <v>0</v>
      </c>
      <c r="L2093" s="9">
        <v>0</v>
      </c>
      <c r="M2093" s="9">
        <v>0</v>
      </c>
      <c r="N2093" s="7" t="s">
        <v>8</v>
      </c>
      <c r="O2093" s="10">
        <v>59.99</v>
      </c>
      <c r="P2093" s="1"/>
    </row>
    <row r="2094" spans="1:16" ht="42" thickBot="1">
      <c r="A2094" s="1"/>
      <c r="B2094" s="138" t="s">
        <v>8</v>
      </c>
      <c r="C2094" s="139"/>
      <c r="D2094" s="139"/>
      <c r="E2094" s="139"/>
      <c r="F2094" s="139"/>
      <c r="G2094" s="139"/>
      <c r="H2094" s="139"/>
      <c r="I2094" s="11" t="s">
        <v>1453</v>
      </c>
      <c r="J2094" s="12" t="s">
        <v>8</v>
      </c>
      <c r="K2094" s="13">
        <v>0</v>
      </c>
      <c r="L2094" s="13">
        <v>0</v>
      </c>
      <c r="M2094" s="13">
        <v>0</v>
      </c>
      <c r="N2094" s="14">
        <v>0</v>
      </c>
      <c r="O2094" s="12" t="s">
        <v>8</v>
      </c>
      <c r="P2094" s="1"/>
    </row>
    <row r="2095" spans="1:16" ht="0.95" customHeight="1">
      <c r="A2095" s="1"/>
      <c r="B2095" s="137"/>
      <c r="C2095" s="137"/>
      <c r="D2095" s="137"/>
      <c r="E2095" s="137"/>
      <c r="F2095" s="137"/>
      <c r="G2095" s="137"/>
      <c r="H2095" s="137"/>
      <c r="I2095" s="137"/>
      <c r="J2095" s="137"/>
      <c r="K2095" s="137"/>
      <c r="L2095" s="137"/>
      <c r="M2095" s="137"/>
      <c r="N2095" s="137"/>
      <c r="O2095" s="137"/>
      <c r="P2095" s="1"/>
    </row>
    <row r="2096" spans="1:16" ht="42" thickBot="1">
      <c r="A2096" s="1"/>
      <c r="B2096" s="6" t="s">
        <v>2073</v>
      </c>
      <c r="C2096" s="7" t="s">
        <v>8</v>
      </c>
      <c r="D2096" s="8" t="s">
        <v>2074</v>
      </c>
      <c r="E2096" s="8" t="s">
        <v>2075</v>
      </c>
      <c r="F2096" s="8" t="s">
        <v>203</v>
      </c>
      <c r="G2096" s="8" t="s">
        <v>865</v>
      </c>
      <c r="H2096" s="8" t="s">
        <v>1258</v>
      </c>
      <c r="I2096" s="7" t="s">
        <v>8</v>
      </c>
      <c r="J2096" s="9">
        <v>182089187</v>
      </c>
      <c r="K2096" s="9">
        <v>0</v>
      </c>
      <c r="L2096" s="9">
        <v>0</v>
      </c>
      <c r="M2096" s="9">
        <v>0</v>
      </c>
      <c r="N2096" s="7" t="s">
        <v>8</v>
      </c>
      <c r="O2096" s="10">
        <v>8.58</v>
      </c>
      <c r="P2096" s="1"/>
    </row>
    <row r="2097" spans="1:16" ht="42" thickBot="1">
      <c r="A2097" s="1"/>
      <c r="B2097" s="138" t="s">
        <v>8</v>
      </c>
      <c r="C2097" s="139"/>
      <c r="D2097" s="139"/>
      <c r="E2097" s="139"/>
      <c r="F2097" s="139"/>
      <c r="G2097" s="139"/>
      <c r="H2097" s="139"/>
      <c r="I2097" s="11" t="s">
        <v>1453</v>
      </c>
      <c r="J2097" s="12" t="s">
        <v>8</v>
      </c>
      <c r="K2097" s="13">
        <v>0</v>
      </c>
      <c r="L2097" s="13">
        <v>0</v>
      </c>
      <c r="M2097" s="13">
        <v>0</v>
      </c>
      <c r="N2097" s="14">
        <v>0</v>
      </c>
      <c r="O2097" s="12" t="s">
        <v>8</v>
      </c>
      <c r="P2097" s="1"/>
    </row>
    <row r="2098" spans="1:16" ht="0.95" customHeight="1">
      <c r="A2098" s="1"/>
      <c r="B2098" s="137"/>
      <c r="C2098" s="137"/>
      <c r="D2098" s="137"/>
      <c r="E2098" s="137"/>
      <c r="F2098" s="137"/>
      <c r="G2098" s="137"/>
      <c r="H2098" s="137"/>
      <c r="I2098" s="137"/>
      <c r="J2098" s="137"/>
      <c r="K2098" s="137"/>
      <c r="L2098" s="137"/>
      <c r="M2098" s="137"/>
      <c r="N2098" s="137"/>
      <c r="O2098" s="137"/>
      <c r="P2098" s="1"/>
    </row>
    <row r="2099" spans="1:16" ht="42" thickBot="1">
      <c r="A2099" s="1"/>
      <c r="B2099" s="6" t="s">
        <v>2076</v>
      </c>
      <c r="C2099" s="7" t="s">
        <v>8</v>
      </c>
      <c r="D2099" s="8" t="s">
        <v>2077</v>
      </c>
      <c r="E2099" s="8" t="s">
        <v>2078</v>
      </c>
      <c r="F2099" s="8" t="s">
        <v>203</v>
      </c>
      <c r="G2099" s="8" t="s">
        <v>865</v>
      </c>
      <c r="H2099" s="8" t="s">
        <v>1258</v>
      </c>
      <c r="I2099" s="7" t="s">
        <v>8</v>
      </c>
      <c r="J2099" s="9">
        <v>72371752</v>
      </c>
      <c r="K2099" s="9">
        <v>0</v>
      </c>
      <c r="L2099" s="9">
        <v>0</v>
      </c>
      <c r="M2099" s="9">
        <v>0</v>
      </c>
      <c r="N2099" s="7" t="s">
        <v>8</v>
      </c>
      <c r="O2099" s="10">
        <v>11.79</v>
      </c>
      <c r="P2099" s="1"/>
    </row>
    <row r="2100" spans="1:16" ht="42" thickBot="1">
      <c r="A2100" s="1"/>
      <c r="B2100" s="138" t="s">
        <v>8</v>
      </c>
      <c r="C2100" s="139"/>
      <c r="D2100" s="139"/>
      <c r="E2100" s="139"/>
      <c r="F2100" s="139"/>
      <c r="G2100" s="139"/>
      <c r="H2100" s="139"/>
      <c r="I2100" s="11" t="s">
        <v>1453</v>
      </c>
      <c r="J2100" s="12" t="s">
        <v>8</v>
      </c>
      <c r="K2100" s="13">
        <v>0</v>
      </c>
      <c r="L2100" s="13">
        <v>0</v>
      </c>
      <c r="M2100" s="13">
        <v>0</v>
      </c>
      <c r="N2100" s="14">
        <v>0</v>
      </c>
      <c r="O2100" s="12" t="s">
        <v>8</v>
      </c>
      <c r="P2100" s="1"/>
    </row>
    <row r="2101" spans="1:16" ht="0.95" customHeight="1">
      <c r="A2101" s="1"/>
      <c r="B2101" s="137"/>
      <c r="C2101" s="137"/>
      <c r="D2101" s="137"/>
      <c r="E2101" s="137"/>
      <c r="F2101" s="137"/>
      <c r="G2101" s="137"/>
      <c r="H2101" s="137"/>
      <c r="I2101" s="137"/>
      <c r="J2101" s="137"/>
      <c r="K2101" s="137"/>
      <c r="L2101" s="137"/>
      <c r="M2101" s="137"/>
      <c r="N2101" s="137"/>
      <c r="O2101" s="137"/>
      <c r="P2101" s="1"/>
    </row>
    <row r="2102" spans="1:16" ht="42" thickBot="1">
      <c r="A2102" s="1"/>
      <c r="B2102" s="6" t="s">
        <v>2079</v>
      </c>
      <c r="C2102" s="7" t="s">
        <v>8</v>
      </c>
      <c r="D2102" s="8" t="s">
        <v>2080</v>
      </c>
      <c r="E2102" s="8" t="s">
        <v>2081</v>
      </c>
      <c r="F2102" s="8" t="s">
        <v>203</v>
      </c>
      <c r="G2102" s="8" t="s">
        <v>865</v>
      </c>
      <c r="H2102" s="8" t="s">
        <v>1258</v>
      </c>
      <c r="I2102" s="7" t="s">
        <v>8</v>
      </c>
      <c r="J2102" s="9">
        <v>22917722</v>
      </c>
      <c r="K2102" s="9">
        <v>0</v>
      </c>
      <c r="L2102" s="9">
        <v>0</v>
      </c>
      <c r="M2102" s="9">
        <v>0</v>
      </c>
      <c r="N2102" s="7" t="s">
        <v>8</v>
      </c>
      <c r="O2102" s="10">
        <v>6.82</v>
      </c>
      <c r="P2102" s="1"/>
    </row>
    <row r="2103" spans="1:16" ht="42" thickBot="1">
      <c r="A2103" s="1"/>
      <c r="B2103" s="138" t="s">
        <v>8</v>
      </c>
      <c r="C2103" s="139"/>
      <c r="D2103" s="139"/>
      <c r="E2103" s="139"/>
      <c r="F2103" s="139"/>
      <c r="G2103" s="139"/>
      <c r="H2103" s="139"/>
      <c r="I2103" s="11" t="s">
        <v>1453</v>
      </c>
      <c r="J2103" s="12" t="s">
        <v>8</v>
      </c>
      <c r="K2103" s="13">
        <v>0</v>
      </c>
      <c r="L2103" s="13">
        <v>0</v>
      </c>
      <c r="M2103" s="13">
        <v>0</v>
      </c>
      <c r="N2103" s="14">
        <v>0</v>
      </c>
      <c r="O2103" s="12" t="s">
        <v>8</v>
      </c>
      <c r="P2103" s="1"/>
    </row>
    <row r="2104" spans="1:16" ht="0.95" customHeight="1">
      <c r="A2104" s="1"/>
      <c r="B2104" s="137"/>
      <c r="C2104" s="137"/>
      <c r="D2104" s="137"/>
      <c r="E2104" s="137"/>
      <c r="F2104" s="137"/>
      <c r="G2104" s="137"/>
      <c r="H2104" s="137"/>
      <c r="I2104" s="137"/>
      <c r="J2104" s="137"/>
      <c r="K2104" s="137"/>
      <c r="L2104" s="137"/>
      <c r="M2104" s="137"/>
      <c r="N2104" s="137"/>
      <c r="O2104" s="137"/>
      <c r="P2104" s="1"/>
    </row>
    <row r="2105" spans="1:16" ht="42" thickBot="1">
      <c r="A2105" s="1"/>
      <c r="B2105" s="6" t="s">
        <v>2082</v>
      </c>
      <c r="C2105" s="7" t="s">
        <v>8</v>
      </c>
      <c r="D2105" s="8" t="s">
        <v>2083</v>
      </c>
      <c r="E2105" s="8" t="s">
        <v>2084</v>
      </c>
      <c r="F2105" s="8" t="s">
        <v>203</v>
      </c>
      <c r="G2105" s="8" t="s">
        <v>865</v>
      </c>
      <c r="H2105" s="8" t="s">
        <v>1258</v>
      </c>
      <c r="I2105" s="7" t="s">
        <v>8</v>
      </c>
      <c r="J2105" s="9">
        <v>19420337</v>
      </c>
      <c r="K2105" s="9">
        <v>0</v>
      </c>
      <c r="L2105" s="9">
        <v>0</v>
      </c>
      <c r="M2105" s="9">
        <v>0</v>
      </c>
      <c r="N2105" s="7" t="s">
        <v>8</v>
      </c>
      <c r="O2105" s="10">
        <v>0</v>
      </c>
      <c r="P2105" s="1"/>
    </row>
    <row r="2106" spans="1:16" ht="42" thickBot="1">
      <c r="A2106" s="1"/>
      <c r="B2106" s="138" t="s">
        <v>8</v>
      </c>
      <c r="C2106" s="139"/>
      <c r="D2106" s="139"/>
      <c r="E2106" s="139"/>
      <c r="F2106" s="139"/>
      <c r="G2106" s="139"/>
      <c r="H2106" s="139"/>
      <c r="I2106" s="11" t="s">
        <v>1453</v>
      </c>
      <c r="J2106" s="12" t="s">
        <v>8</v>
      </c>
      <c r="K2106" s="13">
        <v>0</v>
      </c>
      <c r="L2106" s="13">
        <v>0</v>
      </c>
      <c r="M2106" s="13">
        <v>0</v>
      </c>
      <c r="N2106" s="14">
        <v>0</v>
      </c>
      <c r="O2106" s="12" t="s">
        <v>8</v>
      </c>
      <c r="P2106" s="1"/>
    </row>
    <row r="2107" spans="1:16" ht="0.95" customHeight="1">
      <c r="A2107" s="1"/>
      <c r="B2107" s="137"/>
      <c r="C2107" s="137"/>
      <c r="D2107" s="137"/>
      <c r="E2107" s="137"/>
      <c r="F2107" s="137"/>
      <c r="G2107" s="137"/>
      <c r="H2107" s="137"/>
      <c r="I2107" s="137"/>
      <c r="J2107" s="137"/>
      <c r="K2107" s="137"/>
      <c r="L2107" s="137"/>
      <c r="M2107" s="137"/>
      <c r="N2107" s="137"/>
      <c r="O2107" s="137"/>
      <c r="P2107" s="1"/>
    </row>
    <row r="2108" spans="1:16" ht="42" thickBot="1">
      <c r="A2108" s="1"/>
      <c r="B2108" s="6" t="s">
        <v>2085</v>
      </c>
      <c r="C2108" s="7" t="s">
        <v>8</v>
      </c>
      <c r="D2108" s="8" t="s">
        <v>2086</v>
      </c>
      <c r="E2108" s="8" t="s">
        <v>2087</v>
      </c>
      <c r="F2108" s="8" t="s">
        <v>203</v>
      </c>
      <c r="G2108" s="8" t="s">
        <v>865</v>
      </c>
      <c r="H2108" s="8" t="s">
        <v>1258</v>
      </c>
      <c r="I2108" s="7" t="s">
        <v>8</v>
      </c>
      <c r="J2108" s="9">
        <v>17540415</v>
      </c>
      <c r="K2108" s="9">
        <v>0</v>
      </c>
      <c r="L2108" s="9">
        <v>0</v>
      </c>
      <c r="M2108" s="9">
        <v>0</v>
      </c>
      <c r="N2108" s="7" t="s">
        <v>8</v>
      </c>
      <c r="O2108" s="10">
        <v>0</v>
      </c>
      <c r="P2108" s="1"/>
    </row>
    <row r="2109" spans="1:16" ht="42" thickBot="1">
      <c r="A2109" s="1"/>
      <c r="B2109" s="138" t="s">
        <v>8</v>
      </c>
      <c r="C2109" s="139"/>
      <c r="D2109" s="139"/>
      <c r="E2109" s="139"/>
      <c r="F2109" s="139"/>
      <c r="G2109" s="139"/>
      <c r="H2109" s="139"/>
      <c r="I2109" s="11" t="s">
        <v>1453</v>
      </c>
      <c r="J2109" s="12" t="s">
        <v>8</v>
      </c>
      <c r="K2109" s="13">
        <v>0</v>
      </c>
      <c r="L2109" s="13">
        <v>0</v>
      </c>
      <c r="M2109" s="13">
        <v>0</v>
      </c>
      <c r="N2109" s="14">
        <v>0</v>
      </c>
      <c r="O2109" s="12" t="s">
        <v>8</v>
      </c>
      <c r="P2109" s="1"/>
    </row>
    <row r="2110" spans="1:16" ht="0.95" customHeight="1">
      <c r="A2110" s="1"/>
      <c r="B2110" s="137"/>
      <c r="C2110" s="137"/>
      <c r="D2110" s="137"/>
      <c r="E2110" s="137"/>
      <c r="F2110" s="137"/>
      <c r="G2110" s="137"/>
      <c r="H2110" s="137"/>
      <c r="I2110" s="137"/>
      <c r="J2110" s="137"/>
      <c r="K2110" s="137"/>
      <c r="L2110" s="137"/>
      <c r="M2110" s="137"/>
      <c r="N2110" s="137"/>
      <c r="O2110" s="137"/>
      <c r="P2110" s="1"/>
    </row>
    <row r="2111" spans="1:16" ht="42" thickBot="1">
      <c r="A2111" s="1"/>
      <c r="B2111" s="6" t="s">
        <v>2088</v>
      </c>
      <c r="C2111" s="7" t="s">
        <v>8</v>
      </c>
      <c r="D2111" s="8" t="s">
        <v>2089</v>
      </c>
      <c r="E2111" s="8" t="s">
        <v>2090</v>
      </c>
      <c r="F2111" s="8" t="s">
        <v>203</v>
      </c>
      <c r="G2111" s="8" t="s">
        <v>865</v>
      </c>
      <c r="H2111" s="8" t="s">
        <v>1258</v>
      </c>
      <c r="I2111" s="7" t="s">
        <v>8</v>
      </c>
      <c r="J2111" s="9">
        <v>13299237</v>
      </c>
      <c r="K2111" s="9">
        <v>0</v>
      </c>
      <c r="L2111" s="9">
        <v>0</v>
      </c>
      <c r="M2111" s="9">
        <v>0</v>
      </c>
      <c r="N2111" s="7" t="s">
        <v>8</v>
      </c>
      <c r="O2111" s="10">
        <v>100</v>
      </c>
      <c r="P2111" s="1"/>
    </row>
    <row r="2112" spans="1:16" ht="42" thickBot="1">
      <c r="A2112" s="1"/>
      <c r="B2112" s="138" t="s">
        <v>8</v>
      </c>
      <c r="C2112" s="139"/>
      <c r="D2112" s="139"/>
      <c r="E2112" s="139"/>
      <c r="F2112" s="139"/>
      <c r="G2112" s="139"/>
      <c r="H2112" s="139"/>
      <c r="I2112" s="11" t="s">
        <v>1453</v>
      </c>
      <c r="J2112" s="12" t="s">
        <v>8</v>
      </c>
      <c r="K2112" s="13">
        <v>0</v>
      </c>
      <c r="L2112" s="13">
        <v>0</v>
      </c>
      <c r="M2112" s="13">
        <v>0</v>
      </c>
      <c r="N2112" s="14">
        <v>0</v>
      </c>
      <c r="O2112" s="12" t="s">
        <v>8</v>
      </c>
      <c r="P2112" s="1"/>
    </row>
    <row r="2113" spans="1:16" ht="0.95" customHeight="1">
      <c r="A2113" s="1"/>
      <c r="B2113" s="137"/>
      <c r="C2113" s="137"/>
      <c r="D2113" s="137"/>
      <c r="E2113" s="137"/>
      <c r="F2113" s="137"/>
      <c r="G2113" s="137"/>
      <c r="H2113" s="137"/>
      <c r="I2113" s="137"/>
      <c r="J2113" s="137"/>
      <c r="K2113" s="137"/>
      <c r="L2113" s="137"/>
      <c r="M2113" s="137"/>
      <c r="N2113" s="137"/>
      <c r="O2113" s="137"/>
      <c r="P2113" s="1"/>
    </row>
    <row r="2114" spans="1:16" ht="42" thickBot="1">
      <c r="A2114" s="1"/>
      <c r="B2114" s="6" t="s">
        <v>2091</v>
      </c>
      <c r="C2114" s="7" t="s">
        <v>8</v>
      </c>
      <c r="D2114" s="8" t="s">
        <v>2092</v>
      </c>
      <c r="E2114" s="8" t="s">
        <v>2093</v>
      </c>
      <c r="F2114" s="8" t="s">
        <v>203</v>
      </c>
      <c r="G2114" s="8" t="s">
        <v>865</v>
      </c>
      <c r="H2114" s="8" t="s">
        <v>914</v>
      </c>
      <c r="I2114" s="7" t="s">
        <v>8</v>
      </c>
      <c r="J2114" s="9">
        <v>46893173</v>
      </c>
      <c r="K2114" s="9">
        <v>0</v>
      </c>
      <c r="L2114" s="9">
        <v>3900000</v>
      </c>
      <c r="M2114" s="9">
        <v>3881514</v>
      </c>
      <c r="N2114" s="7" t="s">
        <v>8</v>
      </c>
      <c r="O2114" s="10">
        <v>72.5</v>
      </c>
      <c r="P2114" s="1"/>
    </row>
    <row r="2115" spans="1:16" ht="25.5" thickBot="1">
      <c r="A2115" s="1"/>
      <c r="B2115" s="138" t="s">
        <v>8</v>
      </c>
      <c r="C2115" s="139"/>
      <c r="D2115" s="139"/>
      <c r="E2115" s="139"/>
      <c r="F2115" s="139"/>
      <c r="G2115" s="139"/>
      <c r="H2115" s="139"/>
      <c r="I2115" s="11" t="s">
        <v>1253</v>
      </c>
      <c r="J2115" s="12" t="s">
        <v>8</v>
      </c>
      <c r="K2115" s="13">
        <v>0</v>
      </c>
      <c r="L2115" s="13">
        <v>3900000</v>
      </c>
      <c r="M2115" s="13">
        <v>3881514</v>
      </c>
      <c r="N2115" s="14">
        <v>99.52</v>
      </c>
      <c r="O2115" s="12" t="s">
        <v>8</v>
      </c>
      <c r="P2115" s="1"/>
    </row>
    <row r="2116" spans="1:16" ht="0.95" customHeight="1">
      <c r="A2116" s="1"/>
      <c r="B2116" s="137"/>
      <c r="C2116" s="137"/>
      <c r="D2116" s="137"/>
      <c r="E2116" s="137"/>
      <c r="F2116" s="137"/>
      <c r="G2116" s="137"/>
      <c r="H2116" s="137"/>
      <c r="I2116" s="137"/>
      <c r="J2116" s="137"/>
      <c r="K2116" s="137"/>
      <c r="L2116" s="137"/>
      <c r="M2116" s="137"/>
      <c r="N2116" s="137"/>
      <c r="O2116" s="137"/>
      <c r="P2116" s="1"/>
    </row>
    <row r="2117" spans="1:16" ht="42" thickBot="1">
      <c r="A2117" s="1"/>
      <c r="B2117" s="6" t="s">
        <v>2094</v>
      </c>
      <c r="C2117" s="7" t="s">
        <v>8</v>
      </c>
      <c r="D2117" s="8" t="s">
        <v>2095</v>
      </c>
      <c r="E2117" s="8" t="s">
        <v>2096</v>
      </c>
      <c r="F2117" s="8" t="s">
        <v>203</v>
      </c>
      <c r="G2117" s="8" t="s">
        <v>865</v>
      </c>
      <c r="H2117" s="8" t="s">
        <v>1258</v>
      </c>
      <c r="I2117" s="7" t="s">
        <v>8</v>
      </c>
      <c r="J2117" s="9">
        <v>13028159</v>
      </c>
      <c r="K2117" s="9">
        <v>0</v>
      </c>
      <c r="L2117" s="9">
        <v>0</v>
      </c>
      <c r="M2117" s="9">
        <v>0</v>
      </c>
      <c r="N2117" s="7" t="s">
        <v>8</v>
      </c>
      <c r="O2117" s="10">
        <v>64.09</v>
      </c>
      <c r="P2117" s="1"/>
    </row>
    <row r="2118" spans="1:16" ht="42" thickBot="1">
      <c r="A2118" s="1"/>
      <c r="B2118" s="138" t="s">
        <v>8</v>
      </c>
      <c r="C2118" s="139"/>
      <c r="D2118" s="139"/>
      <c r="E2118" s="139"/>
      <c r="F2118" s="139"/>
      <c r="G2118" s="139"/>
      <c r="H2118" s="139"/>
      <c r="I2118" s="11" t="s">
        <v>1453</v>
      </c>
      <c r="J2118" s="12" t="s">
        <v>8</v>
      </c>
      <c r="K2118" s="13">
        <v>0</v>
      </c>
      <c r="L2118" s="13">
        <v>0</v>
      </c>
      <c r="M2118" s="13">
        <v>0</v>
      </c>
      <c r="N2118" s="14">
        <v>0</v>
      </c>
      <c r="O2118" s="12" t="s">
        <v>8</v>
      </c>
      <c r="P2118" s="1"/>
    </row>
    <row r="2119" spans="1:16" ht="0.95" customHeight="1">
      <c r="A2119" s="1"/>
      <c r="B2119" s="137"/>
      <c r="C2119" s="137"/>
      <c r="D2119" s="137"/>
      <c r="E2119" s="137"/>
      <c r="F2119" s="137"/>
      <c r="G2119" s="137"/>
      <c r="H2119" s="137"/>
      <c r="I2119" s="137"/>
      <c r="J2119" s="137"/>
      <c r="K2119" s="137"/>
      <c r="L2119" s="137"/>
      <c r="M2119" s="137"/>
      <c r="N2119" s="137"/>
      <c r="O2119" s="137"/>
      <c r="P2119" s="1"/>
    </row>
    <row r="2120" spans="1:16" ht="42" thickBot="1">
      <c r="A2120" s="1"/>
      <c r="B2120" s="6" t="s">
        <v>2097</v>
      </c>
      <c r="C2120" s="7" t="s">
        <v>8</v>
      </c>
      <c r="D2120" s="8" t="s">
        <v>2098</v>
      </c>
      <c r="E2120" s="8" t="s">
        <v>2099</v>
      </c>
      <c r="F2120" s="8" t="s">
        <v>203</v>
      </c>
      <c r="G2120" s="8" t="s">
        <v>865</v>
      </c>
      <c r="H2120" s="8" t="s">
        <v>1258</v>
      </c>
      <c r="I2120" s="7" t="s">
        <v>8</v>
      </c>
      <c r="J2120" s="9">
        <v>47328858</v>
      </c>
      <c r="K2120" s="9">
        <v>0</v>
      </c>
      <c r="L2120" s="9">
        <v>0</v>
      </c>
      <c r="M2120" s="9">
        <v>0</v>
      </c>
      <c r="N2120" s="7" t="s">
        <v>8</v>
      </c>
      <c r="O2120" s="10">
        <v>0</v>
      </c>
      <c r="P2120" s="1"/>
    </row>
    <row r="2121" spans="1:16" ht="42" thickBot="1">
      <c r="A2121" s="1"/>
      <c r="B2121" s="138" t="s">
        <v>8</v>
      </c>
      <c r="C2121" s="139"/>
      <c r="D2121" s="139"/>
      <c r="E2121" s="139"/>
      <c r="F2121" s="139"/>
      <c r="G2121" s="139"/>
      <c r="H2121" s="139"/>
      <c r="I2121" s="11" t="s">
        <v>1453</v>
      </c>
      <c r="J2121" s="12" t="s">
        <v>8</v>
      </c>
      <c r="K2121" s="13">
        <v>0</v>
      </c>
      <c r="L2121" s="13">
        <v>0</v>
      </c>
      <c r="M2121" s="13">
        <v>0</v>
      </c>
      <c r="N2121" s="14">
        <v>0</v>
      </c>
      <c r="O2121" s="12" t="s">
        <v>8</v>
      </c>
      <c r="P2121" s="1"/>
    </row>
    <row r="2122" spans="1:16" ht="0.95" customHeight="1">
      <c r="A2122" s="1"/>
      <c r="B2122" s="137"/>
      <c r="C2122" s="137"/>
      <c r="D2122" s="137"/>
      <c r="E2122" s="137"/>
      <c r="F2122" s="137"/>
      <c r="G2122" s="137"/>
      <c r="H2122" s="137"/>
      <c r="I2122" s="137"/>
      <c r="J2122" s="137"/>
      <c r="K2122" s="137"/>
      <c r="L2122" s="137"/>
      <c r="M2122" s="137"/>
      <c r="N2122" s="137"/>
      <c r="O2122" s="137"/>
      <c r="P2122" s="1"/>
    </row>
    <row r="2123" spans="1:16" ht="42" thickBot="1">
      <c r="A2123" s="1"/>
      <c r="B2123" s="6" t="s">
        <v>2100</v>
      </c>
      <c r="C2123" s="7" t="s">
        <v>8</v>
      </c>
      <c r="D2123" s="8" t="s">
        <v>2101</v>
      </c>
      <c r="E2123" s="8" t="s">
        <v>2102</v>
      </c>
      <c r="F2123" s="8" t="s">
        <v>203</v>
      </c>
      <c r="G2123" s="8" t="s">
        <v>865</v>
      </c>
      <c r="H2123" s="8" t="s">
        <v>1258</v>
      </c>
      <c r="I2123" s="7" t="s">
        <v>8</v>
      </c>
      <c r="J2123" s="9">
        <v>15134039</v>
      </c>
      <c r="K2123" s="9">
        <v>0</v>
      </c>
      <c r="L2123" s="9">
        <v>0</v>
      </c>
      <c r="M2123" s="9">
        <v>0</v>
      </c>
      <c r="N2123" s="7" t="s">
        <v>8</v>
      </c>
      <c r="O2123" s="10">
        <v>0</v>
      </c>
      <c r="P2123" s="1"/>
    </row>
    <row r="2124" spans="1:16" ht="42" thickBot="1">
      <c r="A2124" s="1"/>
      <c r="B2124" s="138" t="s">
        <v>8</v>
      </c>
      <c r="C2124" s="139"/>
      <c r="D2124" s="139"/>
      <c r="E2124" s="139"/>
      <c r="F2124" s="139"/>
      <c r="G2124" s="139"/>
      <c r="H2124" s="139"/>
      <c r="I2124" s="11" t="s">
        <v>1453</v>
      </c>
      <c r="J2124" s="12" t="s">
        <v>8</v>
      </c>
      <c r="K2124" s="13">
        <v>0</v>
      </c>
      <c r="L2124" s="13">
        <v>0</v>
      </c>
      <c r="M2124" s="13">
        <v>0</v>
      </c>
      <c r="N2124" s="14">
        <v>0</v>
      </c>
      <c r="O2124" s="12" t="s">
        <v>8</v>
      </c>
      <c r="P2124" s="1"/>
    </row>
    <row r="2125" spans="1:16" ht="0.95" customHeight="1">
      <c r="A2125" s="1"/>
      <c r="B2125" s="137"/>
      <c r="C2125" s="137"/>
      <c r="D2125" s="137"/>
      <c r="E2125" s="137"/>
      <c r="F2125" s="137"/>
      <c r="G2125" s="137"/>
      <c r="H2125" s="137"/>
      <c r="I2125" s="137"/>
      <c r="J2125" s="137"/>
      <c r="K2125" s="137"/>
      <c r="L2125" s="137"/>
      <c r="M2125" s="137"/>
      <c r="N2125" s="137"/>
      <c r="O2125" s="137"/>
      <c r="P2125" s="1"/>
    </row>
    <row r="2126" spans="1:16" ht="33.75" thickBot="1">
      <c r="A2126" s="1"/>
      <c r="B2126" s="6" t="s">
        <v>2103</v>
      </c>
      <c r="C2126" s="7" t="s">
        <v>8</v>
      </c>
      <c r="D2126" s="8" t="s">
        <v>2104</v>
      </c>
      <c r="E2126" s="8" t="s">
        <v>2105</v>
      </c>
      <c r="F2126" s="8" t="s">
        <v>203</v>
      </c>
      <c r="G2126" s="8" t="s">
        <v>865</v>
      </c>
      <c r="H2126" s="8" t="s">
        <v>914</v>
      </c>
      <c r="I2126" s="7" t="s">
        <v>8</v>
      </c>
      <c r="J2126" s="9">
        <v>239429805</v>
      </c>
      <c r="K2126" s="9">
        <v>0</v>
      </c>
      <c r="L2126" s="9">
        <v>0</v>
      </c>
      <c r="M2126" s="9">
        <v>0</v>
      </c>
      <c r="N2126" s="7" t="s">
        <v>8</v>
      </c>
      <c r="O2126" s="10">
        <v>0</v>
      </c>
      <c r="P2126" s="1"/>
    </row>
    <row r="2127" spans="1:16" ht="25.5" thickBot="1">
      <c r="A2127" s="1"/>
      <c r="B2127" s="138" t="s">
        <v>8</v>
      </c>
      <c r="C2127" s="139"/>
      <c r="D2127" s="139"/>
      <c r="E2127" s="139"/>
      <c r="F2127" s="139"/>
      <c r="G2127" s="139"/>
      <c r="H2127" s="139"/>
      <c r="I2127" s="11" t="s">
        <v>1253</v>
      </c>
      <c r="J2127" s="12" t="s">
        <v>8</v>
      </c>
      <c r="K2127" s="13">
        <v>0</v>
      </c>
      <c r="L2127" s="13">
        <v>0</v>
      </c>
      <c r="M2127" s="13">
        <v>0</v>
      </c>
      <c r="N2127" s="14">
        <v>0</v>
      </c>
      <c r="O2127" s="12" t="s">
        <v>8</v>
      </c>
      <c r="P2127" s="1"/>
    </row>
    <row r="2128" spans="1:16" ht="0.95" customHeight="1">
      <c r="A2128" s="1"/>
      <c r="B2128" s="137"/>
      <c r="C2128" s="137"/>
      <c r="D2128" s="137"/>
      <c r="E2128" s="137"/>
      <c r="F2128" s="137"/>
      <c r="G2128" s="137"/>
      <c r="H2128" s="137"/>
      <c r="I2128" s="137"/>
      <c r="J2128" s="137"/>
      <c r="K2128" s="137"/>
      <c r="L2128" s="137"/>
      <c r="M2128" s="137"/>
      <c r="N2128" s="137"/>
      <c r="O2128" s="137"/>
      <c r="P2128" s="1"/>
    </row>
    <row r="2129" spans="1:16" ht="50.25" thickBot="1">
      <c r="A2129" s="1"/>
      <c r="B2129" s="6" t="s">
        <v>2106</v>
      </c>
      <c r="C2129" s="7" t="s">
        <v>8</v>
      </c>
      <c r="D2129" s="8" t="s">
        <v>2107</v>
      </c>
      <c r="E2129" s="8" t="s">
        <v>2108</v>
      </c>
      <c r="F2129" s="8" t="s">
        <v>203</v>
      </c>
      <c r="G2129" s="8" t="s">
        <v>865</v>
      </c>
      <c r="H2129" s="8" t="s">
        <v>914</v>
      </c>
      <c r="I2129" s="7" t="s">
        <v>8</v>
      </c>
      <c r="J2129" s="9">
        <v>1017824905</v>
      </c>
      <c r="K2129" s="9">
        <v>0</v>
      </c>
      <c r="L2129" s="9">
        <v>0</v>
      </c>
      <c r="M2129" s="9">
        <v>0</v>
      </c>
      <c r="N2129" s="7" t="s">
        <v>8</v>
      </c>
      <c r="O2129" s="10">
        <v>0</v>
      </c>
      <c r="P2129" s="1"/>
    </row>
    <row r="2130" spans="1:16" ht="25.5" thickBot="1">
      <c r="A2130" s="1"/>
      <c r="B2130" s="138" t="s">
        <v>8</v>
      </c>
      <c r="C2130" s="139"/>
      <c r="D2130" s="139"/>
      <c r="E2130" s="139"/>
      <c r="F2130" s="139"/>
      <c r="G2130" s="139"/>
      <c r="H2130" s="139"/>
      <c r="I2130" s="11" t="s">
        <v>1253</v>
      </c>
      <c r="J2130" s="12" t="s">
        <v>8</v>
      </c>
      <c r="K2130" s="13">
        <v>0</v>
      </c>
      <c r="L2130" s="13">
        <v>0</v>
      </c>
      <c r="M2130" s="13">
        <v>0</v>
      </c>
      <c r="N2130" s="14">
        <v>0</v>
      </c>
      <c r="O2130" s="12" t="s">
        <v>8</v>
      </c>
      <c r="P2130" s="1"/>
    </row>
    <row r="2131" spans="1:16" ht="42" thickBot="1">
      <c r="A2131" s="1"/>
      <c r="B2131" s="138" t="s">
        <v>8</v>
      </c>
      <c r="C2131" s="139"/>
      <c r="D2131" s="139"/>
      <c r="E2131" s="139"/>
      <c r="F2131" s="139"/>
      <c r="G2131" s="139"/>
      <c r="H2131" s="139"/>
      <c r="I2131" s="11" t="s">
        <v>1254</v>
      </c>
      <c r="J2131" s="12" t="s">
        <v>8</v>
      </c>
      <c r="K2131" s="13">
        <v>0</v>
      </c>
      <c r="L2131" s="13">
        <v>0</v>
      </c>
      <c r="M2131" s="13">
        <v>0</v>
      </c>
      <c r="N2131" s="14">
        <v>0</v>
      </c>
      <c r="O2131" s="12" t="s">
        <v>8</v>
      </c>
      <c r="P2131" s="1"/>
    </row>
    <row r="2132" spans="1:16" ht="0.95" customHeight="1">
      <c r="A2132" s="1"/>
      <c r="B2132" s="137"/>
      <c r="C2132" s="137"/>
      <c r="D2132" s="137"/>
      <c r="E2132" s="137"/>
      <c r="F2132" s="137"/>
      <c r="G2132" s="137"/>
      <c r="H2132" s="137"/>
      <c r="I2132" s="137"/>
      <c r="J2132" s="137"/>
      <c r="K2132" s="137"/>
      <c r="L2132" s="137"/>
      <c r="M2132" s="137"/>
      <c r="N2132" s="137"/>
      <c r="O2132" s="137"/>
      <c r="P2132" s="1"/>
    </row>
    <row r="2133" spans="1:16" ht="20.100000000000001" customHeight="1">
      <c r="A2133" s="1"/>
      <c r="B2133" s="145" t="s">
        <v>824</v>
      </c>
      <c r="C2133" s="146"/>
      <c r="D2133" s="146"/>
      <c r="E2133" s="146"/>
      <c r="F2133" s="2" t="s">
        <v>4</v>
      </c>
      <c r="G2133" s="147" t="s">
        <v>2109</v>
      </c>
      <c r="H2133" s="148"/>
      <c r="I2133" s="148"/>
      <c r="J2133" s="148"/>
      <c r="K2133" s="148"/>
      <c r="L2133" s="148"/>
      <c r="M2133" s="148"/>
      <c r="N2133" s="148"/>
      <c r="O2133" s="148"/>
      <c r="P2133" s="1"/>
    </row>
    <row r="2134" spans="1:16" ht="20.100000000000001" customHeight="1">
      <c r="A2134" s="1"/>
      <c r="B2134" s="143" t="s">
        <v>6</v>
      </c>
      <c r="C2134" s="144"/>
      <c r="D2134" s="144"/>
      <c r="E2134" s="144"/>
      <c r="F2134" s="144"/>
      <c r="G2134" s="144"/>
      <c r="H2134" s="144"/>
      <c r="I2134" s="144"/>
      <c r="J2134" s="3">
        <v>7819200615</v>
      </c>
      <c r="K2134" s="3">
        <v>100000000</v>
      </c>
      <c r="L2134" s="3">
        <v>67761853</v>
      </c>
      <c r="M2134" s="3">
        <v>67546070</v>
      </c>
      <c r="N2134" s="4" t="s">
        <v>2110</v>
      </c>
      <c r="O2134" s="5" t="s">
        <v>8</v>
      </c>
      <c r="P2134" s="1"/>
    </row>
    <row r="2135" spans="1:16" ht="50.25" thickBot="1">
      <c r="A2135" s="1"/>
      <c r="B2135" s="6" t="s">
        <v>2111</v>
      </c>
      <c r="C2135" s="7" t="s">
        <v>8</v>
      </c>
      <c r="D2135" s="8" t="s">
        <v>2112</v>
      </c>
      <c r="E2135" s="8" t="s">
        <v>2113</v>
      </c>
      <c r="F2135" s="8" t="s">
        <v>349</v>
      </c>
      <c r="G2135" s="8" t="s">
        <v>865</v>
      </c>
      <c r="H2135" s="8" t="s">
        <v>914</v>
      </c>
      <c r="I2135" s="7" t="s">
        <v>8</v>
      </c>
      <c r="J2135" s="9">
        <v>7530792539</v>
      </c>
      <c r="K2135" s="9">
        <v>100000000</v>
      </c>
      <c r="L2135" s="9">
        <v>67761853</v>
      </c>
      <c r="M2135" s="9">
        <v>67546070</v>
      </c>
      <c r="N2135" s="7" t="s">
        <v>8</v>
      </c>
      <c r="O2135" s="10">
        <v>3.2</v>
      </c>
      <c r="P2135" s="1"/>
    </row>
    <row r="2136" spans="1:16" ht="25.5" thickBot="1">
      <c r="A2136" s="1"/>
      <c r="B2136" s="138" t="s">
        <v>8</v>
      </c>
      <c r="C2136" s="139"/>
      <c r="D2136" s="139"/>
      <c r="E2136" s="139"/>
      <c r="F2136" s="139"/>
      <c r="G2136" s="139"/>
      <c r="H2136" s="139"/>
      <c r="I2136" s="11" t="s">
        <v>1253</v>
      </c>
      <c r="J2136" s="12" t="s">
        <v>8</v>
      </c>
      <c r="K2136" s="13">
        <v>100000000</v>
      </c>
      <c r="L2136" s="13">
        <v>67761853</v>
      </c>
      <c r="M2136" s="13">
        <v>67546070</v>
      </c>
      <c r="N2136" s="14">
        <v>99.68</v>
      </c>
      <c r="O2136" s="12" t="s">
        <v>8</v>
      </c>
      <c r="P2136" s="1"/>
    </row>
    <row r="2137" spans="1:16" ht="0.95" customHeight="1">
      <c r="A2137" s="1"/>
      <c r="B2137" s="137"/>
      <c r="C2137" s="137"/>
      <c r="D2137" s="137"/>
      <c r="E2137" s="137"/>
      <c r="F2137" s="137"/>
      <c r="G2137" s="137"/>
      <c r="H2137" s="137"/>
      <c r="I2137" s="137"/>
      <c r="J2137" s="137"/>
      <c r="K2137" s="137"/>
      <c r="L2137" s="137"/>
      <c r="M2137" s="137"/>
      <c r="N2137" s="137"/>
      <c r="O2137" s="137"/>
      <c r="P2137" s="1"/>
    </row>
    <row r="2138" spans="1:16" ht="50.25" thickBot="1">
      <c r="A2138" s="1"/>
      <c r="B2138" s="6" t="s">
        <v>2114</v>
      </c>
      <c r="C2138" s="7" t="s">
        <v>8</v>
      </c>
      <c r="D2138" s="8" t="s">
        <v>2115</v>
      </c>
      <c r="E2138" s="8" t="s">
        <v>2116</v>
      </c>
      <c r="F2138" s="8" t="s">
        <v>349</v>
      </c>
      <c r="G2138" s="8" t="s">
        <v>865</v>
      </c>
      <c r="H2138" s="8" t="s">
        <v>1258</v>
      </c>
      <c r="I2138" s="7" t="s">
        <v>8</v>
      </c>
      <c r="J2138" s="9">
        <v>182495687</v>
      </c>
      <c r="K2138" s="9">
        <v>0</v>
      </c>
      <c r="L2138" s="9">
        <v>0</v>
      </c>
      <c r="M2138" s="9">
        <v>0</v>
      </c>
      <c r="N2138" s="7" t="s">
        <v>8</v>
      </c>
      <c r="O2138" s="10">
        <v>47.76</v>
      </c>
      <c r="P2138" s="1"/>
    </row>
    <row r="2139" spans="1:16" ht="42" thickBot="1">
      <c r="A2139" s="1"/>
      <c r="B2139" s="138" t="s">
        <v>8</v>
      </c>
      <c r="C2139" s="139"/>
      <c r="D2139" s="139"/>
      <c r="E2139" s="139"/>
      <c r="F2139" s="139"/>
      <c r="G2139" s="139"/>
      <c r="H2139" s="139"/>
      <c r="I2139" s="11" t="s">
        <v>1453</v>
      </c>
      <c r="J2139" s="12" t="s">
        <v>8</v>
      </c>
      <c r="K2139" s="13">
        <v>0</v>
      </c>
      <c r="L2139" s="13">
        <v>0</v>
      </c>
      <c r="M2139" s="13">
        <v>0</v>
      </c>
      <c r="N2139" s="14">
        <v>0</v>
      </c>
      <c r="O2139" s="12" t="s">
        <v>8</v>
      </c>
      <c r="P2139" s="1"/>
    </row>
    <row r="2140" spans="1:16" ht="0.95" customHeight="1">
      <c r="A2140" s="1"/>
      <c r="B2140" s="137"/>
      <c r="C2140" s="137"/>
      <c r="D2140" s="137"/>
      <c r="E2140" s="137"/>
      <c r="F2140" s="137"/>
      <c r="G2140" s="137"/>
      <c r="H2140" s="137"/>
      <c r="I2140" s="137"/>
      <c r="J2140" s="137"/>
      <c r="K2140" s="137"/>
      <c r="L2140" s="137"/>
      <c r="M2140" s="137"/>
      <c r="N2140" s="137"/>
      <c r="O2140" s="137"/>
      <c r="P2140" s="1"/>
    </row>
    <row r="2141" spans="1:16" ht="50.25" thickBot="1">
      <c r="A2141" s="1"/>
      <c r="B2141" s="6" t="s">
        <v>2117</v>
      </c>
      <c r="C2141" s="7" t="s">
        <v>8</v>
      </c>
      <c r="D2141" s="8" t="s">
        <v>2118</v>
      </c>
      <c r="E2141" s="8" t="s">
        <v>2119</v>
      </c>
      <c r="F2141" s="8" t="s">
        <v>349</v>
      </c>
      <c r="G2141" s="8" t="s">
        <v>865</v>
      </c>
      <c r="H2141" s="8" t="s">
        <v>1258</v>
      </c>
      <c r="I2141" s="7" t="s">
        <v>8</v>
      </c>
      <c r="J2141" s="9">
        <v>65829572</v>
      </c>
      <c r="K2141" s="9">
        <v>0</v>
      </c>
      <c r="L2141" s="9">
        <v>0</v>
      </c>
      <c r="M2141" s="9">
        <v>0</v>
      </c>
      <c r="N2141" s="7" t="s">
        <v>8</v>
      </c>
      <c r="O2141" s="10">
        <v>28.86</v>
      </c>
      <c r="P2141" s="1"/>
    </row>
    <row r="2142" spans="1:16" ht="42" thickBot="1">
      <c r="A2142" s="1"/>
      <c r="B2142" s="138" t="s">
        <v>8</v>
      </c>
      <c r="C2142" s="139"/>
      <c r="D2142" s="139"/>
      <c r="E2142" s="139"/>
      <c r="F2142" s="139"/>
      <c r="G2142" s="139"/>
      <c r="H2142" s="139"/>
      <c r="I2142" s="11" t="s">
        <v>1453</v>
      </c>
      <c r="J2142" s="12" t="s">
        <v>8</v>
      </c>
      <c r="K2142" s="13">
        <v>0</v>
      </c>
      <c r="L2142" s="13">
        <v>0</v>
      </c>
      <c r="M2142" s="13">
        <v>0</v>
      </c>
      <c r="N2142" s="14">
        <v>0</v>
      </c>
      <c r="O2142" s="12" t="s">
        <v>8</v>
      </c>
      <c r="P2142" s="1"/>
    </row>
    <row r="2143" spans="1:16" ht="0.95" customHeight="1">
      <c r="A2143" s="1"/>
      <c r="B2143" s="137"/>
      <c r="C2143" s="137"/>
      <c r="D2143" s="137"/>
      <c r="E2143" s="137"/>
      <c r="F2143" s="137"/>
      <c r="G2143" s="137"/>
      <c r="H2143" s="137"/>
      <c r="I2143" s="137"/>
      <c r="J2143" s="137"/>
      <c r="K2143" s="137"/>
      <c r="L2143" s="137"/>
      <c r="M2143" s="137"/>
      <c r="N2143" s="137"/>
      <c r="O2143" s="137"/>
      <c r="P2143" s="1"/>
    </row>
    <row r="2144" spans="1:16" ht="42" thickBot="1">
      <c r="A2144" s="1"/>
      <c r="B2144" s="6" t="s">
        <v>2120</v>
      </c>
      <c r="C2144" s="7" t="s">
        <v>8</v>
      </c>
      <c r="D2144" s="8" t="s">
        <v>2121</v>
      </c>
      <c r="E2144" s="8" t="s">
        <v>2122</v>
      </c>
      <c r="F2144" s="8" t="s">
        <v>349</v>
      </c>
      <c r="G2144" s="8" t="s">
        <v>865</v>
      </c>
      <c r="H2144" s="8" t="s">
        <v>1258</v>
      </c>
      <c r="I2144" s="7" t="s">
        <v>8</v>
      </c>
      <c r="J2144" s="9">
        <v>40082817</v>
      </c>
      <c r="K2144" s="9">
        <v>0</v>
      </c>
      <c r="L2144" s="9">
        <v>0</v>
      </c>
      <c r="M2144" s="9">
        <v>0</v>
      </c>
      <c r="N2144" s="7" t="s">
        <v>8</v>
      </c>
      <c r="O2144" s="10">
        <v>13.87</v>
      </c>
      <c r="P2144" s="1"/>
    </row>
    <row r="2145" spans="1:16" ht="42" thickBot="1">
      <c r="A2145" s="1"/>
      <c r="B2145" s="138" t="s">
        <v>8</v>
      </c>
      <c r="C2145" s="139"/>
      <c r="D2145" s="139"/>
      <c r="E2145" s="139"/>
      <c r="F2145" s="139"/>
      <c r="G2145" s="139"/>
      <c r="H2145" s="139"/>
      <c r="I2145" s="11" t="s">
        <v>1453</v>
      </c>
      <c r="J2145" s="12" t="s">
        <v>8</v>
      </c>
      <c r="K2145" s="13">
        <v>0</v>
      </c>
      <c r="L2145" s="13">
        <v>0</v>
      </c>
      <c r="M2145" s="13">
        <v>0</v>
      </c>
      <c r="N2145" s="14">
        <v>0</v>
      </c>
      <c r="O2145" s="12" t="s">
        <v>8</v>
      </c>
      <c r="P2145" s="1"/>
    </row>
    <row r="2146" spans="1:16" ht="0.95" customHeight="1">
      <c r="A2146" s="1"/>
      <c r="B2146" s="137"/>
      <c r="C2146" s="137"/>
      <c r="D2146" s="137"/>
      <c r="E2146" s="137"/>
      <c r="F2146" s="137"/>
      <c r="G2146" s="137"/>
      <c r="H2146" s="137"/>
      <c r="I2146" s="137"/>
      <c r="J2146" s="137"/>
      <c r="K2146" s="137"/>
      <c r="L2146" s="137"/>
      <c r="M2146" s="137"/>
      <c r="N2146" s="137"/>
      <c r="O2146" s="137"/>
      <c r="P2146" s="1"/>
    </row>
    <row r="2147" spans="1:16" ht="20.100000000000001" customHeight="1">
      <c r="A2147" s="1"/>
      <c r="B2147" s="145" t="s">
        <v>824</v>
      </c>
      <c r="C2147" s="146"/>
      <c r="D2147" s="146"/>
      <c r="E2147" s="146"/>
      <c r="F2147" s="2" t="s">
        <v>4</v>
      </c>
      <c r="G2147" s="147" t="s">
        <v>2123</v>
      </c>
      <c r="H2147" s="148"/>
      <c r="I2147" s="148"/>
      <c r="J2147" s="148"/>
      <c r="K2147" s="148"/>
      <c r="L2147" s="148"/>
      <c r="M2147" s="148"/>
      <c r="N2147" s="148"/>
      <c r="O2147" s="148"/>
      <c r="P2147" s="1"/>
    </row>
    <row r="2148" spans="1:16" ht="20.100000000000001" customHeight="1">
      <c r="A2148" s="1"/>
      <c r="B2148" s="143" t="s">
        <v>6</v>
      </c>
      <c r="C2148" s="144"/>
      <c r="D2148" s="144"/>
      <c r="E2148" s="144"/>
      <c r="F2148" s="144"/>
      <c r="G2148" s="144"/>
      <c r="H2148" s="144"/>
      <c r="I2148" s="144"/>
      <c r="J2148" s="3">
        <v>2346323216</v>
      </c>
      <c r="K2148" s="3">
        <v>0</v>
      </c>
      <c r="L2148" s="3">
        <v>231770058</v>
      </c>
      <c r="M2148" s="3">
        <v>226550691</v>
      </c>
      <c r="N2148" s="4" t="s">
        <v>2124</v>
      </c>
      <c r="O2148" s="5" t="s">
        <v>8</v>
      </c>
      <c r="P2148" s="1"/>
    </row>
    <row r="2149" spans="1:16" ht="42" thickBot="1">
      <c r="A2149" s="1"/>
      <c r="B2149" s="6" t="s">
        <v>2125</v>
      </c>
      <c r="C2149" s="7" t="s">
        <v>8</v>
      </c>
      <c r="D2149" s="8" t="s">
        <v>2126</v>
      </c>
      <c r="E2149" s="8" t="s">
        <v>2127</v>
      </c>
      <c r="F2149" s="8" t="s">
        <v>68</v>
      </c>
      <c r="G2149" s="8" t="s">
        <v>865</v>
      </c>
      <c r="H2149" s="8" t="s">
        <v>914</v>
      </c>
      <c r="I2149" s="7" t="s">
        <v>8</v>
      </c>
      <c r="J2149" s="9">
        <v>1531284474</v>
      </c>
      <c r="K2149" s="9">
        <v>0</v>
      </c>
      <c r="L2149" s="9">
        <v>10150000</v>
      </c>
      <c r="M2149" s="9">
        <v>9261963</v>
      </c>
      <c r="N2149" s="7" t="s">
        <v>8</v>
      </c>
      <c r="O2149" s="10">
        <v>93.2</v>
      </c>
      <c r="P2149" s="1"/>
    </row>
    <row r="2150" spans="1:16" ht="25.5" thickBot="1">
      <c r="A2150" s="1"/>
      <c r="B2150" s="138" t="s">
        <v>8</v>
      </c>
      <c r="C2150" s="139"/>
      <c r="D2150" s="139"/>
      <c r="E2150" s="139"/>
      <c r="F2150" s="139"/>
      <c r="G2150" s="139"/>
      <c r="H2150" s="139"/>
      <c r="I2150" s="11" t="s">
        <v>1253</v>
      </c>
      <c r="J2150" s="12" t="s">
        <v>8</v>
      </c>
      <c r="K2150" s="13">
        <v>0</v>
      </c>
      <c r="L2150" s="13">
        <v>10150000</v>
      </c>
      <c r="M2150" s="13">
        <v>9261963</v>
      </c>
      <c r="N2150" s="14">
        <v>91.25</v>
      </c>
      <c r="O2150" s="12" t="s">
        <v>8</v>
      </c>
      <c r="P2150" s="1"/>
    </row>
    <row r="2151" spans="1:16" ht="0.95" customHeight="1">
      <c r="A2151" s="1"/>
      <c r="B2151" s="137"/>
      <c r="C2151" s="137"/>
      <c r="D2151" s="137"/>
      <c r="E2151" s="137"/>
      <c r="F2151" s="137"/>
      <c r="G2151" s="137"/>
      <c r="H2151" s="137"/>
      <c r="I2151" s="137"/>
      <c r="J2151" s="137"/>
      <c r="K2151" s="137"/>
      <c r="L2151" s="137"/>
      <c r="M2151" s="137"/>
      <c r="N2151" s="137"/>
      <c r="O2151" s="137"/>
      <c r="P2151" s="1"/>
    </row>
    <row r="2152" spans="1:16" ht="42" thickBot="1">
      <c r="A2152" s="1"/>
      <c r="B2152" s="6" t="s">
        <v>2128</v>
      </c>
      <c r="C2152" s="7" t="s">
        <v>8</v>
      </c>
      <c r="D2152" s="8" t="s">
        <v>2129</v>
      </c>
      <c r="E2152" s="8" t="s">
        <v>2130</v>
      </c>
      <c r="F2152" s="8" t="s">
        <v>2131</v>
      </c>
      <c r="G2152" s="8" t="s">
        <v>865</v>
      </c>
      <c r="H2152" s="8" t="s">
        <v>1258</v>
      </c>
      <c r="I2152" s="7" t="s">
        <v>8</v>
      </c>
      <c r="J2152" s="9">
        <v>182169788</v>
      </c>
      <c r="K2152" s="9">
        <v>0</v>
      </c>
      <c r="L2152" s="9">
        <v>86233707</v>
      </c>
      <c r="M2152" s="9">
        <v>84532729</v>
      </c>
      <c r="N2152" s="7" t="s">
        <v>8</v>
      </c>
      <c r="O2152" s="10">
        <v>99</v>
      </c>
      <c r="P2152" s="1"/>
    </row>
    <row r="2153" spans="1:16" ht="42" thickBot="1">
      <c r="A2153" s="1"/>
      <c r="B2153" s="138" t="s">
        <v>8</v>
      </c>
      <c r="C2153" s="139"/>
      <c r="D2153" s="139"/>
      <c r="E2153" s="139"/>
      <c r="F2153" s="139"/>
      <c r="G2153" s="139"/>
      <c r="H2153" s="139"/>
      <c r="I2153" s="11" t="s">
        <v>1453</v>
      </c>
      <c r="J2153" s="12" t="s">
        <v>8</v>
      </c>
      <c r="K2153" s="13">
        <v>0</v>
      </c>
      <c r="L2153" s="13">
        <v>86233707</v>
      </c>
      <c r="M2153" s="13">
        <v>84532729</v>
      </c>
      <c r="N2153" s="14">
        <v>98.02</v>
      </c>
      <c r="O2153" s="12" t="s">
        <v>8</v>
      </c>
      <c r="P2153" s="1"/>
    </row>
    <row r="2154" spans="1:16" ht="0.95" customHeight="1">
      <c r="A2154" s="1"/>
      <c r="B2154" s="137"/>
      <c r="C2154" s="137"/>
      <c r="D2154" s="137"/>
      <c r="E2154" s="137"/>
      <c r="F2154" s="137"/>
      <c r="G2154" s="137"/>
      <c r="H2154" s="137"/>
      <c r="I2154" s="137"/>
      <c r="J2154" s="137"/>
      <c r="K2154" s="137"/>
      <c r="L2154" s="137"/>
      <c r="M2154" s="137"/>
      <c r="N2154" s="137"/>
      <c r="O2154" s="137"/>
      <c r="P2154" s="1"/>
    </row>
    <row r="2155" spans="1:16" ht="42" thickBot="1">
      <c r="A2155" s="1"/>
      <c r="B2155" s="6" t="s">
        <v>2132</v>
      </c>
      <c r="C2155" s="7" t="s">
        <v>8</v>
      </c>
      <c r="D2155" s="8" t="s">
        <v>2133</v>
      </c>
      <c r="E2155" s="8" t="s">
        <v>2134</v>
      </c>
      <c r="F2155" s="8" t="s">
        <v>68</v>
      </c>
      <c r="G2155" s="8" t="s">
        <v>865</v>
      </c>
      <c r="H2155" s="8" t="s">
        <v>1258</v>
      </c>
      <c r="I2155" s="7" t="s">
        <v>8</v>
      </c>
      <c r="J2155" s="9">
        <v>89462626</v>
      </c>
      <c r="K2155" s="9">
        <v>0</v>
      </c>
      <c r="L2155" s="9">
        <v>13421</v>
      </c>
      <c r="M2155" s="9">
        <v>13421</v>
      </c>
      <c r="N2155" s="7" t="s">
        <v>8</v>
      </c>
      <c r="O2155" s="10">
        <v>53.55</v>
      </c>
      <c r="P2155" s="1"/>
    </row>
    <row r="2156" spans="1:16" ht="42" thickBot="1">
      <c r="A2156" s="1"/>
      <c r="B2156" s="138" t="s">
        <v>8</v>
      </c>
      <c r="C2156" s="139"/>
      <c r="D2156" s="139"/>
      <c r="E2156" s="139"/>
      <c r="F2156" s="139"/>
      <c r="G2156" s="139"/>
      <c r="H2156" s="139"/>
      <c r="I2156" s="11" t="s">
        <v>1453</v>
      </c>
      <c r="J2156" s="12" t="s">
        <v>8</v>
      </c>
      <c r="K2156" s="13">
        <v>0</v>
      </c>
      <c r="L2156" s="13">
        <v>13421</v>
      </c>
      <c r="M2156" s="13">
        <v>13421</v>
      </c>
      <c r="N2156" s="14">
        <v>100</v>
      </c>
      <c r="O2156" s="12" t="s">
        <v>8</v>
      </c>
      <c r="P2156" s="1"/>
    </row>
    <row r="2157" spans="1:16" ht="0.95" customHeight="1">
      <c r="A2157" s="1"/>
      <c r="B2157" s="137"/>
      <c r="C2157" s="137"/>
      <c r="D2157" s="137"/>
      <c r="E2157" s="137"/>
      <c r="F2157" s="137"/>
      <c r="G2157" s="137"/>
      <c r="H2157" s="137"/>
      <c r="I2157" s="137"/>
      <c r="J2157" s="137"/>
      <c r="K2157" s="137"/>
      <c r="L2157" s="137"/>
      <c r="M2157" s="137"/>
      <c r="N2157" s="137"/>
      <c r="O2157" s="137"/>
      <c r="P2157" s="1"/>
    </row>
    <row r="2158" spans="1:16" ht="42" thickBot="1">
      <c r="A2158" s="1"/>
      <c r="B2158" s="6" t="s">
        <v>2135</v>
      </c>
      <c r="C2158" s="7" t="s">
        <v>8</v>
      </c>
      <c r="D2158" s="8" t="s">
        <v>2136</v>
      </c>
      <c r="E2158" s="8" t="s">
        <v>2137</v>
      </c>
      <c r="F2158" s="8" t="s">
        <v>68</v>
      </c>
      <c r="G2158" s="8" t="s">
        <v>865</v>
      </c>
      <c r="H2158" s="8" t="s">
        <v>1258</v>
      </c>
      <c r="I2158" s="7" t="s">
        <v>8</v>
      </c>
      <c r="J2158" s="9">
        <v>84091197</v>
      </c>
      <c r="K2158" s="9">
        <v>0</v>
      </c>
      <c r="L2158" s="9">
        <v>0</v>
      </c>
      <c r="M2158" s="9">
        <v>0</v>
      </c>
      <c r="N2158" s="7" t="s">
        <v>8</v>
      </c>
      <c r="O2158" s="10">
        <v>100</v>
      </c>
      <c r="P2158" s="1"/>
    </row>
    <row r="2159" spans="1:16" ht="42" thickBot="1">
      <c r="A2159" s="1"/>
      <c r="B2159" s="138" t="s">
        <v>8</v>
      </c>
      <c r="C2159" s="139"/>
      <c r="D2159" s="139"/>
      <c r="E2159" s="139"/>
      <c r="F2159" s="139"/>
      <c r="G2159" s="139"/>
      <c r="H2159" s="139"/>
      <c r="I2159" s="11" t="s">
        <v>1453</v>
      </c>
      <c r="J2159" s="12" t="s">
        <v>8</v>
      </c>
      <c r="K2159" s="13">
        <v>0</v>
      </c>
      <c r="L2159" s="13">
        <v>0</v>
      </c>
      <c r="M2159" s="13">
        <v>0</v>
      </c>
      <c r="N2159" s="14">
        <v>0</v>
      </c>
      <c r="O2159" s="12" t="s">
        <v>8</v>
      </c>
      <c r="P2159" s="1"/>
    </row>
    <row r="2160" spans="1:16" ht="0.95" customHeight="1">
      <c r="A2160" s="1"/>
      <c r="B2160" s="137"/>
      <c r="C2160" s="137"/>
      <c r="D2160" s="137"/>
      <c r="E2160" s="137"/>
      <c r="F2160" s="137"/>
      <c r="G2160" s="137"/>
      <c r="H2160" s="137"/>
      <c r="I2160" s="137"/>
      <c r="J2160" s="137"/>
      <c r="K2160" s="137"/>
      <c r="L2160" s="137"/>
      <c r="M2160" s="137"/>
      <c r="N2160" s="137"/>
      <c r="O2160" s="137"/>
      <c r="P2160" s="1"/>
    </row>
    <row r="2161" spans="1:16" ht="50.25" thickBot="1">
      <c r="A2161" s="1"/>
      <c r="B2161" s="6" t="s">
        <v>2138</v>
      </c>
      <c r="C2161" s="7" t="s">
        <v>8</v>
      </c>
      <c r="D2161" s="8" t="s">
        <v>2139</v>
      </c>
      <c r="E2161" s="8" t="s">
        <v>2140</v>
      </c>
      <c r="F2161" s="8" t="s">
        <v>2141</v>
      </c>
      <c r="G2161" s="8" t="s">
        <v>865</v>
      </c>
      <c r="H2161" s="8" t="s">
        <v>1258</v>
      </c>
      <c r="I2161" s="7" t="s">
        <v>8</v>
      </c>
      <c r="J2161" s="9">
        <v>122026786</v>
      </c>
      <c r="K2161" s="9">
        <v>0</v>
      </c>
      <c r="L2161" s="9">
        <v>52427475</v>
      </c>
      <c r="M2161" s="9">
        <v>51723155</v>
      </c>
      <c r="N2161" s="7" t="s">
        <v>8</v>
      </c>
      <c r="O2161" s="10">
        <v>99</v>
      </c>
      <c r="P2161" s="1"/>
    </row>
    <row r="2162" spans="1:16" ht="42" thickBot="1">
      <c r="A2162" s="1"/>
      <c r="B2162" s="138" t="s">
        <v>8</v>
      </c>
      <c r="C2162" s="139"/>
      <c r="D2162" s="139"/>
      <c r="E2162" s="139"/>
      <c r="F2162" s="139"/>
      <c r="G2162" s="139"/>
      <c r="H2162" s="139"/>
      <c r="I2162" s="11" t="s">
        <v>1453</v>
      </c>
      <c r="J2162" s="12" t="s">
        <v>8</v>
      </c>
      <c r="K2162" s="13">
        <v>0</v>
      </c>
      <c r="L2162" s="13">
        <v>52427475</v>
      </c>
      <c r="M2162" s="13">
        <v>51723155</v>
      </c>
      <c r="N2162" s="14">
        <v>98.65</v>
      </c>
      <c r="O2162" s="12" t="s">
        <v>8</v>
      </c>
      <c r="P2162" s="1"/>
    </row>
    <row r="2163" spans="1:16" ht="0.95" customHeight="1">
      <c r="A2163" s="1"/>
      <c r="B2163" s="137"/>
      <c r="C2163" s="137"/>
      <c r="D2163" s="137"/>
      <c r="E2163" s="137"/>
      <c r="F2163" s="137"/>
      <c r="G2163" s="137"/>
      <c r="H2163" s="137"/>
      <c r="I2163" s="137"/>
      <c r="J2163" s="137"/>
      <c r="K2163" s="137"/>
      <c r="L2163" s="137"/>
      <c r="M2163" s="137"/>
      <c r="N2163" s="137"/>
      <c r="O2163" s="137"/>
      <c r="P2163" s="1"/>
    </row>
    <row r="2164" spans="1:16" ht="50.25" thickBot="1">
      <c r="A2164" s="1"/>
      <c r="B2164" s="6" t="s">
        <v>2142</v>
      </c>
      <c r="C2164" s="7" t="s">
        <v>8</v>
      </c>
      <c r="D2164" s="8" t="s">
        <v>2143</v>
      </c>
      <c r="E2164" s="8" t="s">
        <v>2144</v>
      </c>
      <c r="F2164" s="8" t="s">
        <v>68</v>
      </c>
      <c r="G2164" s="8" t="s">
        <v>865</v>
      </c>
      <c r="H2164" s="8" t="s">
        <v>1258</v>
      </c>
      <c r="I2164" s="7" t="s">
        <v>8</v>
      </c>
      <c r="J2164" s="9">
        <v>36684111</v>
      </c>
      <c r="K2164" s="9">
        <v>0</v>
      </c>
      <c r="L2164" s="9">
        <v>36684111</v>
      </c>
      <c r="M2164" s="9">
        <v>35948113</v>
      </c>
      <c r="N2164" s="7" t="s">
        <v>8</v>
      </c>
      <c r="O2164" s="10">
        <v>99</v>
      </c>
      <c r="P2164" s="1"/>
    </row>
    <row r="2165" spans="1:16" ht="42" thickBot="1">
      <c r="A2165" s="1"/>
      <c r="B2165" s="138" t="s">
        <v>8</v>
      </c>
      <c r="C2165" s="139"/>
      <c r="D2165" s="139"/>
      <c r="E2165" s="139"/>
      <c r="F2165" s="139"/>
      <c r="G2165" s="139"/>
      <c r="H2165" s="139"/>
      <c r="I2165" s="11" t="s">
        <v>1453</v>
      </c>
      <c r="J2165" s="12" t="s">
        <v>8</v>
      </c>
      <c r="K2165" s="13">
        <v>0</v>
      </c>
      <c r="L2165" s="13">
        <v>36684111</v>
      </c>
      <c r="M2165" s="13">
        <v>35948113</v>
      </c>
      <c r="N2165" s="14">
        <v>97.99</v>
      </c>
      <c r="O2165" s="12" t="s">
        <v>8</v>
      </c>
      <c r="P2165" s="1"/>
    </row>
    <row r="2166" spans="1:16" ht="0.95" customHeight="1">
      <c r="A2166" s="1"/>
      <c r="B2166" s="137"/>
      <c r="C2166" s="137"/>
      <c r="D2166" s="137"/>
      <c r="E2166" s="137"/>
      <c r="F2166" s="137"/>
      <c r="G2166" s="137"/>
      <c r="H2166" s="137"/>
      <c r="I2166" s="137"/>
      <c r="J2166" s="137"/>
      <c r="K2166" s="137"/>
      <c r="L2166" s="137"/>
      <c r="M2166" s="137"/>
      <c r="N2166" s="137"/>
      <c r="O2166" s="137"/>
      <c r="P2166" s="1"/>
    </row>
    <row r="2167" spans="1:16" ht="50.25" thickBot="1">
      <c r="A2167" s="1"/>
      <c r="B2167" s="6" t="s">
        <v>2145</v>
      </c>
      <c r="C2167" s="7" t="s">
        <v>8</v>
      </c>
      <c r="D2167" s="8" t="s">
        <v>2146</v>
      </c>
      <c r="E2167" s="8" t="s">
        <v>2147</v>
      </c>
      <c r="F2167" s="8" t="s">
        <v>68</v>
      </c>
      <c r="G2167" s="8" t="s">
        <v>865</v>
      </c>
      <c r="H2167" s="8" t="s">
        <v>1258</v>
      </c>
      <c r="I2167" s="7" t="s">
        <v>8</v>
      </c>
      <c r="J2167" s="9">
        <v>22544412</v>
      </c>
      <c r="K2167" s="9">
        <v>0</v>
      </c>
      <c r="L2167" s="9">
        <v>22543606</v>
      </c>
      <c r="M2167" s="9">
        <v>22085038</v>
      </c>
      <c r="N2167" s="7" t="s">
        <v>8</v>
      </c>
      <c r="O2167" s="10">
        <v>99.7</v>
      </c>
      <c r="P2167" s="1"/>
    </row>
    <row r="2168" spans="1:16" ht="42" thickBot="1">
      <c r="A2168" s="1"/>
      <c r="B2168" s="138" t="s">
        <v>8</v>
      </c>
      <c r="C2168" s="139"/>
      <c r="D2168" s="139"/>
      <c r="E2168" s="139"/>
      <c r="F2168" s="139"/>
      <c r="G2168" s="139"/>
      <c r="H2168" s="139"/>
      <c r="I2168" s="11" t="s">
        <v>1453</v>
      </c>
      <c r="J2168" s="12" t="s">
        <v>8</v>
      </c>
      <c r="K2168" s="13">
        <v>0</v>
      </c>
      <c r="L2168" s="13">
        <v>22543606</v>
      </c>
      <c r="M2168" s="13">
        <v>22085038</v>
      </c>
      <c r="N2168" s="14">
        <v>97.96</v>
      </c>
      <c r="O2168" s="12" t="s">
        <v>8</v>
      </c>
      <c r="P2168" s="1"/>
    </row>
    <row r="2169" spans="1:16" ht="0.95" customHeight="1">
      <c r="A2169" s="1"/>
      <c r="B2169" s="137"/>
      <c r="C2169" s="137"/>
      <c r="D2169" s="137"/>
      <c r="E2169" s="137"/>
      <c r="F2169" s="137"/>
      <c r="G2169" s="137"/>
      <c r="H2169" s="137"/>
      <c r="I2169" s="137"/>
      <c r="J2169" s="137"/>
      <c r="K2169" s="137"/>
      <c r="L2169" s="137"/>
      <c r="M2169" s="137"/>
      <c r="N2169" s="137"/>
      <c r="O2169" s="137"/>
      <c r="P2169" s="1"/>
    </row>
    <row r="2170" spans="1:16" ht="50.25" thickBot="1">
      <c r="A2170" s="1"/>
      <c r="B2170" s="6" t="s">
        <v>2148</v>
      </c>
      <c r="C2170" s="7" t="s">
        <v>8</v>
      </c>
      <c r="D2170" s="8" t="s">
        <v>2149</v>
      </c>
      <c r="E2170" s="8" t="s">
        <v>2150</v>
      </c>
      <c r="F2170" s="8" t="s">
        <v>68</v>
      </c>
      <c r="G2170" s="8" t="s">
        <v>865</v>
      </c>
      <c r="H2170" s="8" t="s">
        <v>1258</v>
      </c>
      <c r="I2170" s="7" t="s">
        <v>8</v>
      </c>
      <c r="J2170" s="9">
        <v>28510000</v>
      </c>
      <c r="K2170" s="9">
        <v>0</v>
      </c>
      <c r="L2170" s="9">
        <v>23717738</v>
      </c>
      <c r="M2170" s="9">
        <v>22986272</v>
      </c>
      <c r="N2170" s="7" t="s">
        <v>8</v>
      </c>
      <c r="O2170" s="10">
        <v>99</v>
      </c>
      <c r="P2170" s="1"/>
    </row>
    <row r="2171" spans="1:16" ht="42" thickBot="1">
      <c r="A2171" s="1"/>
      <c r="B2171" s="138" t="s">
        <v>8</v>
      </c>
      <c r="C2171" s="139"/>
      <c r="D2171" s="139"/>
      <c r="E2171" s="139"/>
      <c r="F2171" s="139"/>
      <c r="G2171" s="139"/>
      <c r="H2171" s="139"/>
      <c r="I2171" s="11" t="s">
        <v>1453</v>
      </c>
      <c r="J2171" s="12" t="s">
        <v>8</v>
      </c>
      <c r="K2171" s="13">
        <v>0</v>
      </c>
      <c r="L2171" s="13">
        <v>23717738</v>
      </c>
      <c r="M2171" s="13">
        <v>22986272</v>
      </c>
      <c r="N2171" s="14">
        <v>96.91</v>
      </c>
      <c r="O2171" s="12" t="s">
        <v>8</v>
      </c>
      <c r="P2171" s="1"/>
    </row>
    <row r="2172" spans="1:16" ht="0.95" customHeight="1">
      <c r="A2172" s="1"/>
      <c r="B2172" s="137"/>
      <c r="C2172" s="137"/>
      <c r="D2172" s="137"/>
      <c r="E2172" s="137"/>
      <c r="F2172" s="137"/>
      <c r="G2172" s="137"/>
      <c r="H2172" s="137"/>
      <c r="I2172" s="137"/>
      <c r="J2172" s="137"/>
      <c r="K2172" s="137"/>
      <c r="L2172" s="137"/>
      <c r="M2172" s="137"/>
      <c r="N2172" s="137"/>
      <c r="O2172" s="137"/>
      <c r="P2172" s="1"/>
    </row>
    <row r="2173" spans="1:16" ht="42" thickBot="1">
      <c r="A2173" s="1"/>
      <c r="B2173" s="6" t="s">
        <v>2151</v>
      </c>
      <c r="C2173" s="7" t="s">
        <v>8</v>
      </c>
      <c r="D2173" s="8" t="s">
        <v>2152</v>
      </c>
      <c r="E2173" s="8" t="s">
        <v>2153</v>
      </c>
      <c r="F2173" s="8" t="s">
        <v>68</v>
      </c>
      <c r="G2173" s="8" t="s">
        <v>865</v>
      </c>
      <c r="H2173" s="8" t="s">
        <v>1258</v>
      </c>
      <c r="I2173" s="7" t="s">
        <v>8</v>
      </c>
      <c r="J2173" s="9">
        <v>43724604</v>
      </c>
      <c r="K2173" s="9">
        <v>0</v>
      </c>
      <c r="L2173" s="9">
        <v>0</v>
      </c>
      <c r="M2173" s="9">
        <v>0</v>
      </c>
      <c r="N2173" s="7" t="s">
        <v>8</v>
      </c>
      <c r="O2173" s="10">
        <v>89.18</v>
      </c>
      <c r="P2173" s="1"/>
    </row>
    <row r="2174" spans="1:16" ht="42" thickBot="1">
      <c r="A2174" s="1"/>
      <c r="B2174" s="138" t="s">
        <v>8</v>
      </c>
      <c r="C2174" s="139"/>
      <c r="D2174" s="139"/>
      <c r="E2174" s="139"/>
      <c r="F2174" s="139"/>
      <c r="G2174" s="139"/>
      <c r="H2174" s="139"/>
      <c r="I2174" s="11" t="s">
        <v>1453</v>
      </c>
      <c r="J2174" s="12" t="s">
        <v>8</v>
      </c>
      <c r="K2174" s="13">
        <v>0</v>
      </c>
      <c r="L2174" s="13">
        <v>0</v>
      </c>
      <c r="M2174" s="13">
        <v>0</v>
      </c>
      <c r="N2174" s="14">
        <v>0</v>
      </c>
      <c r="O2174" s="12" t="s">
        <v>8</v>
      </c>
      <c r="P2174" s="1"/>
    </row>
    <row r="2175" spans="1:16" ht="0.95" customHeight="1">
      <c r="A2175" s="1"/>
      <c r="B2175" s="137"/>
      <c r="C2175" s="137"/>
      <c r="D2175" s="137"/>
      <c r="E2175" s="137"/>
      <c r="F2175" s="137"/>
      <c r="G2175" s="137"/>
      <c r="H2175" s="137"/>
      <c r="I2175" s="137"/>
      <c r="J2175" s="137"/>
      <c r="K2175" s="137"/>
      <c r="L2175" s="137"/>
      <c r="M2175" s="137"/>
      <c r="N2175" s="137"/>
      <c r="O2175" s="137"/>
      <c r="P2175" s="1"/>
    </row>
    <row r="2176" spans="1:16" ht="33.75" thickBot="1">
      <c r="A2176" s="1"/>
      <c r="B2176" s="6" t="s">
        <v>2154</v>
      </c>
      <c r="C2176" s="7" t="s">
        <v>8</v>
      </c>
      <c r="D2176" s="8" t="s">
        <v>2155</v>
      </c>
      <c r="E2176" s="8" t="s">
        <v>2156</v>
      </c>
      <c r="F2176" s="8" t="s">
        <v>68</v>
      </c>
      <c r="G2176" s="8" t="s">
        <v>865</v>
      </c>
      <c r="H2176" s="8" t="s">
        <v>1258</v>
      </c>
      <c r="I2176" s="7" t="s">
        <v>8</v>
      </c>
      <c r="J2176" s="9">
        <v>13492627</v>
      </c>
      <c r="K2176" s="9">
        <v>0</v>
      </c>
      <c r="L2176" s="9">
        <v>0</v>
      </c>
      <c r="M2176" s="9">
        <v>0</v>
      </c>
      <c r="N2176" s="7" t="s">
        <v>8</v>
      </c>
      <c r="O2176" s="10">
        <v>0</v>
      </c>
      <c r="P2176" s="1"/>
    </row>
    <row r="2177" spans="1:16" ht="42" thickBot="1">
      <c r="A2177" s="1"/>
      <c r="B2177" s="138" t="s">
        <v>8</v>
      </c>
      <c r="C2177" s="139"/>
      <c r="D2177" s="139"/>
      <c r="E2177" s="139"/>
      <c r="F2177" s="139"/>
      <c r="G2177" s="139"/>
      <c r="H2177" s="139"/>
      <c r="I2177" s="11" t="s">
        <v>1453</v>
      </c>
      <c r="J2177" s="12" t="s">
        <v>8</v>
      </c>
      <c r="K2177" s="13">
        <v>0</v>
      </c>
      <c r="L2177" s="13">
        <v>0</v>
      </c>
      <c r="M2177" s="13">
        <v>0</v>
      </c>
      <c r="N2177" s="14">
        <v>0</v>
      </c>
      <c r="O2177" s="12" t="s">
        <v>8</v>
      </c>
      <c r="P2177" s="1"/>
    </row>
    <row r="2178" spans="1:16" ht="0.95" customHeight="1">
      <c r="A2178" s="1"/>
      <c r="B2178" s="137"/>
      <c r="C2178" s="137"/>
      <c r="D2178" s="137"/>
      <c r="E2178" s="137"/>
      <c r="F2178" s="137"/>
      <c r="G2178" s="137"/>
      <c r="H2178" s="137"/>
      <c r="I2178" s="137"/>
      <c r="J2178" s="137"/>
      <c r="K2178" s="137"/>
      <c r="L2178" s="137"/>
      <c r="M2178" s="137"/>
      <c r="N2178" s="137"/>
      <c r="O2178" s="137"/>
      <c r="P2178" s="1"/>
    </row>
    <row r="2179" spans="1:16" ht="50.25" thickBot="1">
      <c r="A2179" s="1"/>
      <c r="B2179" s="6" t="s">
        <v>2157</v>
      </c>
      <c r="C2179" s="7" t="s">
        <v>8</v>
      </c>
      <c r="D2179" s="8" t="s">
        <v>2158</v>
      </c>
      <c r="E2179" s="8" t="s">
        <v>2159</v>
      </c>
      <c r="F2179" s="8" t="s">
        <v>68</v>
      </c>
      <c r="G2179" s="8" t="s">
        <v>865</v>
      </c>
      <c r="H2179" s="8" t="s">
        <v>914</v>
      </c>
      <c r="I2179" s="7" t="s">
        <v>8</v>
      </c>
      <c r="J2179" s="9">
        <v>170522058</v>
      </c>
      <c r="K2179" s="9">
        <v>0</v>
      </c>
      <c r="L2179" s="9">
        <v>0</v>
      </c>
      <c r="M2179" s="9">
        <v>0</v>
      </c>
      <c r="N2179" s="7" t="s">
        <v>8</v>
      </c>
      <c r="O2179" s="10">
        <v>0</v>
      </c>
      <c r="P2179" s="1"/>
    </row>
    <row r="2180" spans="1:16" ht="25.5" thickBot="1">
      <c r="A2180" s="1"/>
      <c r="B2180" s="138" t="s">
        <v>8</v>
      </c>
      <c r="C2180" s="139"/>
      <c r="D2180" s="139"/>
      <c r="E2180" s="139"/>
      <c r="F2180" s="139"/>
      <c r="G2180" s="139"/>
      <c r="H2180" s="139"/>
      <c r="I2180" s="11" t="s">
        <v>1253</v>
      </c>
      <c r="J2180" s="12" t="s">
        <v>8</v>
      </c>
      <c r="K2180" s="13">
        <v>0</v>
      </c>
      <c r="L2180" s="13">
        <v>0</v>
      </c>
      <c r="M2180" s="13">
        <v>0</v>
      </c>
      <c r="N2180" s="14">
        <v>0</v>
      </c>
      <c r="O2180" s="12" t="s">
        <v>8</v>
      </c>
      <c r="P2180" s="1"/>
    </row>
    <row r="2181" spans="1:16" ht="0.95" customHeight="1">
      <c r="A2181" s="1"/>
      <c r="B2181" s="137"/>
      <c r="C2181" s="137"/>
      <c r="D2181" s="137"/>
      <c r="E2181" s="137"/>
      <c r="F2181" s="137"/>
      <c r="G2181" s="137"/>
      <c r="H2181" s="137"/>
      <c r="I2181" s="137"/>
      <c r="J2181" s="137"/>
      <c r="K2181" s="137"/>
      <c r="L2181" s="137"/>
      <c r="M2181" s="137"/>
      <c r="N2181" s="137"/>
      <c r="O2181" s="137"/>
      <c r="P2181" s="1"/>
    </row>
    <row r="2182" spans="1:16" ht="42" thickBot="1">
      <c r="A2182" s="1"/>
      <c r="B2182" s="6" t="s">
        <v>2160</v>
      </c>
      <c r="C2182" s="7" t="s">
        <v>8</v>
      </c>
      <c r="D2182" s="8" t="s">
        <v>2161</v>
      </c>
      <c r="E2182" s="8" t="s">
        <v>2162</v>
      </c>
      <c r="F2182" s="8" t="s">
        <v>68</v>
      </c>
      <c r="G2182" s="8" t="s">
        <v>865</v>
      </c>
      <c r="H2182" s="8" t="s">
        <v>1258</v>
      </c>
      <c r="I2182" s="7" t="s">
        <v>8</v>
      </c>
      <c r="J2182" s="9">
        <v>21810533</v>
      </c>
      <c r="K2182" s="9">
        <v>0</v>
      </c>
      <c r="L2182" s="9">
        <v>0</v>
      </c>
      <c r="M2182" s="9">
        <v>0</v>
      </c>
      <c r="N2182" s="7" t="s">
        <v>8</v>
      </c>
      <c r="O2182" s="10">
        <v>57.66</v>
      </c>
      <c r="P2182" s="1"/>
    </row>
    <row r="2183" spans="1:16" ht="42" thickBot="1">
      <c r="A2183" s="1"/>
      <c r="B2183" s="138" t="s">
        <v>8</v>
      </c>
      <c r="C2183" s="139"/>
      <c r="D2183" s="139"/>
      <c r="E2183" s="139"/>
      <c r="F2183" s="139"/>
      <c r="G2183" s="139"/>
      <c r="H2183" s="139"/>
      <c r="I2183" s="11" t="s">
        <v>1453</v>
      </c>
      <c r="J2183" s="12" t="s">
        <v>8</v>
      </c>
      <c r="K2183" s="13">
        <v>0</v>
      </c>
      <c r="L2183" s="13">
        <v>0</v>
      </c>
      <c r="M2183" s="13">
        <v>0</v>
      </c>
      <c r="N2183" s="14">
        <v>0</v>
      </c>
      <c r="O2183" s="12" t="s">
        <v>8</v>
      </c>
      <c r="P2183" s="1"/>
    </row>
    <row r="2184" spans="1:16" ht="0.95" customHeight="1">
      <c r="A2184" s="1"/>
      <c r="B2184" s="137"/>
      <c r="C2184" s="137"/>
      <c r="D2184" s="137"/>
      <c r="E2184" s="137"/>
      <c r="F2184" s="137"/>
      <c r="G2184" s="137"/>
      <c r="H2184" s="137"/>
      <c r="I2184" s="137"/>
      <c r="J2184" s="137"/>
      <c r="K2184" s="137"/>
      <c r="L2184" s="137"/>
      <c r="M2184" s="137"/>
      <c r="N2184" s="137"/>
      <c r="O2184" s="137"/>
      <c r="P2184" s="1"/>
    </row>
    <row r="2185" spans="1:16" ht="20.100000000000001" customHeight="1">
      <c r="A2185" s="1"/>
      <c r="B2185" s="145" t="s">
        <v>824</v>
      </c>
      <c r="C2185" s="146"/>
      <c r="D2185" s="146"/>
      <c r="E2185" s="146"/>
      <c r="F2185" s="2" t="s">
        <v>4</v>
      </c>
      <c r="G2185" s="147" t="s">
        <v>2163</v>
      </c>
      <c r="H2185" s="148"/>
      <c r="I2185" s="148"/>
      <c r="J2185" s="148"/>
      <c r="K2185" s="148"/>
      <c r="L2185" s="148"/>
      <c r="M2185" s="148"/>
      <c r="N2185" s="148"/>
      <c r="O2185" s="148"/>
      <c r="P2185" s="1"/>
    </row>
    <row r="2186" spans="1:16" ht="20.100000000000001" customHeight="1">
      <c r="A2186" s="1"/>
      <c r="B2186" s="143" t="s">
        <v>6</v>
      </c>
      <c r="C2186" s="144"/>
      <c r="D2186" s="144"/>
      <c r="E2186" s="144"/>
      <c r="F2186" s="144"/>
      <c r="G2186" s="144"/>
      <c r="H2186" s="144"/>
      <c r="I2186" s="144"/>
      <c r="J2186" s="3">
        <v>21313171020</v>
      </c>
      <c r="K2186" s="3">
        <v>455495212</v>
      </c>
      <c r="L2186" s="3">
        <v>395652226</v>
      </c>
      <c r="M2186" s="3">
        <v>384831851</v>
      </c>
      <c r="N2186" s="4" t="s">
        <v>2164</v>
      </c>
      <c r="O2186" s="5" t="s">
        <v>8</v>
      </c>
      <c r="P2186" s="1"/>
    </row>
    <row r="2187" spans="1:16" ht="33.75" thickBot="1">
      <c r="A2187" s="1"/>
      <c r="B2187" s="6" t="s">
        <v>2165</v>
      </c>
      <c r="C2187" s="7" t="s">
        <v>8</v>
      </c>
      <c r="D2187" s="8" t="s">
        <v>2166</v>
      </c>
      <c r="E2187" s="8" t="s">
        <v>2167</v>
      </c>
      <c r="F2187" s="8" t="s">
        <v>555</v>
      </c>
      <c r="G2187" s="8" t="s">
        <v>865</v>
      </c>
      <c r="H2187" s="8" t="s">
        <v>914</v>
      </c>
      <c r="I2187" s="7" t="s">
        <v>8</v>
      </c>
      <c r="J2187" s="9">
        <v>1831596845</v>
      </c>
      <c r="K2187" s="9">
        <v>149920548</v>
      </c>
      <c r="L2187" s="9">
        <v>132920380</v>
      </c>
      <c r="M2187" s="9">
        <v>131577395</v>
      </c>
      <c r="N2187" s="7" t="s">
        <v>8</v>
      </c>
      <c r="O2187" s="10">
        <v>74.5</v>
      </c>
      <c r="P2187" s="1"/>
    </row>
    <row r="2188" spans="1:16" ht="25.5" thickBot="1">
      <c r="A2188" s="1"/>
      <c r="B2188" s="138" t="s">
        <v>8</v>
      </c>
      <c r="C2188" s="139"/>
      <c r="D2188" s="139"/>
      <c r="E2188" s="139"/>
      <c r="F2188" s="139"/>
      <c r="G2188" s="139"/>
      <c r="H2188" s="139"/>
      <c r="I2188" s="11" t="s">
        <v>1253</v>
      </c>
      <c r="J2188" s="12" t="s">
        <v>8</v>
      </c>
      <c r="K2188" s="13">
        <v>149920548</v>
      </c>
      <c r="L2188" s="13">
        <v>132920380</v>
      </c>
      <c r="M2188" s="13">
        <v>131577395</v>
      </c>
      <c r="N2188" s="14">
        <v>98.98</v>
      </c>
      <c r="O2188" s="12" t="s">
        <v>8</v>
      </c>
      <c r="P2188" s="1"/>
    </row>
    <row r="2189" spans="1:16" ht="0.95" customHeight="1">
      <c r="A2189" s="1"/>
      <c r="B2189" s="137"/>
      <c r="C2189" s="137"/>
      <c r="D2189" s="137"/>
      <c r="E2189" s="137"/>
      <c r="F2189" s="137"/>
      <c r="G2189" s="137"/>
      <c r="H2189" s="137"/>
      <c r="I2189" s="137"/>
      <c r="J2189" s="137"/>
      <c r="K2189" s="137"/>
      <c r="L2189" s="137"/>
      <c r="M2189" s="137"/>
      <c r="N2189" s="137"/>
      <c r="O2189" s="137"/>
      <c r="P2189" s="1"/>
    </row>
    <row r="2190" spans="1:16" ht="42" thickBot="1">
      <c r="A2190" s="1"/>
      <c r="B2190" s="6" t="s">
        <v>2168</v>
      </c>
      <c r="C2190" s="7" t="s">
        <v>8</v>
      </c>
      <c r="D2190" s="8" t="s">
        <v>2169</v>
      </c>
      <c r="E2190" s="8" t="s">
        <v>2170</v>
      </c>
      <c r="F2190" s="8" t="s">
        <v>555</v>
      </c>
      <c r="G2190" s="8" t="s">
        <v>865</v>
      </c>
      <c r="H2190" s="8" t="s">
        <v>914</v>
      </c>
      <c r="I2190" s="7" t="s">
        <v>8</v>
      </c>
      <c r="J2190" s="9">
        <v>526095145</v>
      </c>
      <c r="K2190" s="9">
        <v>0</v>
      </c>
      <c r="L2190" s="9">
        <v>2100000</v>
      </c>
      <c r="M2190" s="9">
        <v>2017859</v>
      </c>
      <c r="N2190" s="7" t="s">
        <v>8</v>
      </c>
      <c r="O2190" s="10">
        <v>99.9</v>
      </c>
      <c r="P2190" s="1"/>
    </row>
    <row r="2191" spans="1:16" ht="25.5" thickBot="1">
      <c r="A2191" s="1"/>
      <c r="B2191" s="138" t="s">
        <v>8</v>
      </c>
      <c r="C2191" s="139"/>
      <c r="D2191" s="139"/>
      <c r="E2191" s="139"/>
      <c r="F2191" s="139"/>
      <c r="G2191" s="139"/>
      <c r="H2191" s="139"/>
      <c r="I2191" s="11" t="s">
        <v>1253</v>
      </c>
      <c r="J2191" s="12" t="s">
        <v>8</v>
      </c>
      <c r="K2191" s="13">
        <v>0</v>
      </c>
      <c r="L2191" s="13">
        <v>2100000</v>
      </c>
      <c r="M2191" s="13">
        <v>2017859</v>
      </c>
      <c r="N2191" s="14">
        <v>96.08</v>
      </c>
      <c r="O2191" s="12" t="s">
        <v>8</v>
      </c>
      <c r="P2191" s="1"/>
    </row>
    <row r="2192" spans="1:16" ht="42" thickBot="1">
      <c r="A2192" s="1"/>
      <c r="B2192" s="138" t="s">
        <v>8</v>
      </c>
      <c r="C2192" s="139"/>
      <c r="D2192" s="139"/>
      <c r="E2192" s="139"/>
      <c r="F2192" s="139"/>
      <c r="G2192" s="139"/>
      <c r="H2192" s="139"/>
      <c r="I2192" s="11" t="s">
        <v>1254</v>
      </c>
      <c r="J2192" s="12" t="s">
        <v>8</v>
      </c>
      <c r="K2192" s="13">
        <v>0</v>
      </c>
      <c r="L2192" s="13">
        <v>0</v>
      </c>
      <c r="M2192" s="13">
        <v>0</v>
      </c>
      <c r="N2192" s="14">
        <v>0</v>
      </c>
      <c r="O2192" s="12" t="s">
        <v>8</v>
      </c>
      <c r="P2192" s="1"/>
    </row>
    <row r="2193" spans="1:16" ht="0.95" customHeight="1">
      <c r="A2193" s="1"/>
      <c r="B2193" s="137"/>
      <c r="C2193" s="137"/>
      <c r="D2193" s="137"/>
      <c r="E2193" s="137"/>
      <c r="F2193" s="137"/>
      <c r="G2193" s="137"/>
      <c r="H2193" s="137"/>
      <c r="I2193" s="137"/>
      <c r="J2193" s="137"/>
      <c r="K2193" s="137"/>
      <c r="L2193" s="137"/>
      <c r="M2193" s="137"/>
      <c r="N2193" s="137"/>
      <c r="O2193" s="137"/>
      <c r="P2193" s="1"/>
    </row>
    <row r="2194" spans="1:16" ht="58.5" thickBot="1">
      <c r="A2194" s="1"/>
      <c r="B2194" s="6" t="s">
        <v>2171</v>
      </c>
      <c r="C2194" s="7" t="s">
        <v>8</v>
      </c>
      <c r="D2194" s="8" t="s">
        <v>2172</v>
      </c>
      <c r="E2194" s="8" t="s">
        <v>2173</v>
      </c>
      <c r="F2194" s="8" t="s">
        <v>555</v>
      </c>
      <c r="G2194" s="8" t="s">
        <v>865</v>
      </c>
      <c r="H2194" s="8" t="s">
        <v>1258</v>
      </c>
      <c r="I2194" s="7" t="s">
        <v>8</v>
      </c>
      <c r="J2194" s="9">
        <v>162607764</v>
      </c>
      <c r="K2194" s="9">
        <v>0</v>
      </c>
      <c r="L2194" s="9">
        <v>0</v>
      </c>
      <c r="M2194" s="9">
        <v>0</v>
      </c>
      <c r="N2194" s="7" t="s">
        <v>8</v>
      </c>
      <c r="O2194" s="10">
        <v>83.64</v>
      </c>
      <c r="P2194" s="1"/>
    </row>
    <row r="2195" spans="1:16" ht="42" thickBot="1">
      <c r="A2195" s="1"/>
      <c r="B2195" s="138" t="s">
        <v>8</v>
      </c>
      <c r="C2195" s="139"/>
      <c r="D2195" s="139"/>
      <c r="E2195" s="139"/>
      <c r="F2195" s="139"/>
      <c r="G2195" s="139"/>
      <c r="H2195" s="139"/>
      <c r="I2195" s="11" t="s">
        <v>1453</v>
      </c>
      <c r="J2195" s="12" t="s">
        <v>8</v>
      </c>
      <c r="K2195" s="13">
        <v>0</v>
      </c>
      <c r="L2195" s="13">
        <v>0</v>
      </c>
      <c r="M2195" s="13">
        <v>0</v>
      </c>
      <c r="N2195" s="14">
        <v>0</v>
      </c>
      <c r="O2195" s="12" t="s">
        <v>8</v>
      </c>
      <c r="P2195" s="1"/>
    </row>
    <row r="2196" spans="1:16" ht="0.95" customHeight="1">
      <c r="A2196" s="1"/>
      <c r="B2196" s="137"/>
      <c r="C2196" s="137"/>
      <c r="D2196" s="137"/>
      <c r="E2196" s="137"/>
      <c r="F2196" s="137"/>
      <c r="G2196" s="137"/>
      <c r="H2196" s="137"/>
      <c r="I2196" s="137"/>
      <c r="J2196" s="137"/>
      <c r="K2196" s="137"/>
      <c r="L2196" s="137"/>
      <c r="M2196" s="137"/>
      <c r="N2196" s="137"/>
      <c r="O2196" s="137"/>
      <c r="P2196" s="1"/>
    </row>
    <row r="2197" spans="1:16" ht="33.75" thickBot="1">
      <c r="A2197" s="1"/>
      <c r="B2197" s="6" t="s">
        <v>2174</v>
      </c>
      <c r="C2197" s="7" t="s">
        <v>8</v>
      </c>
      <c r="D2197" s="8" t="s">
        <v>2175</v>
      </c>
      <c r="E2197" s="8" t="s">
        <v>2176</v>
      </c>
      <c r="F2197" s="8" t="s">
        <v>555</v>
      </c>
      <c r="G2197" s="8" t="s">
        <v>865</v>
      </c>
      <c r="H2197" s="8" t="s">
        <v>914</v>
      </c>
      <c r="I2197" s="7" t="s">
        <v>8</v>
      </c>
      <c r="J2197" s="9">
        <v>278814908</v>
      </c>
      <c r="K2197" s="9">
        <v>0</v>
      </c>
      <c r="L2197" s="9">
        <v>3400000</v>
      </c>
      <c r="M2197" s="9">
        <v>3150249</v>
      </c>
      <c r="N2197" s="7" t="s">
        <v>8</v>
      </c>
      <c r="O2197" s="10">
        <v>99.9</v>
      </c>
      <c r="P2197" s="1"/>
    </row>
    <row r="2198" spans="1:16" ht="25.5" thickBot="1">
      <c r="A2198" s="1"/>
      <c r="B2198" s="138" t="s">
        <v>8</v>
      </c>
      <c r="C2198" s="139"/>
      <c r="D2198" s="139"/>
      <c r="E2198" s="139"/>
      <c r="F2198" s="139"/>
      <c r="G2198" s="139"/>
      <c r="H2198" s="139"/>
      <c r="I2198" s="11" t="s">
        <v>1253</v>
      </c>
      <c r="J2198" s="12" t="s">
        <v>8</v>
      </c>
      <c r="K2198" s="13">
        <v>0</v>
      </c>
      <c r="L2198" s="13">
        <v>3400000</v>
      </c>
      <c r="M2198" s="13">
        <v>3150249</v>
      </c>
      <c r="N2198" s="14">
        <v>92.65</v>
      </c>
      <c r="O2198" s="12" t="s">
        <v>8</v>
      </c>
      <c r="P2198" s="1"/>
    </row>
    <row r="2199" spans="1:16" ht="0.95" customHeight="1">
      <c r="A2199" s="1"/>
      <c r="B2199" s="137"/>
      <c r="C2199" s="137"/>
      <c r="D2199" s="137"/>
      <c r="E2199" s="137"/>
      <c r="F2199" s="137"/>
      <c r="G2199" s="137"/>
      <c r="H2199" s="137"/>
      <c r="I2199" s="137"/>
      <c r="J2199" s="137"/>
      <c r="K2199" s="137"/>
      <c r="L2199" s="137"/>
      <c r="M2199" s="137"/>
      <c r="N2199" s="137"/>
      <c r="O2199" s="137"/>
      <c r="P2199" s="1"/>
    </row>
    <row r="2200" spans="1:16" ht="50.25" thickBot="1">
      <c r="A2200" s="1"/>
      <c r="B2200" s="6" t="s">
        <v>2177</v>
      </c>
      <c r="C2200" s="7" t="s">
        <v>8</v>
      </c>
      <c r="D2200" s="8" t="s">
        <v>2178</v>
      </c>
      <c r="E2200" s="8" t="s">
        <v>2179</v>
      </c>
      <c r="F2200" s="8" t="s">
        <v>555</v>
      </c>
      <c r="G2200" s="8" t="s">
        <v>865</v>
      </c>
      <c r="H2200" s="8" t="s">
        <v>914</v>
      </c>
      <c r="I2200" s="7" t="s">
        <v>8</v>
      </c>
      <c r="J2200" s="9">
        <v>732997748</v>
      </c>
      <c r="K2200" s="9">
        <v>181472530</v>
      </c>
      <c r="L2200" s="9">
        <v>2814680</v>
      </c>
      <c r="M2200" s="9">
        <v>1937816</v>
      </c>
      <c r="N2200" s="7" t="s">
        <v>8</v>
      </c>
      <c r="O2200" s="10">
        <v>51</v>
      </c>
      <c r="P2200" s="1"/>
    </row>
    <row r="2201" spans="1:16" ht="25.5" thickBot="1">
      <c r="A2201" s="1"/>
      <c r="B2201" s="138" t="s">
        <v>8</v>
      </c>
      <c r="C2201" s="139"/>
      <c r="D2201" s="139"/>
      <c r="E2201" s="139"/>
      <c r="F2201" s="139"/>
      <c r="G2201" s="139"/>
      <c r="H2201" s="139"/>
      <c r="I2201" s="11" t="s">
        <v>1253</v>
      </c>
      <c r="J2201" s="12" t="s">
        <v>8</v>
      </c>
      <c r="K2201" s="13">
        <v>181472530</v>
      </c>
      <c r="L2201" s="13">
        <v>2814680</v>
      </c>
      <c r="M2201" s="13">
        <v>1937816</v>
      </c>
      <c r="N2201" s="14">
        <v>68.84</v>
      </c>
      <c r="O2201" s="12" t="s">
        <v>8</v>
      </c>
      <c r="P2201" s="1"/>
    </row>
    <row r="2202" spans="1:16" ht="0.95" customHeight="1">
      <c r="A2202" s="1"/>
      <c r="B2202" s="137"/>
      <c r="C2202" s="137"/>
      <c r="D2202" s="137"/>
      <c r="E2202" s="137"/>
      <c r="F2202" s="137"/>
      <c r="G2202" s="137"/>
      <c r="H2202" s="137"/>
      <c r="I2202" s="137"/>
      <c r="J2202" s="137"/>
      <c r="K2202" s="137"/>
      <c r="L2202" s="137"/>
      <c r="M2202" s="137"/>
      <c r="N2202" s="137"/>
      <c r="O2202" s="137"/>
      <c r="P2202" s="1"/>
    </row>
    <row r="2203" spans="1:16" ht="42" thickBot="1">
      <c r="A2203" s="1"/>
      <c r="B2203" s="6" t="s">
        <v>2180</v>
      </c>
      <c r="C2203" s="7" t="s">
        <v>8</v>
      </c>
      <c r="D2203" s="8" t="s">
        <v>2181</v>
      </c>
      <c r="E2203" s="8" t="s">
        <v>2182</v>
      </c>
      <c r="F2203" s="8" t="s">
        <v>555</v>
      </c>
      <c r="G2203" s="8" t="s">
        <v>865</v>
      </c>
      <c r="H2203" s="8" t="s">
        <v>1258</v>
      </c>
      <c r="I2203" s="7" t="s">
        <v>8</v>
      </c>
      <c r="J2203" s="9">
        <v>34708843</v>
      </c>
      <c r="K2203" s="9">
        <v>0</v>
      </c>
      <c r="L2203" s="9">
        <v>0</v>
      </c>
      <c r="M2203" s="9">
        <v>0</v>
      </c>
      <c r="N2203" s="7" t="s">
        <v>8</v>
      </c>
      <c r="O2203" s="10">
        <v>100</v>
      </c>
      <c r="P2203" s="1"/>
    </row>
    <row r="2204" spans="1:16" ht="42" thickBot="1">
      <c r="A2204" s="1"/>
      <c r="B2204" s="138" t="s">
        <v>8</v>
      </c>
      <c r="C2204" s="139"/>
      <c r="D2204" s="139"/>
      <c r="E2204" s="139"/>
      <c r="F2204" s="139"/>
      <c r="G2204" s="139"/>
      <c r="H2204" s="139"/>
      <c r="I2204" s="11" t="s">
        <v>1453</v>
      </c>
      <c r="J2204" s="12" t="s">
        <v>8</v>
      </c>
      <c r="K2204" s="13">
        <v>0</v>
      </c>
      <c r="L2204" s="13">
        <v>0</v>
      </c>
      <c r="M2204" s="13">
        <v>0</v>
      </c>
      <c r="N2204" s="14">
        <v>0</v>
      </c>
      <c r="O2204" s="12" t="s">
        <v>8</v>
      </c>
      <c r="P2204" s="1"/>
    </row>
    <row r="2205" spans="1:16" ht="0.95" customHeight="1">
      <c r="A2205" s="1"/>
      <c r="B2205" s="137"/>
      <c r="C2205" s="137"/>
      <c r="D2205" s="137"/>
      <c r="E2205" s="137"/>
      <c r="F2205" s="137"/>
      <c r="G2205" s="137"/>
      <c r="H2205" s="137"/>
      <c r="I2205" s="137"/>
      <c r="J2205" s="137"/>
      <c r="K2205" s="137"/>
      <c r="L2205" s="137"/>
      <c r="M2205" s="137"/>
      <c r="N2205" s="137"/>
      <c r="O2205" s="137"/>
      <c r="P2205" s="1"/>
    </row>
    <row r="2206" spans="1:16" ht="42" thickBot="1">
      <c r="A2206" s="1"/>
      <c r="B2206" s="6" t="s">
        <v>2183</v>
      </c>
      <c r="C2206" s="7" t="s">
        <v>8</v>
      </c>
      <c r="D2206" s="8" t="s">
        <v>2184</v>
      </c>
      <c r="E2206" s="8" t="s">
        <v>2185</v>
      </c>
      <c r="F2206" s="8" t="s">
        <v>555</v>
      </c>
      <c r="G2206" s="8" t="s">
        <v>865</v>
      </c>
      <c r="H2206" s="8" t="s">
        <v>1181</v>
      </c>
      <c r="I2206" s="7" t="s">
        <v>8</v>
      </c>
      <c r="J2206" s="9">
        <v>11069784504</v>
      </c>
      <c r="K2206" s="9">
        <v>0</v>
      </c>
      <c r="L2206" s="9">
        <v>0</v>
      </c>
      <c r="M2206" s="9">
        <v>0</v>
      </c>
      <c r="N2206" s="7" t="s">
        <v>8</v>
      </c>
      <c r="O2206" s="10">
        <v>63.28</v>
      </c>
      <c r="P2206" s="1"/>
    </row>
    <row r="2207" spans="1:16" ht="25.5" thickBot="1">
      <c r="A2207" s="1"/>
      <c r="B2207" s="138" t="s">
        <v>8</v>
      </c>
      <c r="C2207" s="139"/>
      <c r="D2207" s="139"/>
      <c r="E2207" s="139"/>
      <c r="F2207" s="139"/>
      <c r="G2207" s="139"/>
      <c r="H2207" s="139"/>
      <c r="I2207" s="11" t="s">
        <v>617</v>
      </c>
      <c r="J2207" s="12" t="s">
        <v>8</v>
      </c>
      <c r="K2207" s="13">
        <v>0</v>
      </c>
      <c r="L2207" s="13">
        <v>0</v>
      </c>
      <c r="M2207" s="13">
        <v>0</v>
      </c>
      <c r="N2207" s="14">
        <v>0</v>
      </c>
      <c r="O2207" s="12" t="s">
        <v>8</v>
      </c>
      <c r="P2207" s="1"/>
    </row>
    <row r="2208" spans="1:16" ht="0.95" customHeight="1">
      <c r="A2208" s="1"/>
      <c r="B2208" s="137"/>
      <c r="C2208" s="137"/>
      <c r="D2208" s="137"/>
      <c r="E2208" s="137"/>
      <c r="F2208" s="137"/>
      <c r="G2208" s="137"/>
      <c r="H2208" s="137"/>
      <c r="I2208" s="137"/>
      <c r="J2208" s="137"/>
      <c r="K2208" s="137"/>
      <c r="L2208" s="137"/>
      <c r="M2208" s="137"/>
      <c r="N2208" s="137"/>
      <c r="O2208" s="137"/>
      <c r="P2208" s="1"/>
    </row>
    <row r="2209" spans="1:16" ht="42" thickBot="1">
      <c r="A2209" s="1"/>
      <c r="B2209" s="6" t="s">
        <v>2186</v>
      </c>
      <c r="C2209" s="7" t="s">
        <v>8</v>
      </c>
      <c r="D2209" s="8" t="s">
        <v>2187</v>
      </c>
      <c r="E2209" s="8" t="s">
        <v>2188</v>
      </c>
      <c r="F2209" s="8" t="s">
        <v>555</v>
      </c>
      <c r="G2209" s="8" t="s">
        <v>865</v>
      </c>
      <c r="H2209" s="8" t="s">
        <v>914</v>
      </c>
      <c r="I2209" s="7" t="s">
        <v>8</v>
      </c>
      <c r="J2209" s="9">
        <v>164880072</v>
      </c>
      <c r="K2209" s="9">
        <v>44172187</v>
      </c>
      <c r="L2209" s="9">
        <v>4087</v>
      </c>
      <c r="M2209" s="9">
        <v>4085</v>
      </c>
      <c r="N2209" s="7" t="s">
        <v>8</v>
      </c>
      <c r="O2209" s="10">
        <v>90</v>
      </c>
      <c r="P2209" s="1"/>
    </row>
    <row r="2210" spans="1:16" ht="25.5" thickBot="1">
      <c r="A2210" s="1"/>
      <c r="B2210" s="138" t="s">
        <v>8</v>
      </c>
      <c r="C2210" s="139"/>
      <c r="D2210" s="139"/>
      <c r="E2210" s="139"/>
      <c r="F2210" s="139"/>
      <c r="G2210" s="139"/>
      <c r="H2210" s="139"/>
      <c r="I2210" s="11" t="s">
        <v>1253</v>
      </c>
      <c r="J2210" s="12" t="s">
        <v>8</v>
      </c>
      <c r="K2210" s="13">
        <v>44172187</v>
      </c>
      <c r="L2210" s="13">
        <v>4087</v>
      </c>
      <c r="M2210" s="13">
        <v>4085</v>
      </c>
      <c r="N2210" s="14">
        <v>99.95</v>
      </c>
      <c r="O2210" s="12" t="s">
        <v>8</v>
      </c>
      <c r="P2210" s="1"/>
    </row>
    <row r="2211" spans="1:16" ht="0.95" customHeight="1">
      <c r="A2211" s="1"/>
      <c r="B2211" s="137"/>
      <c r="C2211" s="137"/>
      <c r="D2211" s="137"/>
      <c r="E2211" s="137"/>
      <c r="F2211" s="137"/>
      <c r="G2211" s="137"/>
      <c r="H2211" s="137"/>
      <c r="I2211" s="137"/>
      <c r="J2211" s="137"/>
      <c r="K2211" s="137"/>
      <c r="L2211" s="137"/>
      <c r="M2211" s="137"/>
      <c r="N2211" s="137"/>
      <c r="O2211" s="137"/>
      <c r="P2211" s="1"/>
    </row>
    <row r="2212" spans="1:16" ht="33.75" thickBot="1">
      <c r="A2212" s="1"/>
      <c r="B2212" s="6" t="s">
        <v>2189</v>
      </c>
      <c r="C2212" s="7" t="s">
        <v>8</v>
      </c>
      <c r="D2212" s="8" t="s">
        <v>2190</v>
      </c>
      <c r="E2212" s="8" t="s">
        <v>2191</v>
      </c>
      <c r="F2212" s="8" t="s">
        <v>555</v>
      </c>
      <c r="G2212" s="8" t="s">
        <v>865</v>
      </c>
      <c r="H2212" s="8" t="s">
        <v>914</v>
      </c>
      <c r="I2212" s="7" t="s">
        <v>8</v>
      </c>
      <c r="J2212" s="9">
        <v>216569209</v>
      </c>
      <c r="K2212" s="9">
        <v>0</v>
      </c>
      <c r="L2212" s="9">
        <v>0</v>
      </c>
      <c r="M2212" s="9">
        <v>0</v>
      </c>
      <c r="N2212" s="7" t="s">
        <v>8</v>
      </c>
      <c r="O2212" s="10">
        <v>0</v>
      </c>
      <c r="P2212" s="1"/>
    </row>
    <row r="2213" spans="1:16" ht="25.5" thickBot="1">
      <c r="A2213" s="1"/>
      <c r="B2213" s="138" t="s">
        <v>8</v>
      </c>
      <c r="C2213" s="139"/>
      <c r="D2213" s="139"/>
      <c r="E2213" s="139"/>
      <c r="F2213" s="139"/>
      <c r="G2213" s="139"/>
      <c r="H2213" s="139"/>
      <c r="I2213" s="11" t="s">
        <v>1253</v>
      </c>
      <c r="J2213" s="12" t="s">
        <v>8</v>
      </c>
      <c r="K2213" s="13">
        <v>0</v>
      </c>
      <c r="L2213" s="13">
        <v>0</v>
      </c>
      <c r="M2213" s="13">
        <v>0</v>
      </c>
      <c r="N2213" s="14">
        <v>0</v>
      </c>
      <c r="O2213" s="12" t="s">
        <v>8</v>
      </c>
      <c r="P2213" s="1"/>
    </row>
    <row r="2214" spans="1:16" ht="0.95" customHeight="1">
      <c r="A2214" s="1"/>
      <c r="B2214" s="137"/>
      <c r="C2214" s="137"/>
      <c r="D2214" s="137"/>
      <c r="E2214" s="137"/>
      <c r="F2214" s="137"/>
      <c r="G2214" s="137"/>
      <c r="H2214" s="137"/>
      <c r="I2214" s="137"/>
      <c r="J2214" s="137"/>
      <c r="K2214" s="137"/>
      <c r="L2214" s="137"/>
      <c r="M2214" s="137"/>
      <c r="N2214" s="137"/>
      <c r="O2214" s="137"/>
      <c r="P2214" s="1"/>
    </row>
    <row r="2215" spans="1:16" ht="42" thickBot="1">
      <c r="A2215" s="1"/>
      <c r="B2215" s="6" t="s">
        <v>2192</v>
      </c>
      <c r="C2215" s="7" t="s">
        <v>8</v>
      </c>
      <c r="D2215" s="8" t="s">
        <v>2193</v>
      </c>
      <c r="E2215" s="8" t="s">
        <v>2194</v>
      </c>
      <c r="F2215" s="8" t="s">
        <v>555</v>
      </c>
      <c r="G2215" s="8" t="s">
        <v>865</v>
      </c>
      <c r="H2215" s="8" t="s">
        <v>914</v>
      </c>
      <c r="I2215" s="7" t="s">
        <v>8</v>
      </c>
      <c r="J2215" s="9">
        <v>186697592</v>
      </c>
      <c r="K2215" s="9">
        <v>0</v>
      </c>
      <c r="L2215" s="9">
        <v>0</v>
      </c>
      <c r="M2215" s="9">
        <v>0</v>
      </c>
      <c r="N2215" s="7" t="s">
        <v>8</v>
      </c>
      <c r="O2215" s="10">
        <v>0</v>
      </c>
      <c r="P2215" s="1"/>
    </row>
    <row r="2216" spans="1:16" ht="25.5" thickBot="1">
      <c r="A2216" s="1"/>
      <c r="B2216" s="138" t="s">
        <v>8</v>
      </c>
      <c r="C2216" s="139"/>
      <c r="D2216" s="139"/>
      <c r="E2216" s="139"/>
      <c r="F2216" s="139"/>
      <c r="G2216" s="139"/>
      <c r="H2216" s="139"/>
      <c r="I2216" s="11" t="s">
        <v>1253</v>
      </c>
      <c r="J2216" s="12" t="s">
        <v>8</v>
      </c>
      <c r="K2216" s="13">
        <v>0</v>
      </c>
      <c r="L2216" s="13">
        <v>0</v>
      </c>
      <c r="M2216" s="13">
        <v>0</v>
      </c>
      <c r="N2216" s="14">
        <v>0</v>
      </c>
      <c r="O2216" s="12" t="s">
        <v>8</v>
      </c>
      <c r="P2216" s="1"/>
    </row>
    <row r="2217" spans="1:16" ht="0.95" customHeight="1">
      <c r="A2217" s="1"/>
      <c r="B2217" s="137"/>
      <c r="C2217" s="137"/>
      <c r="D2217" s="137"/>
      <c r="E2217" s="137"/>
      <c r="F2217" s="137"/>
      <c r="G2217" s="137"/>
      <c r="H2217" s="137"/>
      <c r="I2217" s="137"/>
      <c r="J2217" s="137"/>
      <c r="K2217" s="137"/>
      <c r="L2217" s="137"/>
      <c r="M2217" s="137"/>
      <c r="N2217" s="137"/>
      <c r="O2217" s="137"/>
      <c r="P2217" s="1"/>
    </row>
    <row r="2218" spans="1:16" ht="50.25" thickBot="1">
      <c r="A2218" s="1"/>
      <c r="B2218" s="6" t="s">
        <v>2195</v>
      </c>
      <c r="C2218" s="7" t="s">
        <v>8</v>
      </c>
      <c r="D2218" s="8" t="s">
        <v>2196</v>
      </c>
      <c r="E2218" s="8" t="s">
        <v>2197</v>
      </c>
      <c r="F2218" s="8" t="s">
        <v>555</v>
      </c>
      <c r="G2218" s="8" t="s">
        <v>865</v>
      </c>
      <c r="H2218" s="8" t="s">
        <v>914</v>
      </c>
      <c r="I2218" s="7" t="s">
        <v>8</v>
      </c>
      <c r="J2218" s="9">
        <v>198564985</v>
      </c>
      <c r="K2218" s="9">
        <v>0</v>
      </c>
      <c r="L2218" s="9">
        <v>0</v>
      </c>
      <c r="M2218" s="9">
        <v>0</v>
      </c>
      <c r="N2218" s="7" t="s">
        <v>8</v>
      </c>
      <c r="O2218" s="10">
        <v>0</v>
      </c>
      <c r="P2218" s="1"/>
    </row>
    <row r="2219" spans="1:16" ht="25.5" thickBot="1">
      <c r="A2219" s="1"/>
      <c r="B2219" s="138" t="s">
        <v>8</v>
      </c>
      <c r="C2219" s="139"/>
      <c r="D2219" s="139"/>
      <c r="E2219" s="139"/>
      <c r="F2219" s="139"/>
      <c r="G2219" s="139"/>
      <c r="H2219" s="139"/>
      <c r="I2219" s="11" t="s">
        <v>1253</v>
      </c>
      <c r="J2219" s="12" t="s">
        <v>8</v>
      </c>
      <c r="K2219" s="13">
        <v>0</v>
      </c>
      <c r="L2219" s="13">
        <v>0</v>
      </c>
      <c r="M2219" s="13">
        <v>0</v>
      </c>
      <c r="N2219" s="14">
        <v>0</v>
      </c>
      <c r="O2219" s="12" t="s">
        <v>8</v>
      </c>
      <c r="P2219" s="1"/>
    </row>
    <row r="2220" spans="1:16" ht="0.95" customHeight="1">
      <c r="A2220" s="1"/>
      <c r="B2220" s="137"/>
      <c r="C2220" s="137"/>
      <c r="D2220" s="137"/>
      <c r="E2220" s="137"/>
      <c r="F2220" s="137"/>
      <c r="G2220" s="137"/>
      <c r="H2220" s="137"/>
      <c r="I2220" s="137"/>
      <c r="J2220" s="137"/>
      <c r="K2220" s="137"/>
      <c r="L2220" s="137"/>
      <c r="M2220" s="137"/>
      <c r="N2220" s="137"/>
      <c r="O2220" s="137"/>
      <c r="P2220" s="1"/>
    </row>
    <row r="2221" spans="1:16" ht="50.25" thickBot="1">
      <c r="A2221" s="1"/>
      <c r="B2221" s="6" t="s">
        <v>2198</v>
      </c>
      <c r="C2221" s="7" t="s">
        <v>8</v>
      </c>
      <c r="D2221" s="8" t="s">
        <v>2199</v>
      </c>
      <c r="E2221" s="8" t="s">
        <v>2200</v>
      </c>
      <c r="F2221" s="8" t="s">
        <v>555</v>
      </c>
      <c r="G2221" s="8" t="s">
        <v>865</v>
      </c>
      <c r="H2221" s="8" t="s">
        <v>914</v>
      </c>
      <c r="I2221" s="7" t="s">
        <v>8</v>
      </c>
      <c r="J2221" s="9">
        <v>148852101</v>
      </c>
      <c r="K2221" s="9">
        <v>0</v>
      </c>
      <c r="L2221" s="9">
        <v>0</v>
      </c>
      <c r="M2221" s="9">
        <v>0</v>
      </c>
      <c r="N2221" s="7" t="s">
        <v>8</v>
      </c>
      <c r="O2221" s="10">
        <v>0</v>
      </c>
      <c r="P2221" s="1"/>
    </row>
    <row r="2222" spans="1:16" ht="25.5" thickBot="1">
      <c r="A2222" s="1"/>
      <c r="B2222" s="138" t="s">
        <v>8</v>
      </c>
      <c r="C2222" s="139"/>
      <c r="D2222" s="139"/>
      <c r="E2222" s="139"/>
      <c r="F2222" s="139"/>
      <c r="G2222" s="139"/>
      <c r="H2222" s="139"/>
      <c r="I2222" s="11" t="s">
        <v>1253</v>
      </c>
      <c r="J2222" s="12" t="s">
        <v>8</v>
      </c>
      <c r="K2222" s="13">
        <v>0</v>
      </c>
      <c r="L2222" s="13">
        <v>0</v>
      </c>
      <c r="M2222" s="13">
        <v>0</v>
      </c>
      <c r="N2222" s="14">
        <v>0</v>
      </c>
      <c r="O2222" s="12" t="s">
        <v>8</v>
      </c>
      <c r="P2222" s="1"/>
    </row>
    <row r="2223" spans="1:16" ht="0.95" customHeight="1">
      <c r="A2223" s="1"/>
      <c r="B2223" s="137"/>
      <c r="C2223" s="137"/>
      <c r="D2223" s="137"/>
      <c r="E2223" s="137"/>
      <c r="F2223" s="137"/>
      <c r="G2223" s="137"/>
      <c r="H2223" s="137"/>
      <c r="I2223" s="137"/>
      <c r="J2223" s="137"/>
      <c r="K2223" s="137"/>
      <c r="L2223" s="137"/>
      <c r="M2223" s="137"/>
      <c r="N2223" s="137"/>
      <c r="O2223" s="137"/>
      <c r="P2223" s="1"/>
    </row>
    <row r="2224" spans="1:16" ht="33.75" thickBot="1">
      <c r="A2224" s="1"/>
      <c r="B2224" s="6" t="s">
        <v>2201</v>
      </c>
      <c r="C2224" s="7" t="s">
        <v>8</v>
      </c>
      <c r="D2224" s="8" t="s">
        <v>2202</v>
      </c>
      <c r="E2224" s="8" t="s">
        <v>2202</v>
      </c>
      <c r="F2224" s="8" t="s">
        <v>555</v>
      </c>
      <c r="G2224" s="8" t="s">
        <v>865</v>
      </c>
      <c r="H2224" s="8" t="s">
        <v>914</v>
      </c>
      <c r="I2224" s="7" t="s">
        <v>8</v>
      </c>
      <c r="J2224" s="9">
        <v>733473572</v>
      </c>
      <c r="K2224" s="9">
        <v>0</v>
      </c>
      <c r="L2224" s="9">
        <v>0</v>
      </c>
      <c r="M2224" s="9">
        <v>0</v>
      </c>
      <c r="N2224" s="7" t="s">
        <v>8</v>
      </c>
      <c r="O2224" s="10">
        <v>100</v>
      </c>
      <c r="P2224" s="1"/>
    </row>
    <row r="2225" spans="1:16" ht="25.5" thickBot="1">
      <c r="A2225" s="1"/>
      <c r="B2225" s="138" t="s">
        <v>8</v>
      </c>
      <c r="C2225" s="139"/>
      <c r="D2225" s="139"/>
      <c r="E2225" s="139"/>
      <c r="F2225" s="139"/>
      <c r="G2225" s="139"/>
      <c r="H2225" s="139"/>
      <c r="I2225" s="11" t="s">
        <v>1253</v>
      </c>
      <c r="J2225" s="12" t="s">
        <v>8</v>
      </c>
      <c r="K2225" s="13">
        <v>0</v>
      </c>
      <c r="L2225" s="13">
        <v>0</v>
      </c>
      <c r="M2225" s="13">
        <v>0</v>
      </c>
      <c r="N2225" s="14">
        <v>0</v>
      </c>
      <c r="O2225" s="12" t="s">
        <v>8</v>
      </c>
      <c r="P2225" s="1"/>
    </row>
    <row r="2226" spans="1:16" ht="0.95" customHeight="1">
      <c r="A2226" s="1"/>
      <c r="B2226" s="137"/>
      <c r="C2226" s="137"/>
      <c r="D2226" s="137"/>
      <c r="E2226" s="137"/>
      <c r="F2226" s="137"/>
      <c r="G2226" s="137"/>
      <c r="H2226" s="137"/>
      <c r="I2226" s="137"/>
      <c r="J2226" s="137"/>
      <c r="K2226" s="137"/>
      <c r="L2226" s="137"/>
      <c r="M2226" s="137"/>
      <c r="N2226" s="137"/>
      <c r="O2226" s="137"/>
      <c r="P2226" s="1"/>
    </row>
    <row r="2227" spans="1:16" ht="58.5" thickBot="1">
      <c r="A2227" s="1"/>
      <c r="B2227" s="6" t="s">
        <v>2203</v>
      </c>
      <c r="C2227" s="7" t="s">
        <v>8</v>
      </c>
      <c r="D2227" s="8" t="s">
        <v>2204</v>
      </c>
      <c r="E2227" s="8" t="s">
        <v>2205</v>
      </c>
      <c r="F2227" s="8" t="s">
        <v>555</v>
      </c>
      <c r="G2227" s="8" t="s">
        <v>865</v>
      </c>
      <c r="H2227" s="8" t="s">
        <v>914</v>
      </c>
      <c r="I2227" s="7" t="s">
        <v>8</v>
      </c>
      <c r="J2227" s="9">
        <v>650593547</v>
      </c>
      <c r="K2227" s="9">
        <v>0</v>
      </c>
      <c r="L2227" s="9">
        <v>15600000</v>
      </c>
      <c r="M2227" s="9">
        <v>14239457</v>
      </c>
      <c r="N2227" s="7" t="s">
        <v>8</v>
      </c>
      <c r="O2227" s="10">
        <v>48.3</v>
      </c>
      <c r="P2227" s="1"/>
    </row>
    <row r="2228" spans="1:16" ht="25.5" thickBot="1">
      <c r="A2228" s="1"/>
      <c r="B2228" s="138" t="s">
        <v>8</v>
      </c>
      <c r="C2228" s="139"/>
      <c r="D2228" s="139"/>
      <c r="E2228" s="139"/>
      <c r="F2228" s="139"/>
      <c r="G2228" s="139"/>
      <c r="H2228" s="139"/>
      <c r="I2228" s="11" t="s">
        <v>1253</v>
      </c>
      <c r="J2228" s="12" t="s">
        <v>8</v>
      </c>
      <c r="K2228" s="13">
        <v>0</v>
      </c>
      <c r="L2228" s="13">
        <v>15600000</v>
      </c>
      <c r="M2228" s="13">
        <v>14239457</v>
      </c>
      <c r="N2228" s="14">
        <v>91.27</v>
      </c>
      <c r="O2228" s="12" t="s">
        <v>8</v>
      </c>
      <c r="P2228" s="1"/>
    </row>
    <row r="2229" spans="1:16" ht="0.95" customHeight="1">
      <c r="A2229" s="1"/>
      <c r="B2229" s="137"/>
      <c r="C2229" s="137"/>
      <c r="D2229" s="137"/>
      <c r="E2229" s="137"/>
      <c r="F2229" s="137"/>
      <c r="G2229" s="137"/>
      <c r="H2229" s="137"/>
      <c r="I2229" s="137"/>
      <c r="J2229" s="137"/>
      <c r="K2229" s="137"/>
      <c r="L2229" s="137"/>
      <c r="M2229" s="137"/>
      <c r="N2229" s="137"/>
      <c r="O2229" s="137"/>
      <c r="P2229" s="1"/>
    </row>
    <row r="2230" spans="1:16" ht="42" thickBot="1">
      <c r="A2230" s="1"/>
      <c r="B2230" s="6" t="s">
        <v>2206</v>
      </c>
      <c r="C2230" s="7" t="s">
        <v>8</v>
      </c>
      <c r="D2230" s="8" t="s">
        <v>2207</v>
      </c>
      <c r="E2230" s="8" t="s">
        <v>2208</v>
      </c>
      <c r="F2230" s="8" t="s">
        <v>555</v>
      </c>
      <c r="G2230" s="8" t="s">
        <v>865</v>
      </c>
      <c r="H2230" s="8" t="s">
        <v>1258</v>
      </c>
      <c r="I2230" s="7" t="s">
        <v>8</v>
      </c>
      <c r="J2230" s="9">
        <v>112018556</v>
      </c>
      <c r="K2230" s="9">
        <v>0</v>
      </c>
      <c r="L2230" s="9">
        <v>0</v>
      </c>
      <c r="M2230" s="9">
        <v>0</v>
      </c>
      <c r="N2230" s="7" t="s">
        <v>8</v>
      </c>
      <c r="O2230" s="10">
        <v>21.95</v>
      </c>
      <c r="P2230" s="1"/>
    </row>
    <row r="2231" spans="1:16" ht="42" thickBot="1">
      <c r="A2231" s="1"/>
      <c r="B2231" s="138" t="s">
        <v>8</v>
      </c>
      <c r="C2231" s="139"/>
      <c r="D2231" s="139"/>
      <c r="E2231" s="139"/>
      <c r="F2231" s="139"/>
      <c r="G2231" s="139"/>
      <c r="H2231" s="139"/>
      <c r="I2231" s="11" t="s">
        <v>1453</v>
      </c>
      <c r="J2231" s="12" t="s">
        <v>8</v>
      </c>
      <c r="K2231" s="13">
        <v>0</v>
      </c>
      <c r="L2231" s="13">
        <v>0</v>
      </c>
      <c r="M2231" s="13">
        <v>0</v>
      </c>
      <c r="N2231" s="14">
        <v>0</v>
      </c>
      <c r="O2231" s="12" t="s">
        <v>8</v>
      </c>
      <c r="P2231" s="1"/>
    </row>
    <row r="2232" spans="1:16" ht="0.95" customHeight="1">
      <c r="A2232" s="1"/>
      <c r="B2232" s="137"/>
      <c r="C2232" s="137"/>
      <c r="D2232" s="137"/>
      <c r="E2232" s="137"/>
      <c r="F2232" s="137"/>
      <c r="G2232" s="137"/>
      <c r="H2232" s="137"/>
      <c r="I2232" s="137"/>
      <c r="J2232" s="137"/>
      <c r="K2232" s="137"/>
      <c r="L2232" s="137"/>
      <c r="M2232" s="137"/>
      <c r="N2232" s="137"/>
      <c r="O2232" s="137"/>
      <c r="P2232" s="1"/>
    </row>
    <row r="2233" spans="1:16" ht="42" thickBot="1">
      <c r="A2233" s="1"/>
      <c r="B2233" s="6" t="s">
        <v>2209</v>
      </c>
      <c r="C2233" s="7" t="s">
        <v>8</v>
      </c>
      <c r="D2233" s="8" t="s">
        <v>2210</v>
      </c>
      <c r="E2233" s="8" t="s">
        <v>2211</v>
      </c>
      <c r="F2233" s="8" t="s">
        <v>555</v>
      </c>
      <c r="G2233" s="8" t="s">
        <v>865</v>
      </c>
      <c r="H2233" s="8" t="s">
        <v>1258</v>
      </c>
      <c r="I2233" s="7" t="s">
        <v>8</v>
      </c>
      <c r="J2233" s="9">
        <v>283158020</v>
      </c>
      <c r="K2233" s="9">
        <v>0</v>
      </c>
      <c r="L2233" s="9">
        <v>0</v>
      </c>
      <c r="M2233" s="9">
        <v>0</v>
      </c>
      <c r="N2233" s="7" t="s">
        <v>8</v>
      </c>
      <c r="O2233" s="10">
        <v>7.77</v>
      </c>
      <c r="P2233" s="1"/>
    </row>
    <row r="2234" spans="1:16" ht="42" thickBot="1">
      <c r="A2234" s="1"/>
      <c r="B2234" s="138" t="s">
        <v>8</v>
      </c>
      <c r="C2234" s="139"/>
      <c r="D2234" s="139"/>
      <c r="E2234" s="139"/>
      <c r="F2234" s="139"/>
      <c r="G2234" s="139"/>
      <c r="H2234" s="139"/>
      <c r="I2234" s="11" t="s">
        <v>1453</v>
      </c>
      <c r="J2234" s="12" t="s">
        <v>8</v>
      </c>
      <c r="K2234" s="13">
        <v>0</v>
      </c>
      <c r="L2234" s="13">
        <v>0</v>
      </c>
      <c r="M2234" s="13">
        <v>0</v>
      </c>
      <c r="N2234" s="14">
        <v>0</v>
      </c>
      <c r="O2234" s="12" t="s">
        <v>8</v>
      </c>
      <c r="P2234" s="1"/>
    </row>
    <row r="2235" spans="1:16" ht="0.95" customHeight="1">
      <c r="A2235" s="1"/>
      <c r="B2235" s="137"/>
      <c r="C2235" s="137"/>
      <c r="D2235" s="137"/>
      <c r="E2235" s="137"/>
      <c r="F2235" s="137"/>
      <c r="G2235" s="137"/>
      <c r="H2235" s="137"/>
      <c r="I2235" s="137"/>
      <c r="J2235" s="137"/>
      <c r="K2235" s="137"/>
      <c r="L2235" s="137"/>
      <c r="M2235" s="137"/>
      <c r="N2235" s="137"/>
      <c r="O2235" s="137"/>
      <c r="P2235" s="1"/>
    </row>
    <row r="2236" spans="1:16" ht="50.25" thickBot="1">
      <c r="A2236" s="1"/>
      <c r="B2236" s="6" t="s">
        <v>2212</v>
      </c>
      <c r="C2236" s="7" t="s">
        <v>8</v>
      </c>
      <c r="D2236" s="8" t="s">
        <v>2213</v>
      </c>
      <c r="E2236" s="8" t="s">
        <v>2214</v>
      </c>
      <c r="F2236" s="8" t="s">
        <v>555</v>
      </c>
      <c r="G2236" s="8" t="s">
        <v>865</v>
      </c>
      <c r="H2236" s="8" t="s">
        <v>914</v>
      </c>
      <c r="I2236" s="7" t="s">
        <v>8</v>
      </c>
      <c r="J2236" s="9">
        <v>111317803</v>
      </c>
      <c r="K2236" s="9">
        <v>9994704</v>
      </c>
      <c r="L2236" s="9">
        <v>459706</v>
      </c>
      <c r="M2236" s="9">
        <v>0</v>
      </c>
      <c r="N2236" s="7" t="s">
        <v>8</v>
      </c>
      <c r="O2236" s="10">
        <v>99.9</v>
      </c>
      <c r="P2236" s="1"/>
    </row>
    <row r="2237" spans="1:16" ht="25.5" thickBot="1">
      <c r="A2237" s="1"/>
      <c r="B2237" s="138" t="s">
        <v>8</v>
      </c>
      <c r="C2237" s="139"/>
      <c r="D2237" s="139"/>
      <c r="E2237" s="139"/>
      <c r="F2237" s="139"/>
      <c r="G2237" s="139"/>
      <c r="H2237" s="139"/>
      <c r="I2237" s="11" t="s">
        <v>1253</v>
      </c>
      <c r="J2237" s="12" t="s">
        <v>8</v>
      </c>
      <c r="K2237" s="13">
        <v>9994704</v>
      </c>
      <c r="L2237" s="13">
        <v>459706</v>
      </c>
      <c r="M2237" s="13">
        <v>0</v>
      </c>
      <c r="N2237" s="14">
        <v>0</v>
      </c>
      <c r="O2237" s="12" t="s">
        <v>8</v>
      </c>
      <c r="P2237" s="1"/>
    </row>
    <row r="2238" spans="1:16" ht="0.95" customHeight="1">
      <c r="A2238" s="1"/>
      <c r="B2238" s="137"/>
      <c r="C2238" s="137"/>
      <c r="D2238" s="137"/>
      <c r="E2238" s="137"/>
      <c r="F2238" s="137"/>
      <c r="G2238" s="137"/>
      <c r="H2238" s="137"/>
      <c r="I2238" s="137"/>
      <c r="J2238" s="137"/>
      <c r="K2238" s="137"/>
      <c r="L2238" s="137"/>
      <c r="M2238" s="137"/>
      <c r="N2238" s="137"/>
      <c r="O2238" s="137"/>
      <c r="P2238" s="1"/>
    </row>
    <row r="2239" spans="1:16" ht="58.5" thickBot="1">
      <c r="A2239" s="1"/>
      <c r="B2239" s="6" t="s">
        <v>2215</v>
      </c>
      <c r="C2239" s="7" t="s">
        <v>8</v>
      </c>
      <c r="D2239" s="8" t="s">
        <v>2216</v>
      </c>
      <c r="E2239" s="8" t="s">
        <v>2217</v>
      </c>
      <c r="F2239" s="8" t="s">
        <v>555</v>
      </c>
      <c r="G2239" s="8" t="s">
        <v>865</v>
      </c>
      <c r="H2239" s="8" t="s">
        <v>914</v>
      </c>
      <c r="I2239" s="7" t="s">
        <v>8</v>
      </c>
      <c r="J2239" s="9">
        <v>39128618</v>
      </c>
      <c r="K2239" s="9">
        <v>9999999</v>
      </c>
      <c r="L2239" s="9">
        <v>3668820</v>
      </c>
      <c r="M2239" s="9">
        <v>3605509</v>
      </c>
      <c r="N2239" s="7" t="s">
        <v>8</v>
      </c>
      <c r="O2239" s="10">
        <v>99.9</v>
      </c>
      <c r="P2239" s="1"/>
    </row>
    <row r="2240" spans="1:16" ht="25.5" thickBot="1">
      <c r="A2240" s="1"/>
      <c r="B2240" s="138" t="s">
        <v>8</v>
      </c>
      <c r="C2240" s="139"/>
      <c r="D2240" s="139"/>
      <c r="E2240" s="139"/>
      <c r="F2240" s="139"/>
      <c r="G2240" s="139"/>
      <c r="H2240" s="139"/>
      <c r="I2240" s="11" t="s">
        <v>1253</v>
      </c>
      <c r="J2240" s="12" t="s">
        <v>8</v>
      </c>
      <c r="K2240" s="13">
        <v>9999999</v>
      </c>
      <c r="L2240" s="13">
        <v>3668820</v>
      </c>
      <c r="M2240" s="13">
        <v>3605509</v>
      </c>
      <c r="N2240" s="14">
        <v>98.27</v>
      </c>
      <c r="O2240" s="12" t="s">
        <v>8</v>
      </c>
      <c r="P2240" s="1"/>
    </row>
    <row r="2241" spans="1:16" ht="0.95" customHeight="1">
      <c r="A2241" s="1"/>
      <c r="B2241" s="137"/>
      <c r="C2241" s="137"/>
      <c r="D2241" s="137"/>
      <c r="E2241" s="137"/>
      <c r="F2241" s="137"/>
      <c r="G2241" s="137"/>
      <c r="H2241" s="137"/>
      <c r="I2241" s="137"/>
      <c r="J2241" s="137"/>
      <c r="K2241" s="137"/>
      <c r="L2241" s="137"/>
      <c r="M2241" s="137"/>
      <c r="N2241" s="137"/>
      <c r="O2241" s="137"/>
      <c r="P2241" s="1"/>
    </row>
    <row r="2242" spans="1:16" ht="58.5" thickBot="1">
      <c r="A2242" s="1"/>
      <c r="B2242" s="6" t="s">
        <v>2218</v>
      </c>
      <c r="C2242" s="7" t="s">
        <v>8</v>
      </c>
      <c r="D2242" s="8" t="s">
        <v>2219</v>
      </c>
      <c r="E2242" s="8" t="s">
        <v>2220</v>
      </c>
      <c r="F2242" s="8" t="s">
        <v>555</v>
      </c>
      <c r="G2242" s="8" t="s">
        <v>865</v>
      </c>
      <c r="H2242" s="8" t="s">
        <v>914</v>
      </c>
      <c r="I2242" s="7" t="s">
        <v>8</v>
      </c>
      <c r="J2242" s="9">
        <v>164118248</v>
      </c>
      <c r="K2242" s="9">
        <v>0</v>
      </c>
      <c r="L2242" s="9">
        <v>0</v>
      </c>
      <c r="M2242" s="9">
        <v>0</v>
      </c>
      <c r="N2242" s="7" t="s">
        <v>8</v>
      </c>
      <c r="O2242" s="10">
        <v>0</v>
      </c>
      <c r="P2242" s="1"/>
    </row>
    <row r="2243" spans="1:16" ht="25.5" thickBot="1">
      <c r="A2243" s="1"/>
      <c r="B2243" s="138" t="s">
        <v>8</v>
      </c>
      <c r="C2243" s="139"/>
      <c r="D2243" s="139"/>
      <c r="E2243" s="139"/>
      <c r="F2243" s="139"/>
      <c r="G2243" s="139"/>
      <c r="H2243" s="139"/>
      <c r="I2243" s="11" t="s">
        <v>1253</v>
      </c>
      <c r="J2243" s="12" t="s">
        <v>8</v>
      </c>
      <c r="K2243" s="13">
        <v>0</v>
      </c>
      <c r="L2243" s="13">
        <v>0</v>
      </c>
      <c r="M2243" s="13">
        <v>0</v>
      </c>
      <c r="N2243" s="14">
        <v>0</v>
      </c>
      <c r="O2243" s="12" t="s">
        <v>8</v>
      </c>
      <c r="P2243" s="1"/>
    </row>
    <row r="2244" spans="1:16" ht="0.95" customHeight="1">
      <c r="A2244" s="1"/>
      <c r="B2244" s="137"/>
      <c r="C2244" s="137"/>
      <c r="D2244" s="137"/>
      <c r="E2244" s="137"/>
      <c r="F2244" s="137"/>
      <c r="G2244" s="137"/>
      <c r="H2244" s="137"/>
      <c r="I2244" s="137"/>
      <c r="J2244" s="137"/>
      <c r="K2244" s="137"/>
      <c r="L2244" s="137"/>
      <c r="M2244" s="137"/>
      <c r="N2244" s="137"/>
      <c r="O2244" s="137"/>
      <c r="P2244" s="1"/>
    </row>
    <row r="2245" spans="1:16" ht="42" thickBot="1">
      <c r="A2245" s="1"/>
      <c r="B2245" s="6" t="s">
        <v>2221</v>
      </c>
      <c r="C2245" s="7" t="s">
        <v>8</v>
      </c>
      <c r="D2245" s="8" t="s">
        <v>2222</v>
      </c>
      <c r="E2245" s="8" t="s">
        <v>2223</v>
      </c>
      <c r="F2245" s="8" t="s">
        <v>555</v>
      </c>
      <c r="G2245" s="8" t="s">
        <v>865</v>
      </c>
      <c r="H2245" s="8" t="s">
        <v>914</v>
      </c>
      <c r="I2245" s="7" t="s">
        <v>8</v>
      </c>
      <c r="J2245" s="9">
        <v>270529605</v>
      </c>
      <c r="K2245" s="9">
        <v>59935244</v>
      </c>
      <c r="L2245" s="9">
        <v>164684553</v>
      </c>
      <c r="M2245" s="9">
        <v>158507504</v>
      </c>
      <c r="N2245" s="7" t="s">
        <v>8</v>
      </c>
      <c r="O2245" s="10">
        <v>65.400000000000006</v>
      </c>
      <c r="P2245" s="1"/>
    </row>
    <row r="2246" spans="1:16" ht="25.5" thickBot="1">
      <c r="A2246" s="1"/>
      <c r="B2246" s="138" t="s">
        <v>8</v>
      </c>
      <c r="C2246" s="139"/>
      <c r="D2246" s="139"/>
      <c r="E2246" s="139"/>
      <c r="F2246" s="139"/>
      <c r="G2246" s="139"/>
      <c r="H2246" s="139"/>
      <c r="I2246" s="11" t="s">
        <v>1253</v>
      </c>
      <c r="J2246" s="12" t="s">
        <v>8</v>
      </c>
      <c r="K2246" s="13">
        <v>59935244</v>
      </c>
      <c r="L2246" s="13">
        <v>164684553</v>
      </c>
      <c r="M2246" s="13">
        <v>158507504</v>
      </c>
      <c r="N2246" s="14">
        <v>96.24</v>
      </c>
      <c r="O2246" s="12" t="s">
        <v>8</v>
      </c>
      <c r="P2246" s="1"/>
    </row>
    <row r="2247" spans="1:16" ht="0.95" customHeight="1">
      <c r="A2247" s="1"/>
      <c r="B2247" s="137"/>
      <c r="C2247" s="137"/>
      <c r="D2247" s="137"/>
      <c r="E2247" s="137"/>
      <c r="F2247" s="137"/>
      <c r="G2247" s="137"/>
      <c r="H2247" s="137"/>
      <c r="I2247" s="137"/>
      <c r="J2247" s="137"/>
      <c r="K2247" s="137"/>
      <c r="L2247" s="137"/>
      <c r="M2247" s="137"/>
      <c r="N2247" s="137"/>
      <c r="O2247" s="137"/>
      <c r="P2247" s="1"/>
    </row>
    <row r="2248" spans="1:16" ht="42" thickBot="1">
      <c r="A2248" s="1"/>
      <c r="B2248" s="6" t="s">
        <v>2224</v>
      </c>
      <c r="C2248" s="7" t="s">
        <v>8</v>
      </c>
      <c r="D2248" s="8" t="s">
        <v>2225</v>
      </c>
      <c r="E2248" s="8" t="s">
        <v>2226</v>
      </c>
      <c r="F2248" s="8" t="s">
        <v>555</v>
      </c>
      <c r="G2248" s="8" t="s">
        <v>865</v>
      </c>
      <c r="H2248" s="8" t="s">
        <v>914</v>
      </c>
      <c r="I2248" s="7" t="s">
        <v>8</v>
      </c>
      <c r="J2248" s="9">
        <v>152364422</v>
      </c>
      <c r="K2248" s="9">
        <v>0</v>
      </c>
      <c r="L2248" s="9">
        <v>0</v>
      </c>
      <c r="M2248" s="9">
        <v>0</v>
      </c>
      <c r="N2248" s="7" t="s">
        <v>8</v>
      </c>
      <c r="O2248" s="10">
        <v>0</v>
      </c>
      <c r="P2248" s="1"/>
    </row>
    <row r="2249" spans="1:16" ht="25.5" thickBot="1">
      <c r="A2249" s="1"/>
      <c r="B2249" s="138" t="s">
        <v>8</v>
      </c>
      <c r="C2249" s="139"/>
      <c r="D2249" s="139"/>
      <c r="E2249" s="139"/>
      <c r="F2249" s="139"/>
      <c r="G2249" s="139"/>
      <c r="H2249" s="139"/>
      <c r="I2249" s="11" t="s">
        <v>1253</v>
      </c>
      <c r="J2249" s="12" t="s">
        <v>8</v>
      </c>
      <c r="K2249" s="13">
        <v>0</v>
      </c>
      <c r="L2249" s="13">
        <v>0</v>
      </c>
      <c r="M2249" s="13">
        <v>0</v>
      </c>
      <c r="N2249" s="14">
        <v>0</v>
      </c>
      <c r="O2249" s="12" t="s">
        <v>8</v>
      </c>
      <c r="P2249" s="1"/>
    </row>
    <row r="2250" spans="1:16" ht="0.95" customHeight="1">
      <c r="A2250" s="1"/>
      <c r="B2250" s="137"/>
      <c r="C2250" s="137"/>
      <c r="D2250" s="137"/>
      <c r="E2250" s="137"/>
      <c r="F2250" s="137"/>
      <c r="G2250" s="137"/>
      <c r="H2250" s="137"/>
      <c r="I2250" s="137"/>
      <c r="J2250" s="137"/>
      <c r="K2250" s="137"/>
      <c r="L2250" s="137"/>
      <c r="M2250" s="137"/>
      <c r="N2250" s="137"/>
      <c r="O2250" s="137"/>
      <c r="P2250" s="1"/>
    </row>
    <row r="2251" spans="1:16" ht="58.5" thickBot="1">
      <c r="A2251" s="1"/>
      <c r="B2251" s="6" t="s">
        <v>2227</v>
      </c>
      <c r="C2251" s="7" t="s">
        <v>8</v>
      </c>
      <c r="D2251" s="8" t="s">
        <v>2228</v>
      </c>
      <c r="E2251" s="8" t="s">
        <v>2229</v>
      </c>
      <c r="F2251" s="8" t="s">
        <v>555</v>
      </c>
      <c r="G2251" s="8" t="s">
        <v>865</v>
      </c>
      <c r="H2251" s="8" t="s">
        <v>914</v>
      </c>
      <c r="I2251" s="7" t="s">
        <v>8</v>
      </c>
      <c r="J2251" s="9">
        <v>2797714823</v>
      </c>
      <c r="K2251" s="9">
        <v>0</v>
      </c>
      <c r="L2251" s="9">
        <v>0</v>
      </c>
      <c r="M2251" s="9">
        <v>0</v>
      </c>
      <c r="N2251" s="7" t="s">
        <v>8</v>
      </c>
      <c r="O2251" s="10">
        <v>0</v>
      </c>
      <c r="P2251" s="1"/>
    </row>
    <row r="2252" spans="1:16" ht="25.5" thickBot="1">
      <c r="A2252" s="1"/>
      <c r="B2252" s="138" t="s">
        <v>8</v>
      </c>
      <c r="C2252" s="139"/>
      <c r="D2252" s="139"/>
      <c r="E2252" s="139"/>
      <c r="F2252" s="139"/>
      <c r="G2252" s="139"/>
      <c r="H2252" s="139"/>
      <c r="I2252" s="11" t="s">
        <v>1253</v>
      </c>
      <c r="J2252" s="12" t="s">
        <v>8</v>
      </c>
      <c r="K2252" s="13">
        <v>0</v>
      </c>
      <c r="L2252" s="13">
        <v>0</v>
      </c>
      <c r="M2252" s="13">
        <v>0</v>
      </c>
      <c r="N2252" s="14">
        <v>0</v>
      </c>
      <c r="O2252" s="12" t="s">
        <v>8</v>
      </c>
      <c r="P2252" s="1"/>
    </row>
    <row r="2253" spans="1:16" ht="0.95" customHeight="1">
      <c r="A2253" s="1"/>
      <c r="B2253" s="137"/>
      <c r="C2253" s="137"/>
      <c r="D2253" s="137"/>
      <c r="E2253" s="137"/>
      <c r="F2253" s="137"/>
      <c r="G2253" s="137"/>
      <c r="H2253" s="137"/>
      <c r="I2253" s="137"/>
      <c r="J2253" s="137"/>
      <c r="K2253" s="137"/>
      <c r="L2253" s="137"/>
      <c r="M2253" s="137"/>
      <c r="N2253" s="137"/>
      <c r="O2253" s="137"/>
      <c r="P2253" s="1"/>
    </row>
    <row r="2254" spans="1:16" ht="42" thickBot="1">
      <c r="A2254" s="1"/>
      <c r="B2254" s="6" t="s">
        <v>2230</v>
      </c>
      <c r="C2254" s="7" t="s">
        <v>8</v>
      </c>
      <c r="D2254" s="8" t="s">
        <v>2231</v>
      </c>
      <c r="E2254" s="8" t="s">
        <v>2232</v>
      </c>
      <c r="F2254" s="8" t="s">
        <v>555</v>
      </c>
      <c r="G2254" s="8" t="s">
        <v>865</v>
      </c>
      <c r="H2254" s="8" t="s">
        <v>1258</v>
      </c>
      <c r="I2254" s="7" t="s">
        <v>8</v>
      </c>
      <c r="J2254" s="9">
        <v>64122970</v>
      </c>
      <c r="K2254" s="9">
        <v>0</v>
      </c>
      <c r="L2254" s="9">
        <v>0</v>
      </c>
      <c r="M2254" s="9">
        <v>0</v>
      </c>
      <c r="N2254" s="7" t="s">
        <v>8</v>
      </c>
      <c r="O2254" s="10">
        <v>0</v>
      </c>
      <c r="P2254" s="1"/>
    </row>
    <row r="2255" spans="1:16" ht="42" thickBot="1">
      <c r="A2255" s="1"/>
      <c r="B2255" s="138" t="s">
        <v>8</v>
      </c>
      <c r="C2255" s="139"/>
      <c r="D2255" s="139"/>
      <c r="E2255" s="139"/>
      <c r="F2255" s="139"/>
      <c r="G2255" s="139"/>
      <c r="H2255" s="139"/>
      <c r="I2255" s="11" t="s">
        <v>1453</v>
      </c>
      <c r="J2255" s="12" t="s">
        <v>8</v>
      </c>
      <c r="K2255" s="13">
        <v>0</v>
      </c>
      <c r="L2255" s="13">
        <v>0</v>
      </c>
      <c r="M2255" s="13">
        <v>0</v>
      </c>
      <c r="N2255" s="14">
        <v>0</v>
      </c>
      <c r="O2255" s="12" t="s">
        <v>8</v>
      </c>
      <c r="P2255" s="1"/>
    </row>
    <row r="2256" spans="1:16" ht="0.95" customHeight="1">
      <c r="A2256" s="1"/>
      <c r="B2256" s="137"/>
      <c r="C2256" s="137"/>
      <c r="D2256" s="137"/>
      <c r="E2256" s="137"/>
      <c r="F2256" s="137"/>
      <c r="G2256" s="137"/>
      <c r="H2256" s="137"/>
      <c r="I2256" s="137"/>
      <c r="J2256" s="137"/>
      <c r="K2256" s="137"/>
      <c r="L2256" s="137"/>
      <c r="M2256" s="137"/>
      <c r="N2256" s="137"/>
      <c r="O2256" s="137"/>
      <c r="P2256" s="1"/>
    </row>
    <row r="2257" spans="1:16" ht="33.75" thickBot="1">
      <c r="A2257" s="1"/>
      <c r="B2257" s="6" t="s">
        <v>2233</v>
      </c>
      <c r="C2257" s="7" t="s">
        <v>8</v>
      </c>
      <c r="D2257" s="8" t="s">
        <v>2234</v>
      </c>
      <c r="E2257" s="8" t="s">
        <v>2235</v>
      </c>
      <c r="F2257" s="8" t="s">
        <v>555</v>
      </c>
      <c r="G2257" s="8" t="s">
        <v>865</v>
      </c>
      <c r="H2257" s="8" t="s">
        <v>914</v>
      </c>
      <c r="I2257" s="7" t="s">
        <v>8</v>
      </c>
      <c r="J2257" s="9">
        <v>200000000</v>
      </c>
      <c r="K2257" s="9">
        <v>0</v>
      </c>
      <c r="L2257" s="9">
        <v>0</v>
      </c>
      <c r="M2257" s="9">
        <v>0</v>
      </c>
      <c r="N2257" s="7" t="s">
        <v>8</v>
      </c>
      <c r="O2257" s="10">
        <v>0</v>
      </c>
      <c r="P2257" s="1"/>
    </row>
    <row r="2258" spans="1:16" ht="25.5" thickBot="1">
      <c r="A2258" s="1"/>
      <c r="B2258" s="138" t="s">
        <v>8</v>
      </c>
      <c r="C2258" s="139"/>
      <c r="D2258" s="139"/>
      <c r="E2258" s="139"/>
      <c r="F2258" s="139"/>
      <c r="G2258" s="139"/>
      <c r="H2258" s="139"/>
      <c r="I2258" s="11" t="s">
        <v>1253</v>
      </c>
      <c r="J2258" s="12" t="s">
        <v>8</v>
      </c>
      <c r="K2258" s="13">
        <v>0</v>
      </c>
      <c r="L2258" s="13">
        <v>0</v>
      </c>
      <c r="M2258" s="13">
        <v>0</v>
      </c>
      <c r="N2258" s="14">
        <v>0</v>
      </c>
      <c r="O2258" s="12" t="s">
        <v>8</v>
      </c>
      <c r="P2258" s="1"/>
    </row>
    <row r="2259" spans="1:16" ht="42" thickBot="1">
      <c r="A2259" s="1"/>
      <c r="B2259" s="138" t="s">
        <v>8</v>
      </c>
      <c r="C2259" s="139"/>
      <c r="D2259" s="139"/>
      <c r="E2259" s="139"/>
      <c r="F2259" s="139"/>
      <c r="G2259" s="139"/>
      <c r="H2259" s="139"/>
      <c r="I2259" s="11" t="s">
        <v>1254</v>
      </c>
      <c r="J2259" s="12" t="s">
        <v>8</v>
      </c>
      <c r="K2259" s="13">
        <v>0</v>
      </c>
      <c r="L2259" s="13">
        <v>0</v>
      </c>
      <c r="M2259" s="13">
        <v>0</v>
      </c>
      <c r="N2259" s="14">
        <v>0</v>
      </c>
      <c r="O2259" s="12" t="s">
        <v>8</v>
      </c>
      <c r="P2259" s="1"/>
    </row>
    <row r="2260" spans="1:16" ht="0.95" customHeight="1">
      <c r="A2260" s="1"/>
      <c r="B2260" s="137"/>
      <c r="C2260" s="137"/>
      <c r="D2260" s="137"/>
      <c r="E2260" s="137"/>
      <c r="F2260" s="137"/>
      <c r="G2260" s="137"/>
      <c r="H2260" s="137"/>
      <c r="I2260" s="137"/>
      <c r="J2260" s="137"/>
      <c r="K2260" s="137"/>
      <c r="L2260" s="137"/>
      <c r="M2260" s="137"/>
      <c r="N2260" s="137"/>
      <c r="O2260" s="137"/>
      <c r="P2260" s="1"/>
    </row>
    <row r="2261" spans="1:16" ht="33.75" thickBot="1">
      <c r="A2261" s="1"/>
      <c r="B2261" s="6" t="s">
        <v>2236</v>
      </c>
      <c r="C2261" s="7" t="s">
        <v>8</v>
      </c>
      <c r="D2261" s="8" t="s">
        <v>2237</v>
      </c>
      <c r="E2261" s="8" t="s">
        <v>2238</v>
      </c>
      <c r="F2261" s="8" t="s">
        <v>555</v>
      </c>
      <c r="G2261" s="8" t="s">
        <v>865</v>
      </c>
      <c r="H2261" s="8" t="s">
        <v>914</v>
      </c>
      <c r="I2261" s="7" t="s">
        <v>8</v>
      </c>
      <c r="J2261" s="9">
        <v>182461120</v>
      </c>
      <c r="K2261" s="9">
        <v>0</v>
      </c>
      <c r="L2261" s="9">
        <v>70000000</v>
      </c>
      <c r="M2261" s="9">
        <v>69791977</v>
      </c>
      <c r="N2261" s="7" t="s">
        <v>8</v>
      </c>
      <c r="O2261" s="10">
        <v>0.2</v>
      </c>
      <c r="P2261" s="1"/>
    </row>
    <row r="2262" spans="1:16" ht="25.5" thickBot="1">
      <c r="A2262" s="1"/>
      <c r="B2262" s="138" t="s">
        <v>8</v>
      </c>
      <c r="C2262" s="139"/>
      <c r="D2262" s="139"/>
      <c r="E2262" s="139"/>
      <c r="F2262" s="139"/>
      <c r="G2262" s="139"/>
      <c r="H2262" s="139"/>
      <c r="I2262" s="11" t="s">
        <v>1253</v>
      </c>
      <c r="J2262" s="12" t="s">
        <v>8</v>
      </c>
      <c r="K2262" s="13">
        <v>0</v>
      </c>
      <c r="L2262" s="13">
        <v>70000000</v>
      </c>
      <c r="M2262" s="13">
        <v>69791977</v>
      </c>
      <c r="N2262" s="14">
        <v>99.7</v>
      </c>
      <c r="O2262" s="12" t="s">
        <v>8</v>
      </c>
      <c r="P2262" s="1"/>
    </row>
    <row r="2263" spans="1:16" ht="0.95" customHeight="1">
      <c r="A2263" s="1"/>
      <c r="B2263" s="137"/>
      <c r="C2263" s="137"/>
      <c r="D2263" s="137"/>
      <c r="E2263" s="137"/>
      <c r="F2263" s="137"/>
      <c r="G2263" s="137"/>
      <c r="H2263" s="137"/>
      <c r="I2263" s="137"/>
      <c r="J2263" s="137"/>
      <c r="K2263" s="137"/>
      <c r="L2263" s="137"/>
      <c r="M2263" s="137"/>
      <c r="N2263" s="137"/>
      <c r="O2263" s="137"/>
      <c r="P2263" s="1"/>
    </row>
    <row r="2264" spans="1:16" ht="20.100000000000001" customHeight="1">
      <c r="A2264" s="1"/>
      <c r="B2264" s="145" t="s">
        <v>824</v>
      </c>
      <c r="C2264" s="146"/>
      <c r="D2264" s="146"/>
      <c r="E2264" s="146"/>
      <c r="F2264" s="2" t="s">
        <v>4</v>
      </c>
      <c r="G2264" s="147" t="s">
        <v>2239</v>
      </c>
      <c r="H2264" s="148"/>
      <c r="I2264" s="148"/>
      <c r="J2264" s="148"/>
      <c r="K2264" s="148"/>
      <c r="L2264" s="148"/>
      <c r="M2264" s="148"/>
      <c r="N2264" s="148"/>
      <c r="O2264" s="148"/>
      <c r="P2264" s="1"/>
    </row>
    <row r="2265" spans="1:16" ht="20.100000000000001" customHeight="1">
      <c r="A2265" s="1"/>
      <c r="B2265" s="143" t="s">
        <v>6</v>
      </c>
      <c r="C2265" s="144"/>
      <c r="D2265" s="144"/>
      <c r="E2265" s="144"/>
      <c r="F2265" s="144"/>
      <c r="G2265" s="144"/>
      <c r="H2265" s="144"/>
      <c r="I2265" s="144"/>
      <c r="J2265" s="3">
        <v>25470810696</v>
      </c>
      <c r="K2265" s="3">
        <v>750000000</v>
      </c>
      <c r="L2265" s="3">
        <v>461850296</v>
      </c>
      <c r="M2265" s="3">
        <v>375582536</v>
      </c>
      <c r="N2265" s="4" t="s">
        <v>2240</v>
      </c>
      <c r="O2265" s="5" t="s">
        <v>8</v>
      </c>
      <c r="P2265" s="1"/>
    </row>
    <row r="2266" spans="1:16" ht="42" thickBot="1">
      <c r="A2266" s="1"/>
      <c r="B2266" s="6" t="s">
        <v>2241</v>
      </c>
      <c r="C2266" s="7" t="s">
        <v>8</v>
      </c>
      <c r="D2266" s="8" t="s">
        <v>2242</v>
      </c>
      <c r="E2266" s="8" t="s">
        <v>2243</v>
      </c>
      <c r="F2266" s="8" t="s">
        <v>335</v>
      </c>
      <c r="G2266" s="8" t="s">
        <v>865</v>
      </c>
      <c r="H2266" s="8" t="s">
        <v>1258</v>
      </c>
      <c r="I2266" s="7" t="s">
        <v>8</v>
      </c>
      <c r="J2266" s="9">
        <v>393896419</v>
      </c>
      <c r="K2266" s="9">
        <v>0</v>
      </c>
      <c r="L2266" s="9">
        <v>0</v>
      </c>
      <c r="M2266" s="9">
        <v>0</v>
      </c>
      <c r="N2266" s="7" t="s">
        <v>8</v>
      </c>
      <c r="O2266" s="10">
        <v>72.540000000000006</v>
      </c>
      <c r="P2266" s="1"/>
    </row>
    <row r="2267" spans="1:16" ht="42" thickBot="1">
      <c r="A2267" s="1"/>
      <c r="B2267" s="138" t="s">
        <v>8</v>
      </c>
      <c r="C2267" s="139"/>
      <c r="D2267" s="139"/>
      <c r="E2267" s="139"/>
      <c r="F2267" s="139"/>
      <c r="G2267" s="139"/>
      <c r="H2267" s="139"/>
      <c r="I2267" s="11" t="s">
        <v>1453</v>
      </c>
      <c r="J2267" s="12" t="s">
        <v>8</v>
      </c>
      <c r="K2267" s="13">
        <v>0</v>
      </c>
      <c r="L2267" s="13">
        <v>0</v>
      </c>
      <c r="M2267" s="13">
        <v>0</v>
      </c>
      <c r="N2267" s="14">
        <v>0</v>
      </c>
      <c r="O2267" s="12" t="s">
        <v>8</v>
      </c>
      <c r="P2267" s="1"/>
    </row>
    <row r="2268" spans="1:16" ht="0.95" customHeight="1">
      <c r="A2268" s="1"/>
      <c r="B2268" s="137"/>
      <c r="C2268" s="137"/>
      <c r="D2268" s="137"/>
      <c r="E2268" s="137"/>
      <c r="F2268" s="137"/>
      <c r="G2268" s="137"/>
      <c r="H2268" s="137"/>
      <c r="I2268" s="137"/>
      <c r="J2268" s="137"/>
      <c r="K2268" s="137"/>
      <c r="L2268" s="137"/>
      <c r="M2268" s="137"/>
      <c r="N2268" s="137"/>
      <c r="O2268" s="137"/>
      <c r="P2268" s="1"/>
    </row>
    <row r="2269" spans="1:16" ht="42" thickBot="1">
      <c r="A2269" s="1"/>
      <c r="B2269" s="6" t="s">
        <v>2244</v>
      </c>
      <c r="C2269" s="7" t="s">
        <v>8</v>
      </c>
      <c r="D2269" s="8" t="s">
        <v>2245</v>
      </c>
      <c r="E2269" s="8" t="s">
        <v>2246</v>
      </c>
      <c r="F2269" s="8" t="s">
        <v>335</v>
      </c>
      <c r="G2269" s="8" t="s">
        <v>865</v>
      </c>
      <c r="H2269" s="8" t="s">
        <v>1258</v>
      </c>
      <c r="I2269" s="7" t="s">
        <v>8</v>
      </c>
      <c r="J2269" s="9">
        <v>374408318</v>
      </c>
      <c r="K2269" s="9">
        <v>0</v>
      </c>
      <c r="L2269" s="9">
        <v>0</v>
      </c>
      <c r="M2269" s="9">
        <v>0</v>
      </c>
      <c r="N2269" s="7" t="s">
        <v>8</v>
      </c>
      <c r="O2269" s="10">
        <v>84.59</v>
      </c>
      <c r="P2269" s="1"/>
    </row>
    <row r="2270" spans="1:16" ht="42" thickBot="1">
      <c r="A2270" s="1"/>
      <c r="B2270" s="138" t="s">
        <v>8</v>
      </c>
      <c r="C2270" s="139"/>
      <c r="D2270" s="139"/>
      <c r="E2270" s="139"/>
      <c r="F2270" s="139"/>
      <c r="G2270" s="139"/>
      <c r="H2270" s="139"/>
      <c r="I2270" s="11" t="s">
        <v>1453</v>
      </c>
      <c r="J2270" s="12" t="s">
        <v>8</v>
      </c>
      <c r="K2270" s="13">
        <v>0</v>
      </c>
      <c r="L2270" s="13">
        <v>0</v>
      </c>
      <c r="M2270" s="13">
        <v>0</v>
      </c>
      <c r="N2270" s="14">
        <v>0</v>
      </c>
      <c r="O2270" s="12" t="s">
        <v>8</v>
      </c>
      <c r="P2270" s="1"/>
    </row>
    <row r="2271" spans="1:16" ht="0.95" customHeight="1">
      <c r="A2271" s="1"/>
      <c r="B2271" s="137"/>
      <c r="C2271" s="137"/>
      <c r="D2271" s="137"/>
      <c r="E2271" s="137"/>
      <c r="F2271" s="137"/>
      <c r="G2271" s="137"/>
      <c r="H2271" s="137"/>
      <c r="I2271" s="137"/>
      <c r="J2271" s="137"/>
      <c r="K2271" s="137"/>
      <c r="L2271" s="137"/>
      <c r="M2271" s="137"/>
      <c r="N2271" s="137"/>
      <c r="O2271" s="137"/>
      <c r="P2271" s="1"/>
    </row>
    <row r="2272" spans="1:16" ht="50.25" thickBot="1">
      <c r="A2272" s="1"/>
      <c r="B2272" s="6" t="s">
        <v>2247</v>
      </c>
      <c r="C2272" s="7" t="s">
        <v>8</v>
      </c>
      <c r="D2272" s="8" t="s">
        <v>2248</v>
      </c>
      <c r="E2272" s="8" t="s">
        <v>2249</v>
      </c>
      <c r="F2272" s="8" t="s">
        <v>335</v>
      </c>
      <c r="G2272" s="8" t="s">
        <v>865</v>
      </c>
      <c r="H2272" s="8" t="s">
        <v>1258</v>
      </c>
      <c r="I2272" s="7" t="s">
        <v>8</v>
      </c>
      <c r="J2272" s="9">
        <v>639984424</v>
      </c>
      <c r="K2272" s="9">
        <v>0</v>
      </c>
      <c r="L2272" s="9">
        <v>0</v>
      </c>
      <c r="M2272" s="9">
        <v>0</v>
      </c>
      <c r="N2272" s="7" t="s">
        <v>8</v>
      </c>
      <c r="O2272" s="10">
        <v>56.77</v>
      </c>
      <c r="P2272" s="1"/>
    </row>
    <row r="2273" spans="1:16" ht="42" thickBot="1">
      <c r="A2273" s="1"/>
      <c r="B2273" s="138" t="s">
        <v>8</v>
      </c>
      <c r="C2273" s="139"/>
      <c r="D2273" s="139"/>
      <c r="E2273" s="139"/>
      <c r="F2273" s="139"/>
      <c r="G2273" s="139"/>
      <c r="H2273" s="139"/>
      <c r="I2273" s="11" t="s">
        <v>1453</v>
      </c>
      <c r="J2273" s="12" t="s">
        <v>8</v>
      </c>
      <c r="K2273" s="13">
        <v>0</v>
      </c>
      <c r="L2273" s="13">
        <v>0</v>
      </c>
      <c r="M2273" s="13">
        <v>0</v>
      </c>
      <c r="N2273" s="14">
        <v>0</v>
      </c>
      <c r="O2273" s="12" t="s">
        <v>8</v>
      </c>
      <c r="P2273" s="1"/>
    </row>
    <row r="2274" spans="1:16" ht="0.95" customHeight="1">
      <c r="A2274" s="1"/>
      <c r="B2274" s="137"/>
      <c r="C2274" s="137"/>
      <c r="D2274" s="137"/>
      <c r="E2274" s="137"/>
      <c r="F2274" s="137"/>
      <c r="G2274" s="137"/>
      <c r="H2274" s="137"/>
      <c r="I2274" s="137"/>
      <c r="J2274" s="137"/>
      <c r="K2274" s="137"/>
      <c r="L2274" s="137"/>
      <c r="M2274" s="137"/>
      <c r="N2274" s="137"/>
      <c r="O2274" s="137"/>
      <c r="P2274" s="1"/>
    </row>
    <row r="2275" spans="1:16" ht="50.25" thickBot="1">
      <c r="A2275" s="1"/>
      <c r="B2275" s="6" t="s">
        <v>2250</v>
      </c>
      <c r="C2275" s="7" t="s">
        <v>8</v>
      </c>
      <c r="D2275" s="8" t="s">
        <v>2251</v>
      </c>
      <c r="E2275" s="8" t="s">
        <v>2252</v>
      </c>
      <c r="F2275" s="8" t="s">
        <v>2253</v>
      </c>
      <c r="G2275" s="8" t="s">
        <v>865</v>
      </c>
      <c r="H2275" s="8" t="s">
        <v>914</v>
      </c>
      <c r="I2275" s="7" t="s">
        <v>8</v>
      </c>
      <c r="J2275" s="9">
        <v>4130733283</v>
      </c>
      <c r="K2275" s="9">
        <v>250000000</v>
      </c>
      <c r="L2275" s="9">
        <v>323494924</v>
      </c>
      <c r="M2275" s="9">
        <v>253325646</v>
      </c>
      <c r="N2275" s="7" t="s">
        <v>8</v>
      </c>
      <c r="O2275" s="10">
        <v>79.400000000000006</v>
      </c>
      <c r="P2275" s="1"/>
    </row>
    <row r="2276" spans="1:16" ht="25.5" thickBot="1">
      <c r="A2276" s="1"/>
      <c r="B2276" s="138" t="s">
        <v>8</v>
      </c>
      <c r="C2276" s="139"/>
      <c r="D2276" s="139"/>
      <c r="E2276" s="139"/>
      <c r="F2276" s="139"/>
      <c r="G2276" s="139"/>
      <c r="H2276" s="139"/>
      <c r="I2276" s="11" t="s">
        <v>1253</v>
      </c>
      <c r="J2276" s="12" t="s">
        <v>8</v>
      </c>
      <c r="K2276" s="13">
        <v>250000000</v>
      </c>
      <c r="L2276" s="13">
        <v>308878233</v>
      </c>
      <c r="M2276" s="13">
        <v>240956103</v>
      </c>
      <c r="N2276" s="14">
        <v>78.010000000000005</v>
      </c>
      <c r="O2276" s="12" t="s">
        <v>8</v>
      </c>
      <c r="P2276" s="1"/>
    </row>
    <row r="2277" spans="1:16" ht="42" thickBot="1">
      <c r="A2277" s="1"/>
      <c r="B2277" s="138" t="s">
        <v>8</v>
      </c>
      <c r="C2277" s="139"/>
      <c r="D2277" s="139"/>
      <c r="E2277" s="139"/>
      <c r="F2277" s="139"/>
      <c r="G2277" s="139"/>
      <c r="H2277" s="139"/>
      <c r="I2277" s="11" t="s">
        <v>1254</v>
      </c>
      <c r="J2277" s="12" t="s">
        <v>8</v>
      </c>
      <c r="K2277" s="13">
        <v>0</v>
      </c>
      <c r="L2277" s="13">
        <v>14616691</v>
      </c>
      <c r="M2277" s="13">
        <v>12369543</v>
      </c>
      <c r="N2277" s="14">
        <v>84.62</v>
      </c>
      <c r="O2277" s="12" t="s">
        <v>8</v>
      </c>
      <c r="P2277" s="1"/>
    </row>
    <row r="2278" spans="1:16" ht="0.95" customHeight="1">
      <c r="A2278" s="1"/>
      <c r="B2278" s="137"/>
      <c r="C2278" s="137"/>
      <c r="D2278" s="137"/>
      <c r="E2278" s="137"/>
      <c r="F2278" s="137"/>
      <c r="G2278" s="137"/>
      <c r="H2278" s="137"/>
      <c r="I2278" s="137"/>
      <c r="J2278" s="137"/>
      <c r="K2278" s="137"/>
      <c r="L2278" s="137"/>
      <c r="M2278" s="137"/>
      <c r="N2278" s="137"/>
      <c r="O2278" s="137"/>
      <c r="P2278" s="1"/>
    </row>
    <row r="2279" spans="1:16" ht="33.75" thickBot="1">
      <c r="A2279" s="1"/>
      <c r="B2279" s="6" t="s">
        <v>2254</v>
      </c>
      <c r="C2279" s="7" t="s">
        <v>8</v>
      </c>
      <c r="D2279" s="8" t="s">
        <v>2255</v>
      </c>
      <c r="E2279" s="8" t="s">
        <v>2256</v>
      </c>
      <c r="F2279" s="8" t="s">
        <v>335</v>
      </c>
      <c r="G2279" s="8" t="s">
        <v>865</v>
      </c>
      <c r="H2279" s="8" t="s">
        <v>1258</v>
      </c>
      <c r="I2279" s="7" t="s">
        <v>8</v>
      </c>
      <c r="J2279" s="9">
        <v>433631714</v>
      </c>
      <c r="K2279" s="9">
        <v>0</v>
      </c>
      <c r="L2279" s="9">
        <v>0</v>
      </c>
      <c r="M2279" s="9">
        <v>0</v>
      </c>
      <c r="N2279" s="7" t="s">
        <v>8</v>
      </c>
      <c r="O2279" s="10">
        <v>34.42</v>
      </c>
      <c r="P2279" s="1"/>
    </row>
    <row r="2280" spans="1:16" ht="42" thickBot="1">
      <c r="A2280" s="1"/>
      <c r="B2280" s="138" t="s">
        <v>8</v>
      </c>
      <c r="C2280" s="139"/>
      <c r="D2280" s="139"/>
      <c r="E2280" s="139"/>
      <c r="F2280" s="139"/>
      <c r="G2280" s="139"/>
      <c r="H2280" s="139"/>
      <c r="I2280" s="11" t="s">
        <v>1453</v>
      </c>
      <c r="J2280" s="12" t="s">
        <v>8</v>
      </c>
      <c r="K2280" s="13">
        <v>0</v>
      </c>
      <c r="L2280" s="13">
        <v>0</v>
      </c>
      <c r="M2280" s="13">
        <v>0</v>
      </c>
      <c r="N2280" s="14">
        <v>0</v>
      </c>
      <c r="O2280" s="12" t="s">
        <v>8</v>
      </c>
      <c r="P2280" s="1"/>
    </row>
    <row r="2281" spans="1:16" ht="0.95" customHeight="1">
      <c r="A2281" s="1"/>
      <c r="B2281" s="137"/>
      <c r="C2281" s="137"/>
      <c r="D2281" s="137"/>
      <c r="E2281" s="137"/>
      <c r="F2281" s="137"/>
      <c r="G2281" s="137"/>
      <c r="H2281" s="137"/>
      <c r="I2281" s="137"/>
      <c r="J2281" s="137"/>
      <c r="K2281" s="137"/>
      <c r="L2281" s="137"/>
      <c r="M2281" s="137"/>
      <c r="N2281" s="137"/>
      <c r="O2281" s="137"/>
      <c r="P2281" s="1"/>
    </row>
    <row r="2282" spans="1:16" ht="42" thickBot="1">
      <c r="A2282" s="1"/>
      <c r="B2282" s="6" t="s">
        <v>2257</v>
      </c>
      <c r="C2282" s="7" t="s">
        <v>8</v>
      </c>
      <c r="D2282" s="8" t="s">
        <v>2258</v>
      </c>
      <c r="E2282" s="8" t="s">
        <v>2259</v>
      </c>
      <c r="F2282" s="8" t="s">
        <v>335</v>
      </c>
      <c r="G2282" s="8" t="s">
        <v>865</v>
      </c>
      <c r="H2282" s="8" t="s">
        <v>1258</v>
      </c>
      <c r="I2282" s="7" t="s">
        <v>8</v>
      </c>
      <c r="J2282" s="9">
        <v>367258666</v>
      </c>
      <c r="K2282" s="9">
        <v>0</v>
      </c>
      <c r="L2282" s="9">
        <v>0</v>
      </c>
      <c r="M2282" s="9">
        <v>0</v>
      </c>
      <c r="N2282" s="7" t="s">
        <v>8</v>
      </c>
      <c r="O2282" s="10">
        <v>65.41</v>
      </c>
      <c r="P2282" s="1"/>
    </row>
    <row r="2283" spans="1:16" ht="42" thickBot="1">
      <c r="A2283" s="1"/>
      <c r="B2283" s="138" t="s">
        <v>8</v>
      </c>
      <c r="C2283" s="139"/>
      <c r="D2283" s="139"/>
      <c r="E2283" s="139"/>
      <c r="F2283" s="139"/>
      <c r="G2283" s="139"/>
      <c r="H2283" s="139"/>
      <c r="I2283" s="11" t="s">
        <v>1453</v>
      </c>
      <c r="J2283" s="12" t="s">
        <v>8</v>
      </c>
      <c r="K2283" s="13">
        <v>0</v>
      </c>
      <c r="L2283" s="13">
        <v>0</v>
      </c>
      <c r="M2283" s="13">
        <v>0</v>
      </c>
      <c r="N2283" s="14">
        <v>0</v>
      </c>
      <c r="O2283" s="12" t="s">
        <v>8</v>
      </c>
      <c r="P2283" s="1"/>
    </row>
    <row r="2284" spans="1:16" ht="0.95" customHeight="1">
      <c r="A2284" s="1"/>
      <c r="B2284" s="137"/>
      <c r="C2284" s="137"/>
      <c r="D2284" s="137"/>
      <c r="E2284" s="137"/>
      <c r="F2284" s="137"/>
      <c r="G2284" s="137"/>
      <c r="H2284" s="137"/>
      <c r="I2284" s="137"/>
      <c r="J2284" s="137"/>
      <c r="K2284" s="137"/>
      <c r="L2284" s="137"/>
      <c r="M2284" s="137"/>
      <c r="N2284" s="137"/>
      <c r="O2284" s="137"/>
      <c r="P2284" s="1"/>
    </row>
    <row r="2285" spans="1:16" ht="42" thickBot="1">
      <c r="A2285" s="1"/>
      <c r="B2285" s="6" t="s">
        <v>2260</v>
      </c>
      <c r="C2285" s="7" t="s">
        <v>8</v>
      </c>
      <c r="D2285" s="8" t="s">
        <v>2261</v>
      </c>
      <c r="E2285" s="8" t="s">
        <v>2262</v>
      </c>
      <c r="F2285" s="8" t="s">
        <v>335</v>
      </c>
      <c r="G2285" s="8" t="s">
        <v>865</v>
      </c>
      <c r="H2285" s="8" t="s">
        <v>1258</v>
      </c>
      <c r="I2285" s="7" t="s">
        <v>8</v>
      </c>
      <c r="J2285" s="9">
        <v>65644524</v>
      </c>
      <c r="K2285" s="9">
        <v>0</v>
      </c>
      <c r="L2285" s="9">
        <v>0</v>
      </c>
      <c r="M2285" s="9">
        <v>0</v>
      </c>
      <c r="N2285" s="7" t="s">
        <v>8</v>
      </c>
      <c r="O2285" s="10">
        <v>94.05</v>
      </c>
      <c r="P2285" s="1"/>
    </row>
    <row r="2286" spans="1:16" ht="42" thickBot="1">
      <c r="A2286" s="1"/>
      <c r="B2286" s="138" t="s">
        <v>8</v>
      </c>
      <c r="C2286" s="139"/>
      <c r="D2286" s="139"/>
      <c r="E2286" s="139"/>
      <c r="F2286" s="139"/>
      <c r="G2286" s="139"/>
      <c r="H2286" s="139"/>
      <c r="I2286" s="11" t="s">
        <v>1453</v>
      </c>
      <c r="J2286" s="12" t="s">
        <v>8</v>
      </c>
      <c r="K2286" s="13">
        <v>0</v>
      </c>
      <c r="L2286" s="13">
        <v>0</v>
      </c>
      <c r="M2286" s="13">
        <v>0</v>
      </c>
      <c r="N2286" s="14">
        <v>0</v>
      </c>
      <c r="O2286" s="12" t="s">
        <v>8</v>
      </c>
      <c r="P2286" s="1"/>
    </row>
    <row r="2287" spans="1:16" ht="0.95" customHeight="1">
      <c r="A2287" s="1"/>
      <c r="B2287" s="137"/>
      <c r="C2287" s="137"/>
      <c r="D2287" s="137"/>
      <c r="E2287" s="137"/>
      <c r="F2287" s="137"/>
      <c r="G2287" s="137"/>
      <c r="H2287" s="137"/>
      <c r="I2287" s="137"/>
      <c r="J2287" s="137"/>
      <c r="K2287" s="137"/>
      <c r="L2287" s="137"/>
      <c r="M2287" s="137"/>
      <c r="N2287" s="137"/>
      <c r="O2287" s="137"/>
      <c r="P2287" s="1"/>
    </row>
    <row r="2288" spans="1:16" ht="42" thickBot="1">
      <c r="A2288" s="1"/>
      <c r="B2288" s="6" t="s">
        <v>2263</v>
      </c>
      <c r="C2288" s="7" t="s">
        <v>8</v>
      </c>
      <c r="D2288" s="8" t="s">
        <v>2264</v>
      </c>
      <c r="E2288" s="8" t="s">
        <v>2265</v>
      </c>
      <c r="F2288" s="8" t="s">
        <v>335</v>
      </c>
      <c r="G2288" s="8" t="s">
        <v>865</v>
      </c>
      <c r="H2288" s="8" t="s">
        <v>1258</v>
      </c>
      <c r="I2288" s="7" t="s">
        <v>8</v>
      </c>
      <c r="J2288" s="9">
        <v>184982186</v>
      </c>
      <c r="K2288" s="9">
        <v>0</v>
      </c>
      <c r="L2288" s="9">
        <v>0</v>
      </c>
      <c r="M2288" s="9">
        <v>0</v>
      </c>
      <c r="N2288" s="7" t="s">
        <v>8</v>
      </c>
      <c r="O2288" s="10">
        <v>44.58</v>
      </c>
      <c r="P2288" s="1"/>
    </row>
    <row r="2289" spans="1:16" ht="42" thickBot="1">
      <c r="A2289" s="1"/>
      <c r="B2289" s="138" t="s">
        <v>8</v>
      </c>
      <c r="C2289" s="139"/>
      <c r="D2289" s="139"/>
      <c r="E2289" s="139"/>
      <c r="F2289" s="139"/>
      <c r="G2289" s="139"/>
      <c r="H2289" s="139"/>
      <c r="I2289" s="11" t="s">
        <v>1453</v>
      </c>
      <c r="J2289" s="12" t="s">
        <v>8</v>
      </c>
      <c r="K2289" s="13">
        <v>0</v>
      </c>
      <c r="L2289" s="13">
        <v>0</v>
      </c>
      <c r="M2289" s="13">
        <v>0</v>
      </c>
      <c r="N2289" s="14">
        <v>0</v>
      </c>
      <c r="O2289" s="12" t="s">
        <v>8</v>
      </c>
      <c r="P2289" s="1"/>
    </row>
    <row r="2290" spans="1:16" ht="0.95" customHeight="1">
      <c r="A2290" s="1"/>
      <c r="B2290" s="137"/>
      <c r="C2290" s="137"/>
      <c r="D2290" s="137"/>
      <c r="E2290" s="137"/>
      <c r="F2290" s="137"/>
      <c r="G2290" s="137"/>
      <c r="H2290" s="137"/>
      <c r="I2290" s="137"/>
      <c r="J2290" s="137"/>
      <c r="K2290" s="137"/>
      <c r="L2290" s="137"/>
      <c r="M2290" s="137"/>
      <c r="N2290" s="137"/>
      <c r="O2290" s="137"/>
      <c r="P2290" s="1"/>
    </row>
    <row r="2291" spans="1:16" ht="58.5" thickBot="1">
      <c r="A2291" s="1"/>
      <c r="B2291" s="6" t="s">
        <v>2266</v>
      </c>
      <c r="C2291" s="7" t="s">
        <v>8</v>
      </c>
      <c r="D2291" s="8" t="s">
        <v>2267</v>
      </c>
      <c r="E2291" s="8" t="s">
        <v>2268</v>
      </c>
      <c r="F2291" s="8" t="s">
        <v>335</v>
      </c>
      <c r="G2291" s="8" t="s">
        <v>865</v>
      </c>
      <c r="H2291" s="8" t="s">
        <v>914</v>
      </c>
      <c r="I2291" s="7" t="s">
        <v>8</v>
      </c>
      <c r="J2291" s="9">
        <v>15710473977</v>
      </c>
      <c r="K2291" s="9">
        <v>500000000</v>
      </c>
      <c r="L2291" s="9">
        <v>138355372</v>
      </c>
      <c r="M2291" s="9">
        <v>122256890</v>
      </c>
      <c r="N2291" s="7" t="s">
        <v>8</v>
      </c>
      <c r="O2291" s="10">
        <v>77.849999999999994</v>
      </c>
      <c r="P2291" s="1"/>
    </row>
    <row r="2292" spans="1:16" ht="25.5" thickBot="1">
      <c r="A2292" s="1"/>
      <c r="B2292" s="138" t="s">
        <v>8</v>
      </c>
      <c r="C2292" s="139"/>
      <c r="D2292" s="139"/>
      <c r="E2292" s="139"/>
      <c r="F2292" s="139"/>
      <c r="G2292" s="139"/>
      <c r="H2292" s="139"/>
      <c r="I2292" s="11" t="s">
        <v>1253</v>
      </c>
      <c r="J2292" s="12" t="s">
        <v>8</v>
      </c>
      <c r="K2292" s="13">
        <v>500000000</v>
      </c>
      <c r="L2292" s="13">
        <v>110355372</v>
      </c>
      <c r="M2292" s="13">
        <v>97076321</v>
      </c>
      <c r="N2292" s="14">
        <v>87.96</v>
      </c>
      <c r="O2292" s="12" t="s">
        <v>8</v>
      </c>
      <c r="P2292" s="1"/>
    </row>
    <row r="2293" spans="1:16" ht="42" thickBot="1">
      <c r="A2293" s="1"/>
      <c r="B2293" s="138" t="s">
        <v>8</v>
      </c>
      <c r="C2293" s="139"/>
      <c r="D2293" s="139"/>
      <c r="E2293" s="139"/>
      <c r="F2293" s="139"/>
      <c r="G2293" s="139"/>
      <c r="H2293" s="139"/>
      <c r="I2293" s="11" t="s">
        <v>1254</v>
      </c>
      <c r="J2293" s="12" t="s">
        <v>8</v>
      </c>
      <c r="K2293" s="13">
        <v>0</v>
      </c>
      <c r="L2293" s="13">
        <v>28000000</v>
      </c>
      <c r="M2293" s="13">
        <v>25180569</v>
      </c>
      <c r="N2293" s="14">
        <v>89.93</v>
      </c>
      <c r="O2293" s="12" t="s">
        <v>8</v>
      </c>
      <c r="P2293" s="1"/>
    </row>
    <row r="2294" spans="1:16" ht="0.95" customHeight="1">
      <c r="A2294" s="1"/>
      <c r="B2294" s="137"/>
      <c r="C2294" s="137"/>
      <c r="D2294" s="137"/>
      <c r="E2294" s="137"/>
      <c r="F2294" s="137"/>
      <c r="G2294" s="137"/>
      <c r="H2294" s="137"/>
      <c r="I2294" s="137"/>
      <c r="J2294" s="137"/>
      <c r="K2294" s="137"/>
      <c r="L2294" s="137"/>
      <c r="M2294" s="137"/>
      <c r="N2294" s="137"/>
      <c r="O2294" s="137"/>
      <c r="P2294" s="1"/>
    </row>
    <row r="2295" spans="1:16" ht="42" thickBot="1">
      <c r="A2295" s="1"/>
      <c r="B2295" s="6" t="s">
        <v>2269</v>
      </c>
      <c r="C2295" s="7" t="s">
        <v>8</v>
      </c>
      <c r="D2295" s="8" t="s">
        <v>2270</v>
      </c>
      <c r="E2295" s="8" t="s">
        <v>2271</v>
      </c>
      <c r="F2295" s="8" t="s">
        <v>335</v>
      </c>
      <c r="G2295" s="8" t="s">
        <v>865</v>
      </c>
      <c r="H2295" s="8" t="s">
        <v>1258</v>
      </c>
      <c r="I2295" s="7" t="s">
        <v>8</v>
      </c>
      <c r="J2295" s="9">
        <v>134624922</v>
      </c>
      <c r="K2295" s="9">
        <v>0</v>
      </c>
      <c r="L2295" s="9">
        <v>0</v>
      </c>
      <c r="M2295" s="9">
        <v>0</v>
      </c>
      <c r="N2295" s="7" t="s">
        <v>8</v>
      </c>
      <c r="O2295" s="10">
        <v>37.700000000000003</v>
      </c>
      <c r="P2295" s="1"/>
    </row>
    <row r="2296" spans="1:16" ht="42" thickBot="1">
      <c r="A2296" s="1"/>
      <c r="B2296" s="138" t="s">
        <v>8</v>
      </c>
      <c r="C2296" s="139"/>
      <c r="D2296" s="139"/>
      <c r="E2296" s="139"/>
      <c r="F2296" s="139"/>
      <c r="G2296" s="139"/>
      <c r="H2296" s="139"/>
      <c r="I2296" s="11" t="s">
        <v>1453</v>
      </c>
      <c r="J2296" s="12" t="s">
        <v>8</v>
      </c>
      <c r="K2296" s="13">
        <v>0</v>
      </c>
      <c r="L2296" s="13">
        <v>0</v>
      </c>
      <c r="M2296" s="13">
        <v>0</v>
      </c>
      <c r="N2296" s="14">
        <v>0</v>
      </c>
      <c r="O2296" s="12" t="s">
        <v>8</v>
      </c>
      <c r="P2296" s="1"/>
    </row>
    <row r="2297" spans="1:16" ht="0.95" customHeight="1">
      <c r="A2297" s="1"/>
      <c r="B2297" s="137"/>
      <c r="C2297" s="137"/>
      <c r="D2297" s="137"/>
      <c r="E2297" s="137"/>
      <c r="F2297" s="137"/>
      <c r="G2297" s="137"/>
      <c r="H2297" s="137"/>
      <c r="I2297" s="137"/>
      <c r="J2297" s="137"/>
      <c r="K2297" s="137"/>
      <c r="L2297" s="137"/>
      <c r="M2297" s="137"/>
      <c r="N2297" s="137"/>
      <c r="O2297" s="137"/>
      <c r="P2297" s="1"/>
    </row>
    <row r="2298" spans="1:16" ht="42" thickBot="1">
      <c r="A2298" s="1"/>
      <c r="B2298" s="6" t="s">
        <v>2272</v>
      </c>
      <c r="C2298" s="7" t="s">
        <v>8</v>
      </c>
      <c r="D2298" s="8" t="s">
        <v>2273</v>
      </c>
      <c r="E2298" s="8" t="s">
        <v>2274</v>
      </c>
      <c r="F2298" s="8" t="s">
        <v>335</v>
      </c>
      <c r="G2298" s="8" t="s">
        <v>865</v>
      </c>
      <c r="H2298" s="8" t="s">
        <v>1258</v>
      </c>
      <c r="I2298" s="7" t="s">
        <v>8</v>
      </c>
      <c r="J2298" s="9">
        <v>99887911</v>
      </c>
      <c r="K2298" s="9">
        <v>0</v>
      </c>
      <c r="L2298" s="9">
        <v>0</v>
      </c>
      <c r="M2298" s="9">
        <v>0</v>
      </c>
      <c r="N2298" s="7" t="s">
        <v>8</v>
      </c>
      <c r="O2298" s="10">
        <v>46.04</v>
      </c>
      <c r="P2298" s="1"/>
    </row>
    <row r="2299" spans="1:16" ht="42" thickBot="1">
      <c r="A2299" s="1"/>
      <c r="B2299" s="138" t="s">
        <v>8</v>
      </c>
      <c r="C2299" s="139"/>
      <c r="D2299" s="139"/>
      <c r="E2299" s="139"/>
      <c r="F2299" s="139"/>
      <c r="G2299" s="139"/>
      <c r="H2299" s="139"/>
      <c r="I2299" s="11" t="s">
        <v>1453</v>
      </c>
      <c r="J2299" s="12" t="s">
        <v>8</v>
      </c>
      <c r="K2299" s="13">
        <v>0</v>
      </c>
      <c r="L2299" s="13">
        <v>0</v>
      </c>
      <c r="M2299" s="13">
        <v>0</v>
      </c>
      <c r="N2299" s="14">
        <v>0</v>
      </c>
      <c r="O2299" s="12" t="s">
        <v>8</v>
      </c>
      <c r="P2299" s="1"/>
    </row>
    <row r="2300" spans="1:16" ht="0.95" customHeight="1">
      <c r="A2300" s="1"/>
      <c r="B2300" s="137"/>
      <c r="C2300" s="137"/>
      <c r="D2300" s="137"/>
      <c r="E2300" s="137"/>
      <c r="F2300" s="137"/>
      <c r="G2300" s="137"/>
      <c r="H2300" s="137"/>
      <c r="I2300" s="137"/>
      <c r="J2300" s="137"/>
      <c r="K2300" s="137"/>
      <c r="L2300" s="137"/>
      <c r="M2300" s="137"/>
      <c r="N2300" s="137"/>
      <c r="O2300" s="137"/>
      <c r="P2300" s="1"/>
    </row>
    <row r="2301" spans="1:16" ht="50.25" thickBot="1">
      <c r="A2301" s="1"/>
      <c r="B2301" s="6" t="s">
        <v>2275</v>
      </c>
      <c r="C2301" s="7" t="s">
        <v>8</v>
      </c>
      <c r="D2301" s="8" t="s">
        <v>2276</v>
      </c>
      <c r="E2301" s="8" t="s">
        <v>2277</v>
      </c>
      <c r="F2301" s="8" t="s">
        <v>335</v>
      </c>
      <c r="G2301" s="8" t="s">
        <v>865</v>
      </c>
      <c r="H2301" s="8" t="s">
        <v>1258</v>
      </c>
      <c r="I2301" s="7" t="s">
        <v>8</v>
      </c>
      <c r="J2301" s="9">
        <v>241758732</v>
      </c>
      <c r="K2301" s="9">
        <v>0</v>
      </c>
      <c r="L2301" s="9">
        <v>0</v>
      </c>
      <c r="M2301" s="9">
        <v>0</v>
      </c>
      <c r="N2301" s="7" t="s">
        <v>8</v>
      </c>
      <c r="O2301" s="10">
        <v>40.44</v>
      </c>
      <c r="P2301" s="1"/>
    </row>
    <row r="2302" spans="1:16" ht="42" thickBot="1">
      <c r="A2302" s="1"/>
      <c r="B2302" s="138" t="s">
        <v>8</v>
      </c>
      <c r="C2302" s="139"/>
      <c r="D2302" s="139"/>
      <c r="E2302" s="139"/>
      <c r="F2302" s="139"/>
      <c r="G2302" s="139"/>
      <c r="H2302" s="139"/>
      <c r="I2302" s="11" t="s">
        <v>1453</v>
      </c>
      <c r="J2302" s="12" t="s">
        <v>8</v>
      </c>
      <c r="K2302" s="13">
        <v>0</v>
      </c>
      <c r="L2302" s="13">
        <v>0</v>
      </c>
      <c r="M2302" s="13">
        <v>0</v>
      </c>
      <c r="N2302" s="14">
        <v>0</v>
      </c>
      <c r="O2302" s="12" t="s">
        <v>8</v>
      </c>
      <c r="P2302" s="1"/>
    </row>
    <row r="2303" spans="1:16" ht="0.95" customHeight="1">
      <c r="A2303" s="1"/>
      <c r="B2303" s="137"/>
      <c r="C2303" s="137"/>
      <c r="D2303" s="137"/>
      <c r="E2303" s="137"/>
      <c r="F2303" s="137"/>
      <c r="G2303" s="137"/>
      <c r="H2303" s="137"/>
      <c r="I2303" s="137"/>
      <c r="J2303" s="137"/>
      <c r="K2303" s="137"/>
      <c r="L2303" s="137"/>
      <c r="M2303" s="137"/>
      <c r="N2303" s="137"/>
      <c r="O2303" s="137"/>
      <c r="P2303" s="1"/>
    </row>
    <row r="2304" spans="1:16" ht="58.5" thickBot="1">
      <c r="A2304" s="1"/>
      <c r="B2304" s="6" t="s">
        <v>2278</v>
      </c>
      <c r="C2304" s="7" t="s">
        <v>8</v>
      </c>
      <c r="D2304" s="8" t="s">
        <v>2279</v>
      </c>
      <c r="E2304" s="8" t="s">
        <v>2280</v>
      </c>
      <c r="F2304" s="8" t="s">
        <v>335</v>
      </c>
      <c r="G2304" s="8" t="s">
        <v>865</v>
      </c>
      <c r="H2304" s="8" t="s">
        <v>1258</v>
      </c>
      <c r="I2304" s="7" t="s">
        <v>8</v>
      </c>
      <c r="J2304" s="9">
        <v>518989728</v>
      </c>
      <c r="K2304" s="9">
        <v>0</v>
      </c>
      <c r="L2304" s="9">
        <v>0</v>
      </c>
      <c r="M2304" s="9">
        <v>0</v>
      </c>
      <c r="N2304" s="7" t="s">
        <v>8</v>
      </c>
      <c r="O2304" s="10">
        <v>10.47</v>
      </c>
      <c r="P2304" s="1"/>
    </row>
    <row r="2305" spans="1:16" ht="42" thickBot="1">
      <c r="A2305" s="1"/>
      <c r="B2305" s="138" t="s">
        <v>8</v>
      </c>
      <c r="C2305" s="139"/>
      <c r="D2305" s="139"/>
      <c r="E2305" s="139"/>
      <c r="F2305" s="139"/>
      <c r="G2305" s="139"/>
      <c r="H2305" s="139"/>
      <c r="I2305" s="11" t="s">
        <v>1453</v>
      </c>
      <c r="J2305" s="12" t="s">
        <v>8</v>
      </c>
      <c r="K2305" s="13">
        <v>0</v>
      </c>
      <c r="L2305" s="13">
        <v>0</v>
      </c>
      <c r="M2305" s="13">
        <v>0</v>
      </c>
      <c r="N2305" s="14">
        <v>0</v>
      </c>
      <c r="O2305" s="12" t="s">
        <v>8</v>
      </c>
      <c r="P2305" s="1"/>
    </row>
    <row r="2306" spans="1:16" ht="0.95" customHeight="1">
      <c r="A2306" s="1"/>
      <c r="B2306" s="137"/>
      <c r="C2306" s="137"/>
      <c r="D2306" s="137"/>
      <c r="E2306" s="137"/>
      <c r="F2306" s="137"/>
      <c r="G2306" s="137"/>
      <c r="H2306" s="137"/>
      <c r="I2306" s="137"/>
      <c r="J2306" s="137"/>
      <c r="K2306" s="137"/>
      <c r="L2306" s="137"/>
      <c r="M2306" s="137"/>
      <c r="N2306" s="137"/>
      <c r="O2306" s="137"/>
      <c r="P2306" s="1"/>
    </row>
    <row r="2307" spans="1:16" ht="42" thickBot="1">
      <c r="A2307" s="1"/>
      <c r="B2307" s="6" t="s">
        <v>2281</v>
      </c>
      <c r="C2307" s="7" t="s">
        <v>8</v>
      </c>
      <c r="D2307" s="8" t="s">
        <v>2282</v>
      </c>
      <c r="E2307" s="8" t="s">
        <v>2283</v>
      </c>
      <c r="F2307" s="8" t="s">
        <v>335</v>
      </c>
      <c r="G2307" s="8" t="s">
        <v>865</v>
      </c>
      <c r="H2307" s="8" t="s">
        <v>1258</v>
      </c>
      <c r="I2307" s="7" t="s">
        <v>8</v>
      </c>
      <c r="J2307" s="9">
        <v>86711541</v>
      </c>
      <c r="K2307" s="9">
        <v>0</v>
      </c>
      <c r="L2307" s="9">
        <v>0</v>
      </c>
      <c r="M2307" s="9">
        <v>0</v>
      </c>
      <c r="N2307" s="7" t="s">
        <v>8</v>
      </c>
      <c r="O2307" s="10">
        <v>77.3</v>
      </c>
      <c r="P2307" s="1"/>
    </row>
    <row r="2308" spans="1:16" ht="42" thickBot="1">
      <c r="A2308" s="1"/>
      <c r="B2308" s="138" t="s">
        <v>8</v>
      </c>
      <c r="C2308" s="139"/>
      <c r="D2308" s="139"/>
      <c r="E2308" s="139"/>
      <c r="F2308" s="139"/>
      <c r="G2308" s="139"/>
      <c r="H2308" s="139"/>
      <c r="I2308" s="11" t="s">
        <v>1453</v>
      </c>
      <c r="J2308" s="12" t="s">
        <v>8</v>
      </c>
      <c r="K2308" s="13">
        <v>0</v>
      </c>
      <c r="L2308" s="13">
        <v>0</v>
      </c>
      <c r="M2308" s="13">
        <v>0</v>
      </c>
      <c r="N2308" s="14">
        <v>0</v>
      </c>
      <c r="O2308" s="12" t="s">
        <v>8</v>
      </c>
      <c r="P2308" s="1"/>
    </row>
    <row r="2309" spans="1:16" ht="0.95" customHeight="1">
      <c r="A2309" s="1"/>
      <c r="B2309" s="137"/>
      <c r="C2309" s="137"/>
      <c r="D2309" s="137"/>
      <c r="E2309" s="137"/>
      <c r="F2309" s="137"/>
      <c r="G2309" s="137"/>
      <c r="H2309" s="137"/>
      <c r="I2309" s="137"/>
      <c r="J2309" s="137"/>
      <c r="K2309" s="137"/>
      <c r="L2309" s="137"/>
      <c r="M2309" s="137"/>
      <c r="N2309" s="137"/>
      <c r="O2309" s="137"/>
      <c r="P2309" s="1"/>
    </row>
    <row r="2310" spans="1:16" ht="58.5" thickBot="1">
      <c r="A2310" s="1"/>
      <c r="B2310" s="6" t="s">
        <v>2284</v>
      </c>
      <c r="C2310" s="7" t="s">
        <v>8</v>
      </c>
      <c r="D2310" s="8" t="s">
        <v>2285</v>
      </c>
      <c r="E2310" s="8" t="s">
        <v>2286</v>
      </c>
      <c r="F2310" s="8" t="s">
        <v>335</v>
      </c>
      <c r="G2310" s="8" t="s">
        <v>865</v>
      </c>
      <c r="H2310" s="8" t="s">
        <v>1258</v>
      </c>
      <c r="I2310" s="7" t="s">
        <v>8</v>
      </c>
      <c r="J2310" s="9">
        <v>225668013</v>
      </c>
      <c r="K2310" s="9">
        <v>0</v>
      </c>
      <c r="L2310" s="9">
        <v>0</v>
      </c>
      <c r="M2310" s="9">
        <v>0</v>
      </c>
      <c r="N2310" s="7" t="s">
        <v>8</v>
      </c>
      <c r="O2310" s="10">
        <v>18.05</v>
      </c>
      <c r="P2310" s="1"/>
    </row>
    <row r="2311" spans="1:16" ht="42" thickBot="1">
      <c r="A2311" s="1"/>
      <c r="B2311" s="138" t="s">
        <v>8</v>
      </c>
      <c r="C2311" s="139"/>
      <c r="D2311" s="139"/>
      <c r="E2311" s="139"/>
      <c r="F2311" s="139"/>
      <c r="G2311" s="139"/>
      <c r="H2311" s="139"/>
      <c r="I2311" s="11" t="s">
        <v>1453</v>
      </c>
      <c r="J2311" s="12" t="s">
        <v>8</v>
      </c>
      <c r="K2311" s="13">
        <v>0</v>
      </c>
      <c r="L2311" s="13">
        <v>0</v>
      </c>
      <c r="M2311" s="13">
        <v>0</v>
      </c>
      <c r="N2311" s="14">
        <v>0</v>
      </c>
      <c r="O2311" s="12" t="s">
        <v>8</v>
      </c>
      <c r="P2311" s="1"/>
    </row>
    <row r="2312" spans="1:16" ht="0.95" customHeight="1">
      <c r="A2312" s="1"/>
      <c r="B2312" s="137"/>
      <c r="C2312" s="137"/>
      <c r="D2312" s="137"/>
      <c r="E2312" s="137"/>
      <c r="F2312" s="137"/>
      <c r="G2312" s="137"/>
      <c r="H2312" s="137"/>
      <c r="I2312" s="137"/>
      <c r="J2312" s="137"/>
      <c r="K2312" s="137"/>
      <c r="L2312" s="137"/>
      <c r="M2312" s="137"/>
      <c r="N2312" s="137"/>
      <c r="O2312" s="137"/>
      <c r="P2312" s="1"/>
    </row>
    <row r="2313" spans="1:16" ht="33.75" thickBot="1">
      <c r="A2313" s="1"/>
      <c r="B2313" s="6" t="s">
        <v>2287</v>
      </c>
      <c r="C2313" s="7" t="s">
        <v>8</v>
      </c>
      <c r="D2313" s="8" t="s">
        <v>2288</v>
      </c>
      <c r="E2313" s="8" t="s">
        <v>2289</v>
      </c>
      <c r="F2313" s="8" t="s">
        <v>335</v>
      </c>
      <c r="G2313" s="8" t="s">
        <v>865</v>
      </c>
      <c r="H2313" s="8" t="s">
        <v>1258</v>
      </c>
      <c r="I2313" s="7" t="s">
        <v>8</v>
      </c>
      <c r="J2313" s="9">
        <v>72325363</v>
      </c>
      <c r="K2313" s="9">
        <v>0</v>
      </c>
      <c r="L2313" s="9">
        <v>0</v>
      </c>
      <c r="M2313" s="9">
        <v>0</v>
      </c>
      <c r="N2313" s="7" t="s">
        <v>8</v>
      </c>
      <c r="O2313" s="10">
        <v>9.99</v>
      </c>
      <c r="P2313" s="1"/>
    </row>
    <row r="2314" spans="1:16" ht="42" thickBot="1">
      <c r="A2314" s="1"/>
      <c r="B2314" s="138" t="s">
        <v>8</v>
      </c>
      <c r="C2314" s="139"/>
      <c r="D2314" s="139"/>
      <c r="E2314" s="139"/>
      <c r="F2314" s="139"/>
      <c r="G2314" s="139"/>
      <c r="H2314" s="139"/>
      <c r="I2314" s="11" t="s">
        <v>1453</v>
      </c>
      <c r="J2314" s="12" t="s">
        <v>8</v>
      </c>
      <c r="K2314" s="13">
        <v>0</v>
      </c>
      <c r="L2314" s="13">
        <v>0</v>
      </c>
      <c r="M2314" s="13">
        <v>0</v>
      </c>
      <c r="N2314" s="14">
        <v>0</v>
      </c>
      <c r="O2314" s="12" t="s">
        <v>8</v>
      </c>
      <c r="P2314" s="1"/>
    </row>
    <row r="2315" spans="1:16" ht="0.95" customHeight="1">
      <c r="A2315" s="1"/>
      <c r="B2315" s="137"/>
      <c r="C2315" s="137"/>
      <c r="D2315" s="137"/>
      <c r="E2315" s="137"/>
      <c r="F2315" s="137"/>
      <c r="G2315" s="137"/>
      <c r="H2315" s="137"/>
      <c r="I2315" s="137"/>
      <c r="J2315" s="137"/>
      <c r="K2315" s="137"/>
      <c r="L2315" s="137"/>
      <c r="M2315" s="137"/>
      <c r="N2315" s="137"/>
      <c r="O2315" s="137"/>
      <c r="P2315" s="1"/>
    </row>
    <row r="2316" spans="1:16" ht="33.75" thickBot="1">
      <c r="A2316" s="1"/>
      <c r="B2316" s="6" t="s">
        <v>2290</v>
      </c>
      <c r="C2316" s="7" t="s">
        <v>8</v>
      </c>
      <c r="D2316" s="8" t="s">
        <v>2291</v>
      </c>
      <c r="E2316" s="8" t="s">
        <v>2292</v>
      </c>
      <c r="F2316" s="8" t="s">
        <v>335</v>
      </c>
      <c r="G2316" s="8" t="s">
        <v>865</v>
      </c>
      <c r="H2316" s="8" t="s">
        <v>1258</v>
      </c>
      <c r="I2316" s="7" t="s">
        <v>8</v>
      </c>
      <c r="J2316" s="9">
        <v>81391119</v>
      </c>
      <c r="K2316" s="9">
        <v>0</v>
      </c>
      <c r="L2316" s="9">
        <v>0</v>
      </c>
      <c r="M2316" s="9">
        <v>0</v>
      </c>
      <c r="N2316" s="7" t="s">
        <v>8</v>
      </c>
      <c r="O2316" s="10">
        <v>30.9</v>
      </c>
      <c r="P2316" s="1"/>
    </row>
    <row r="2317" spans="1:16" ht="42" thickBot="1">
      <c r="A2317" s="1"/>
      <c r="B2317" s="138" t="s">
        <v>8</v>
      </c>
      <c r="C2317" s="139"/>
      <c r="D2317" s="139"/>
      <c r="E2317" s="139"/>
      <c r="F2317" s="139"/>
      <c r="G2317" s="139"/>
      <c r="H2317" s="139"/>
      <c r="I2317" s="11" t="s">
        <v>1453</v>
      </c>
      <c r="J2317" s="12" t="s">
        <v>8</v>
      </c>
      <c r="K2317" s="13">
        <v>0</v>
      </c>
      <c r="L2317" s="13">
        <v>0</v>
      </c>
      <c r="M2317" s="13">
        <v>0</v>
      </c>
      <c r="N2317" s="14">
        <v>0</v>
      </c>
      <c r="O2317" s="12" t="s">
        <v>8</v>
      </c>
      <c r="P2317" s="1"/>
    </row>
    <row r="2318" spans="1:16" ht="0.95" customHeight="1">
      <c r="A2318" s="1"/>
      <c r="B2318" s="137"/>
      <c r="C2318" s="137"/>
      <c r="D2318" s="137"/>
      <c r="E2318" s="137"/>
      <c r="F2318" s="137"/>
      <c r="G2318" s="137"/>
      <c r="H2318" s="137"/>
      <c r="I2318" s="137"/>
      <c r="J2318" s="137"/>
      <c r="K2318" s="137"/>
      <c r="L2318" s="137"/>
      <c r="M2318" s="137"/>
      <c r="N2318" s="137"/>
      <c r="O2318" s="137"/>
      <c r="P2318" s="1"/>
    </row>
    <row r="2319" spans="1:16" ht="42" thickBot="1">
      <c r="A2319" s="1"/>
      <c r="B2319" s="6" t="s">
        <v>2293</v>
      </c>
      <c r="C2319" s="7" t="s">
        <v>8</v>
      </c>
      <c r="D2319" s="8" t="s">
        <v>2294</v>
      </c>
      <c r="E2319" s="8" t="s">
        <v>2060</v>
      </c>
      <c r="F2319" s="8" t="s">
        <v>335</v>
      </c>
      <c r="G2319" s="8" t="s">
        <v>865</v>
      </c>
      <c r="H2319" s="8" t="s">
        <v>1258</v>
      </c>
      <c r="I2319" s="7" t="s">
        <v>8</v>
      </c>
      <c r="J2319" s="9">
        <v>62963479</v>
      </c>
      <c r="K2319" s="9">
        <v>0</v>
      </c>
      <c r="L2319" s="9">
        <v>0</v>
      </c>
      <c r="M2319" s="9">
        <v>0</v>
      </c>
      <c r="N2319" s="7" t="s">
        <v>8</v>
      </c>
      <c r="O2319" s="10">
        <v>61.83</v>
      </c>
      <c r="P2319" s="1"/>
    </row>
    <row r="2320" spans="1:16" ht="42" thickBot="1">
      <c r="A2320" s="1"/>
      <c r="B2320" s="138" t="s">
        <v>8</v>
      </c>
      <c r="C2320" s="139"/>
      <c r="D2320" s="139"/>
      <c r="E2320" s="139"/>
      <c r="F2320" s="139"/>
      <c r="G2320" s="139"/>
      <c r="H2320" s="139"/>
      <c r="I2320" s="11" t="s">
        <v>1453</v>
      </c>
      <c r="J2320" s="12" t="s">
        <v>8</v>
      </c>
      <c r="K2320" s="13">
        <v>0</v>
      </c>
      <c r="L2320" s="13">
        <v>0</v>
      </c>
      <c r="M2320" s="13">
        <v>0</v>
      </c>
      <c r="N2320" s="14">
        <v>0</v>
      </c>
      <c r="O2320" s="12" t="s">
        <v>8</v>
      </c>
      <c r="P2320" s="1"/>
    </row>
    <row r="2321" spans="1:16" ht="0.95" customHeight="1">
      <c r="A2321" s="1"/>
      <c r="B2321" s="137"/>
      <c r="C2321" s="137"/>
      <c r="D2321" s="137"/>
      <c r="E2321" s="137"/>
      <c r="F2321" s="137"/>
      <c r="G2321" s="137"/>
      <c r="H2321" s="137"/>
      <c r="I2321" s="137"/>
      <c r="J2321" s="137"/>
      <c r="K2321" s="137"/>
      <c r="L2321" s="137"/>
      <c r="M2321" s="137"/>
      <c r="N2321" s="137"/>
      <c r="O2321" s="137"/>
      <c r="P2321" s="1"/>
    </row>
    <row r="2322" spans="1:16" ht="42" thickBot="1">
      <c r="A2322" s="1"/>
      <c r="B2322" s="6" t="s">
        <v>2295</v>
      </c>
      <c r="C2322" s="7" t="s">
        <v>8</v>
      </c>
      <c r="D2322" s="8" t="s">
        <v>2296</v>
      </c>
      <c r="E2322" s="8" t="s">
        <v>2297</v>
      </c>
      <c r="F2322" s="8" t="s">
        <v>335</v>
      </c>
      <c r="G2322" s="8" t="s">
        <v>865</v>
      </c>
      <c r="H2322" s="8" t="s">
        <v>1258</v>
      </c>
      <c r="I2322" s="7" t="s">
        <v>8</v>
      </c>
      <c r="J2322" s="9">
        <v>104353347</v>
      </c>
      <c r="K2322" s="9">
        <v>0</v>
      </c>
      <c r="L2322" s="9">
        <v>0</v>
      </c>
      <c r="M2322" s="9">
        <v>0</v>
      </c>
      <c r="N2322" s="7" t="s">
        <v>8</v>
      </c>
      <c r="O2322" s="10">
        <v>9.44</v>
      </c>
      <c r="P2322" s="1"/>
    </row>
    <row r="2323" spans="1:16" ht="42" thickBot="1">
      <c r="A2323" s="1"/>
      <c r="B2323" s="138" t="s">
        <v>8</v>
      </c>
      <c r="C2323" s="139"/>
      <c r="D2323" s="139"/>
      <c r="E2323" s="139"/>
      <c r="F2323" s="139"/>
      <c r="G2323" s="139"/>
      <c r="H2323" s="139"/>
      <c r="I2323" s="11" t="s">
        <v>1453</v>
      </c>
      <c r="J2323" s="12" t="s">
        <v>8</v>
      </c>
      <c r="K2323" s="13">
        <v>0</v>
      </c>
      <c r="L2323" s="13">
        <v>0</v>
      </c>
      <c r="M2323" s="13">
        <v>0</v>
      </c>
      <c r="N2323" s="14">
        <v>0</v>
      </c>
      <c r="O2323" s="12" t="s">
        <v>8</v>
      </c>
      <c r="P2323" s="1"/>
    </row>
    <row r="2324" spans="1:16" ht="0.95" customHeight="1">
      <c r="A2324" s="1"/>
      <c r="B2324" s="137"/>
      <c r="C2324" s="137"/>
      <c r="D2324" s="137"/>
      <c r="E2324" s="137"/>
      <c r="F2324" s="137"/>
      <c r="G2324" s="137"/>
      <c r="H2324" s="137"/>
      <c r="I2324" s="137"/>
      <c r="J2324" s="137"/>
      <c r="K2324" s="137"/>
      <c r="L2324" s="137"/>
      <c r="M2324" s="137"/>
      <c r="N2324" s="137"/>
      <c r="O2324" s="137"/>
      <c r="P2324" s="1"/>
    </row>
    <row r="2325" spans="1:16" ht="42" thickBot="1">
      <c r="A2325" s="1"/>
      <c r="B2325" s="6" t="s">
        <v>2298</v>
      </c>
      <c r="C2325" s="7" t="s">
        <v>8</v>
      </c>
      <c r="D2325" s="8" t="s">
        <v>2299</v>
      </c>
      <c r="E2325" s="8" t="s">
        <v>2300</v>
      </c>
      <c r="F2325" s="8" t="s">
        <v>335</v>
      </c>
      <c r="G2325" s="8" t="s">
        <v>865</v>
      </c>
      <c r="H2325" s="8" t="s">
        <v>1258</v>
      </c>
      <c r="I2325" s="7" t="s">
        <v>8</v>
      </c>
      <c r="J2325" s="9">
        <v>44763216</v>
      </c>
      <c r="K2325" s="9">
        <v>0</v>
      </c>
      <c r="L2325" s="9">
        <v>0</v>
      </c>
      <c r="M2325" s="9">
        <v>0</v>
      </c>
      <c r="N2325" s="7" t="s">
        <v>8</v>
      </c>
      <c r="O2325" s="10">
        <v>65.11</v>
      </c>
      <c r="P2325" s="1"/>
    </row>
    <row r="2326" spans="1:16" ht="42" thickBot="1">
      <c r="A2326" s="1"/>
      <c r="B2326" s="138" t="s">
        <v>8</v>
      </c>
      <c r="C2326" s="139"/>
      <c r="D2326" s="139"/>
      <c r="E2326" s="139"/>
      <c r="F2326" s="139"/>
      <c r="G2326" s="139"/>
      <c r="H2326" s="139"/>
      <c r="I2326" s="11" t="s">
        <v>1453</v>
      </c>
      <c r="J2326" s="12" t="s">
        <v>8</v>
      </c>
      <c r="K2326" s="13">
        <v>0</v>
      </c>
      <c r="L2326" s="13">
        <v>0</v>
      </c>
      <c r="M2326" s="13">
        <v>0</v>
      </c>
      <c r="N2326" s="14">
        <v>0</v>
      </c>
      <c r="O2326" s="12" t="s">
        <v>8</v>
      </c>
      <c r="P2326" s="1"/>
    </row>
    <row r="2327" spans="1:16" ht="0.95" customHeight="1">
      <c r="A2327" s="1"/>
      <c r="B2327" s="137"/>
      <c r="C2327" s="137"/>
      <c r="D2327" s="137"/>
      <c r="E2327" s="137"/>
      <c r="F2327" s="137"/>
      <c r="G2327" s="137"/>
      <c r="H2327" s="137"/>
      <c r="I2327" s="137"/>
      <c r="J2327" s="137"/>
      <c r="K2327" s="137"/>
      <c r="L2327" s="137"/>
      <c r="M2327" s="137"/>
      <c r="N2327" s="137"/>
      <c r="O2327" s="137"/>
      <c r="P2327" s="1"/>
    </row>
    <row r="2328" spans="1:16" ht="58.5" thickBot="1">
      <c r="A2328" s="1"/>
      <c r="B2328" s="6" t="s">
        <v>2301</v>
      </c>
      <c r="C2328" s="7" t="s">
        <v>8</v>
      </c>
      <c r="D2328" s="8" t="s">
        <v>2302</v>
      </c>
      <c r="E2328" s="8" t="s">
        <v>2303</v>
      </c>
      <c r="F2328" s="8" t="s">
        <v>335</v>
      </c>
      <c r="G2328" s="8" t="s">
        <v>865</v>
      </c>
      <c r="H2328" s="8" t="s">
        <v>1258</v>
      </c>
      <c r="I2328" s="7" t="s">
        <v>8</v>
      </c>
      <c r="J2328" s="9">
        <v>53360081</v>
      </c>
      <c r="K2328" s="9">
        <v>0</v>
      </c>
      <c r="L2328" s="9">
        <v>0</v>
      </c>
      <c r="M2328" s="9">
        <v>0</v>
      </c>
      <c r="N2328" s="7" t="s">
        <v>8</v>
      </c>
      <c r="O2328" s="10">
        <v>63.98</v>
      </c>
      <c r="P2328" s="1"/>
    </row>
    <row r="2329" spans="1:16" ht="42" thickBot="1">
      <c r="A2329" s="1"/>
      <c r="B2329" s="138" t="s">
        <v>8</v>
      </c>
      <c r="C2329" s="139"/>
      <c r="D2329" s="139"/>
      <c r="E2329" s="139"/>
      <c r="F2329" s="139"/>
      <c r="G2329" s="139"/>
      <c r="H2329" s="139"/>
      <c r="I2329" s="11" t="s">
        <v>1453</v>
      </c>
      <c r="J2329" s="12" t="s">
        <v>8</v>
      </c>
      <c r="K2329" s="13">
        <v>0</v>
      </c>
      <c r="L2329" s="13">
        <v>0</v>
      </c>
      <c r="M2329" s="13">
        <v>0</v>
      </c>
      <c r="N2329" s="14">
        <v>0</v>
      </c>
      <c r="O2329" s="12" t="s">
        <v>8</v>
      </c>
      <c r="P2329" s="1"/>
    </row>
    <row r="2330" spans="1:16" ht="0.95" customHeight="1">
      <c r="A2330" s="1"/>
      <c r="B2330" s="137"/>
      <c r="C2330" s="137"/>
      <c r="D2330" s="137"/>
      <c r="E2330" s="137"/>
      <c r="F2330" s="137"/>
      <c r="G2330" s="137"/>
      <c r="H2330" s="137"/>
      <c r="I2330" s="137"/>
      <c r="J2330" s="137"/>
      <c r="K2330" s="137"/>
      <c r="L2330" s="137"/>
      <c r="M2330" s="137"/>
      <c r="N2330" s="137"/>
      <c r="O2330" s="137"/>
      <c r="P2330" s="1"/>
    </row>
    <row r="2331" spans="1:16" ht="42" thickBot="1">
      <c r="A2331" s="1"/>
      <c r="B2331" s="6" t="s">
        <v>2304</v>
      </c>
      <c r="C2331" s="7" t="s">
        <v>8</v>
      </c>
      <c r="D2331" s="8" t="s">
        <v>2305</v>
      </c>
      <c r="E2331" s="8" t="s">
        <v>2306</v>
      </c>
      <c r="F2331" s="8" t="s">
        <v>335</v>
      </c>
      <c r="G2331" s="8" t="s">
        <v>865</v>
      </c>
      <c r="H2331" s="8" t="s">
        <v>1258</v>
      </c>
      <c r="I2331" s="7" t="s">
        <v>8</v>
      </c>
      <c r="J2331" s="9">
        <v>25330113</v>
      </c>
      <c r="K2331" s="9">
        <v>0</v>
      </c>
      <c r="L2331" s="9">
        <v>0</v>
      </c>
      <c r="M2331" s="9">
        <v>0</v>
      </c>
      <c r="N2331" s="7" t="s">
        <v>8</v>
      </c>
      <c r="O2331" s="10">
        <v>0</v>
      </c>
      <c r="P2331" s="1"/>
    </row>
    <row r="2332" spans="1:16" ht="42" thickBot="1">
      <c r="A2332" s="1"/>
      <c r="B2332" s="138" t="s">
        <v>8</v>
      </c>
      <c r="C2332" s="139"/>
      <c r="D2332" s="139"/>
      <c r="E2332" s="139"/>
      <c r="F2332" s="139"/>
      <c r="G2332" s="139"/>
      <c r="H2332" s="139"/>
      <c r="I2332" s="11" t="s">
        <v>1453</v>
      </c>
      <c r="J2332" s="12" t="s">
        <v>8</v>
      </c>
      <c r="K2332" s="13">
        <v>0</v>
      </c>
      <c r="L2332" s="13">
        <v>0</v>
      </c>
      <c r="M2332" s="13">
        <v>0</v>
      </c>
      <c r="N2332" s="14">
        <v>0</v>
      </c>
      <c r="O2332" s="12" t="s">
        <v>8</v>
      </c>
      <c r="P2332" s="1"/>
    </row>
    <row r="2333" spans="1:16" ht="0.95" customHeight="1">
      <c r="A2333" s="1"/>
      <c r="B2333" s="137"/>
      <c r="C2333" s="137"/>
      <c r="D2333" s="137"/>
      <c r="E2333" s="137"/>
      <c r="F2333" s="137"/>
      <c r="G2333" s="137"/>
      <c r="H2333" s="137"/>
      <c r="I2333" s="137"/>
      <c r="J2333" s="137"/>
      <c r="K2333" s="137"/>
      <c r="L2333" s="137"/>
      <c r="M2333" s="137"/>
      <c r="N2333" s="137"/>
      <c r="O2333" s="137"/>
      <c r="P2333" s="1"/>
    </row>
    <row r="2334" spans="1:16" ht="66.75" thickBot="1">
      <c r="A2334" s="1"/>
      <c r="B2334" s="6" t="s">
        <v>2307</v>
      </c>
      <c r="C2334" s="7" t="s">
        <v>8</v>
      </c>
      <c r="D2334" s="8" t="s">
        <v>2308</v>
      </c>
      <c r="E2334" s="8" t="s">
        <v>2309</v>
      </c>
      <c r="F2334" s="8" t="s">
        <v>335</v>
      </c>
      <c r="G2334" s="8" t="s">
        <v>865</v>
      </c>
      <c r="H2334" s="8" t="s">
        <v>1258</v>
      </c>
      <c r="I2334" s="7" t="s">
        <v>8</v>
      </c>
      <c r="J2334" s="9">
        <v>222578615</v>
      </c>
      <c r="K2334" s="9">
        <v>0</v>
      </c>
      <c r="L2334" s="9">
        <v>0</v>
      </c>
      <c r="M2334" s="9">
        <v>0</v>
      </c>
      <c r="N2334" s="7" t="s">
        <v>8</v>
      </c>
      <c r="O2334" s="10">
        <v>10.6</v>
      </c>
      <c r="P2334" s="1"/>
    </row>
    <row r="2335" spans="1:16" ht="42" thickBot="1">
      <c r="A2335" s="1"/>
      <c r="B2335" s="138" t="s">
        <v>8</v>
      </c>
      <c r="C2335" s="139"/>
      <c r="D2335" s="139"/>
      <c r="E2335" s="139"/>
      <c r="F2335" s="139"/>
      <c r="G2335" s="139"/>
      <c r="H2335" s="139"/>
      <c r="I2335" s="11" t="s">
        <v>1453</v>
      </c>
      <c r="J2335" s="12" t="s">
        <v>8</v>
      </c>
      <c r="K2335" s="13">
        <v>0</v>
      </c>
      <c r="L2335" s="13">
        <v>0</v>
      </c>
      <c r="M2335" s="13">
        <v>0</v>
      </c>
      <c r="N2335" s="14">
        <v>0</v>
      </c>
      <c r="O2335" s="12" t="s">
        <v>8</v>
      </c>
      <c r="P2335" s="1"/>
    </row>
    <row r="2336" spans="1:16" ht="0.95" customHeight="1">
      <c r="A2336" s="1"/>
      <c r="B2336" s="137"/>
      <c r="C2336" s="137"/>
      <c r="D2336" s="137"/>
      <c r="E2336" s="137"/>
      <c r="F2336" s="137"/>
      <c r="G2336" s="137"/>
      <c r="H2336" s="137"/>
      <c r="I2336" s="137"/>
      <c r="J2336" s="137"/>
      <c r="K2336" s="137"/>
      <c r="L2336" s="137"/>
      <c r="M2336" s="137"/>
      <c r="N2336" s="137"/>
      <c r="O2336" s="137"/>
      <c r="P2336" s="1"/>
    </row>
    <row r="2337" spans="1:16" ht="33.75" thickBot="1">
      <c r="A2337" s="1"/>
      <c r="B2337" s="6" t="s">
        <v>2310</v>
      </c>
      <c r="C2337" s="7" t="s">
        <v>8</v>
      </c>
      <c r="D2337" s="8" t="s">
        <v>2311</v>
      </c>
      <c r="E2337" s="8" t="s">
        <v>2312</v>
      </c>
      <c r="F2337" s="8" t="s">
        <v>335</v>
      </c>
      <c r="G2337" s="8" t="s">
        <v>865</v>
      </c>
      <c r="H2337" s="8" t="s">
        <v>1258</v>
      </c>
      <c r="I2337" s="7" t="s">
        <v>8</v>
      </c>
      <c r="J2337" s="9">
        <v>121621660</v>
      </c>
      <c r="K2337" s="9">
        <v>0</v>
      </c>
      <c r="L2337" s="9">
        <v>0</v>
      </c>
      <c r="M2337" s="9">
        <v>0</v>
      </c>
      <c r="N2337" s="7" t="s">
        <v>8</v>
      </c>
      <c r="O2337" s="10">
        <v>10.68</v>
      </c>
      <c r="P2337" s="1"/>
    </row>
    <row r="2338" spans="1:16" ht="42" thickBot="1">
      <c r="A2338" s="1"/>
      <c r="B2338" s="138" t="s">
        <v>8</v>
      </c>
      <c r="C2338" s="139"/>
      <c r="D2338" s="139"/>
      <c r="E2338" s="139"/>
      <c r="F2338" s="139"/>
      <c r="G2338" s="139"/>
      <c r="H2338" s="139"/>
      <c r="I2338" s="11" t="s">
        <v>1453</v>
      </c>
      <c r="J2338" s="12" t="s">
        <v>8</v>
      </c>
      <c r="K2338" s="13">
        <v>0</v>
      </c>
      <c r="L2338" s="13">
        <v>0</v>
      </c>
      <c r="M2338" s="13">
        <v>0</v>
      </c>
      <c r="N2338" s="14">
        <v>0</v>
      </c>
      <c r="O2338" s="12" t="s">
        <v>8</v>
      </c>
      <c r="P2338" s="1"/>
    </row>
    <row r="2339" spans="1:16" ht="0.95" customHeight="1">
      <c r="A2339" s="1"/>
      <c r="B2339" s="137"/>
      <c r="C2339" s="137"/>
      <c r="D2339" s="137"/>
      <c r="E2339" s="137"/>
      <c r="F2339" s="137"/>
      <c r="G2339" s="137"/>
      <c r="H2339" s="137"/>
      <c r="I2339" s="137"/>
      <c r="J2339" s="137"/>
      <c r="K2339" s="137"/>
      <c r="L2339" s="137"/>
      <c r="M2339" s="137"/>
      <c r="N2339" s="137"/>
      <c r="O2339" s="137"/>
      <c r="P2339" s="1"/>
    </row>
    <row r="2340" spans="1:16" ht="42" thickBot="1">
      <c r="A2340" s="1"/>
      <c r="B2340" s="6" t="s">
        <v>2313</v>
      </c>
      <c r="C2340" s="7" t="s">
        <v>8</v>
      </c>
      <c r="D2340" s="8" t="s">
        <v>2314</v>
      </c>
      <c r="E2340" s="8" t="s">
        <v>2315</v>
      </c>
      <c r="F2340" s="8" t="s">
        <v>335</v>
      </c>
      <c r="G2340" s="8" t="s">
        <v>865</v>
      </c>
      <c r="H2340" s="8" t="s">
        <v>1258</v>
      </c>
      <c r="I2340" s="7" t="s">
        <v>8</v>
      </c>
      <c r="J2340" s="9">
        <v>136276938</v>
      </c>
      <c r="K2340" s="9">
        <v>0</v>
      </c>
      <c r="L2340" s="9">
        <v>0</v>
      </c>
      <c r="M2340" s="9">
        <v>0</v>
      </c>
      <c r="N2340" s="7" t="s">
        <v>8</v>
      </c>
      <c r="O2340" s="10">
        <v>6.39</v>
      </c>
      <c r="P2340" s="1"/>
    </row>
    <row r="2341" spans="1:16" ht="42" thickBot="1">
      <c r="A2341" s="1"/>
      <c r="B2341" s="138" t="s">
        <v>8</v>
      </c>
      <c r="C2341" s="139"/>
      <c r="D2341" s="139"/>
      <c r="E2341" s="139"/>
      <c r="F2341" s="139"/>
      <c r="G2341" s="139"/>
      <c r="H2341" s="139"/>
      <c r="I2341" s="11" t="s">
        <v>1453</v>
      </c>
      <c r="J2341" s="12" t="s">
        <v>8</v>
      </c>
      <c r="K2341" s="13">
        <v>0</v>
      </c>
      <c r="L2341" s="13">
        <v>0</v>
      </c>
      <c r="M2341" s="13">
        <v>0</v>
      </c>
      <c r="N2341" s="14">
        <v>0</v>
      </c>
      <c r="O2341" s="12" t="s">
        <v>8</v>
      </c>
      <c r="P2341" s="1"/>
    </row>
    <row r="2342" spans="1:16" ht="0.95" customHeight="1">
      <c r="A2342" s="1"/>
      <c r="B2342" s="137"/>
      <c r="C2342" s="137"/>
      <c r="D2342" s="137"/>
      <c r="E2342" s="137"/>
      <c r="F2342" s="137"/>
      <c r="G2342" s="137"/>
      <c r="H2342" s="137"/>
      <c r="I2342" s="137"/>
      <c r="J2342" s="137"/>
      <c r="K2342" s="137"/>
      <c r="L2342" s="137"/>
      <c r="M2342" s="137"/>
      <c r="N2342" s="137"/>
      <c r="O2342" s="137"/>
      <c r="P2342" s="1"/>
    </row>
    <row r="2343" spans="1:16" ht="42" thickBot="1">
      <c r="A2343" s="1"/>
      <c r="B2343" s="6" t="s">
        <v>2316</v>
      </c>
      <c r="C2343" s="7" t="s">
        <v>8</v>
      </c>
      <c r="D2343" s="8" t="s">
        <v>2317</v>
      </c>
      <c r="E2343" s="8" t="s">
        <v>2318</v>
      </c>
      <c r="F2343" s="8" t="s">
        <v>335</v>
      </c>
      <c r="G2343" s="8" t="s">
        <v>865</v>
      </c>
      <c r="H2343" s="8" t="s">
        <v>1258</v>
      </c>
      <c r="I2343" s="7" t="s">
        <v>8</v>
      </c>
      <c r="J2343" s="9">
        <v>111314172</v>
      </c>
      <c r="K2343" s="9">
        <v>0</v>
      </c>
      <c r="L2343" s="9">
        <v>0</v>
      </c>
      <c r="M2343" s="9">
        <v>0</v>
      </c>
      <c r="N2343" s="7" t="s">
        <v>8</v>
      </c>
      <c r="O2343" s="10">
        <v>0</v>
      </c>
      <c r="P2343" s="1"/>
    </row>
    <row r="2344" spans="1:16" ht="42" thickBot="1">
      <c r="A2344" s="1"/>
      <c r="B2344" s="138" t="s">
        <v>8</v>
      </c>
      <c r="C2344" s="139"/>
      <c r="D2344" s="139"/>
      <c r="E2344" s="139"/>
      <c r="F2344" s="139"/>
      <c r="G2344" s="139"/>
      <c r="H2344" s="139"/>
      <c r="I2344" s="11" t="s">
        <v>1453</v>
      </c>
      <c r="J2344" s="12" t="s">
        <v>8</v>
      </c>
      <c r="K2344" s="13">
        <v>0</v>
      </c>
      <c r="L2344" s="13">
        <v>0</v>
      </c>
      <c r="M2344" s="13">
        <v>0</v>
      </c>
      <c r="N2344" s="14">
        <v>0</v>
      </c>
      <c r="O2344" s="12" t="s">
        <v>8</v>
      </c>
      <c r="P2344" s="1"/>
    </row>
    <row r="2345" spans="1:16" ht="0.95" customHeight="1">
      <c r="A2345" s="1"/>
      <c r="B2345" s="137"/>
      <c r="C2345" s="137"/>
      <c r="D2345" s="137"/>
      <c r="E2345" s="137"/>
      <c r="F2345" s="137"/>
      <c r="G2345" s="137"/>
      <c r="H2345" s="137"/>
      <c r="I2345" s="137"/>
      <c r="J2345" s="137"/>
      <c r="K2345" s="137"/>
      <c r="L2345" s="137"/>
      <c r="M2345" s="137"/>
      <c r="N2345" s="137"/>
      <c r="O2345" s="137"/>
      <c r="P2345" s="1"/>
    </row>
    <row r="2346" spans="1:16" ht="42" thickBot="1">
      <c r="A2346" s="1"/>
      <c r="B2346" s="6" t="s">
        <v>2319</v>
      </c>
      <c r="C2346" s="7" t="s">
        <v>8</v>
      </c>
      <c r="D2346" s="8" t="s">
        <v>2320</v>
      </c>
      <c r="E2346" s="8" t="s">
        <v>2321</v>
      </c>
      <c r="F2346" s="8" t="s">
        <v>335</v>
      </c>
      <c r="G2346" s="8" t="s">
        <v>865</v>
      </c>
      <c r="H2346" s="8" t="s">
        <v>1258</v>
      </c>
      <c r="I2346" s="7" t="s">
        <v>8</v>
      </c>
      <c r="J2346" s="9">
        <v>55221219</v>
      </c>
      <c r="K2346" s="9">
        <v>0</v>
      </c>
      <c r="L2346" s="9">
        <v>0</v>
      </c>
      <c r="M2346" s="9">
        <v>0</v>
      </c>
      <c r="N2346" s="7" t="s">
        <v>8</v>
      </c>
      <c r="O2346" s="10">
        <v>0</v>
      </c>
      <c r="P2346" s="1"/>
    </row>
    <row r="2347" spans="1:16" ht="42" thickBot="1">
      <c r="A2347" s="1"/>
      <c r="B2347" s="138" t="s">
        <v>8</v>
      </c>
      <c r="C2347" s="139"/>
      <c r="D2347" s="139"/>
      <c r="E2347" s="139"/>
      <c r="F2347" s="139"/>
      <c r="G2347" s="139"/>
      <c r="H2347" s="139"/>
      <c r="I2347" s="11" t="s">
        <v>1453</v>
      </c>
      <c r="J2347" s="12" t="s">
        <v>8</v>
      </c>
      <c r="K2347" s="13">
        <v>0</v>
      </c>
      <c r="L2347" s="13">
        <v>0</v>
      </c>
      <c r="M2347" s="13">
        <v>0</v>
      </c>
      <c r="N2347" s="14">
        <v>0</v>
      </c>
      <c r="O2347" s="12" t="s">
        <v>8</v>
      </c>
      <c r="P2347" s="1"/>
    </row>
    <row r="2348" spans="1:16" ht="0.95" customHeight="1">
      <c r="A2348" s="1"/>
      <c r="B2348" s="137"/>
      <c r="C2348" s="137"/>
      <c r="D2348" s="137"/>
      <c r="E2348" s="137"/>
      <c r="F2348" s="137"/>
      <c r="G2348" s="137"/>
      <c r="H2348" s="137"/>
      <c r="I2348" s="137"/>
      <c r="J2348" s="137"/>
      <c r="K2348" s="137"/>
      <c r="L2348" s="137"/>
      <c r="M2348" s="137"/>
      <c r="N2348" s="137"/>
      <c r="O2348" s="137"/>
      <c r="P2348" s="1"/>
    </row>
    <row r="2349" spans="1:16" ht="50.25" thickBot="1">
      <c r="A2349" s="1"/>
      <c r="B2349" s="6" t="s">
        <v>2322</v>
      </c>
      <c r="C2349" s="7" t="s">
        <v>8</v>
      </c>
      <c r="D2349" s="8" t="s">
        <v>2323</v>
      </c>
      <c r="E2349" s="8" t="s">
        <v>2324</v>
      </c>
      <c r="F2349" s="8" t="s">
        <v>335</v>
      </c>
      <c r="G2349" s="8" t="s">
        <v>865</v>
      </c>
      <c r="H2349" s="8" t="s">
        <v>1258</v>
      </c>
      <c r="I2349" s="7" t="s">
        <v>8</v>
      </c>
      <c r="J2349" s="9">
        <v>73787914</v>
      </c>
      <c r="K2349" s="9">
        <v>0</v>
      </c>
      <c r="L2349" s="9">
        <v>0</v>
      </c>
      <c r="M2349" s="9">
        <v>0</v>
      </c>
      <c r="N2349" s="7" t="s">
        <v>8</v>
      </c>
      <c r="O2349" s="10">
        <v>0</v>
      </c>
      <c r="P2349" s="1"/>
    </row>
    <row r="2350" spans="1:16" ht="42" thickBot="1">
      <c r="A2350" s="1"/>
      <c r="B2350" s="138" t="s">
        <v>8</v>
      </c>
      <c r="C2350" s="139"/>
      <c r="D2350" s="139"/>
      <c r="E2350" s="139"/>
      <c r="F2350" s="139"/>
      <c r="G2350" s="139"/>
      <c r="H2350" s="139"/>
      <c r="I2350" s="11" t="s">
        <v>1453</v>
      </c>
      <c r="J2350" s="12" t="s">
        <v>8</v>
      </c>
      <c r="K2350" s="13">
        <v>0</v>
      </c>
      <c r="L2350" s="13">
        <v>0</v>
      </c>
      <c r="M2350" s="13">
        <v>0</v>
      </c>
      <c r="N2350" s="14">
        <v>0</v>
      </c>
      <c r="O2350" s="12" t="s">
        <v>8</v>
      </c>
      <c r="P2350" s="1"/>
    </row>
    <row r="2351" spans="1:16" ht="0.95" customHeight="1">
      <c r="A2351" s="1"/>
      <c r="B2351" s="137"/>
      <c r="C2351" s="137"/>
      <c r="D2351" s="137"/>
      <c r="E2351" s="137"/>
      <c r="F2351" s="137"/>
      <c r="G2351" s="137"/>
      <c r="H2351" s="137"/>
      <c r="I2351" s="137"/>
      <c r="J2351" s="137"/>
      <c r="K2351" s="137"/>
      <c r="L2351" s="137"/>
      <c r="M2351" s="137"/>
      <c r="N2351" s="137"/>
      <c r="O2351" s="137"/>
      <c r="P2351" s="1"/>
    </row>
    <row r="2352" spans="1:16" ht="42" thickBot="1">
      <c r="A2352" s="1"/>
      <c r="B2352" s="6" t="s">
        <v>2325</v>
      </c>
      <c r="C2352" s="7" t="s">
        <v>8</v>
      </c>
      <c r="D2352" s="8" t="s">
        <v>2326</v>
      </c>
      <c r="E2352" s="8" t="s">
        <v>2327</v>
      </c>
      <c r="F2352" s="8" t="s">
        <v>2253</v>
      </c>
      <c r="G2352" s="8" t="s">
        <v>865</v>
      </c>
      <c r="H2352" s="8" t="s">
        <v>1258</v>
      </c>
      <c r="I2352" s="7" t="s">
        <v>8</v>
      </c>
      <c r="J2352" s="9">
        <v>26467876</v>
      </c>
      <c r="K2352" s="9">
        <v>0</v>
      </c>
      <c r="L2352" s="9">
        <v>0</v>
      </c>
      <c r="M2352" s="9">
        <v>0</v>
      </c>
      <c r="N2352" s="7" t="s">
        <v>8</v>
      </c>
      <c r="O2352" s="10">
        <v>0</v>
      </c>
      <c r="P2352" s="1"/>
    </row>
    <row r="2353" spans="1:16" ht="42" thickBot="1">
      <c r="A2353" s="1"/>
      <c r="B2353" s="138" t="s">
        <v>8</v>
      </c>
      <c r="C2353" s="139"/>
      <c r="D2353" s="139"/>
      <c r="E2353" s="139"/>
      <c r="F2353" s="139"/>
      <c r="G2353" s="139"/>
      <c r="H2353" s="139"/>
      <c r="I2353" s="11" t="s">
        <v>1453</v>
      </c>
      <c r="J2353" s="12" t="s">
        <v>8</v>
      </c>
      <c r="K2353" s="13">
        <v>0</v>
      </c>
      <c r="L2353" s="13">
        <v>0</v>
      </c>
      <c r="M2353" s="13">
        <v>0</v>
      </c>
      <c r="N2353" s="14">
        <v>0</v>
      </c>
      <c r="O2353" s="12" t="s">
        <v>8</v>
      </c>
      <c r="P2353" s="1"/>
    </row>
    <row r="2354" spans="1:16" ht="0.95" customHeight="1">
      <c r="A2354" s="1"/>
      <c r="B2354" s="137"/>
      <c r="C2354" s="137"/>
      <c r="D2354" s="137"/>
      <c r="E2354" s="137"/>
      <c r="F2354" s="137"/>
      <c r="G2354" s="137"/>
      <c r="H2354" s="137"/>
      <c r="I2354" s="137"/>
      <c r="J2354" s="137"/>
      <c r="K2354" s="137"/>
      <c r="L2354" s="137"/>
      <c r="M2354" s="137"/>
      <c r="N2354" s="137"/>
      <c r="O2354" s="137"/>
      <c r="P2354" s="1"/>
    </row>
    <row r="2355" spans="1:16" ht="42" thickBot="1">
      <c r="A2355" s="1"/>
      <c r="B2355" s="6" t="s">
        <v>2328</v>
      </c>
      <c r="C2355" s="7" t="s">
        <v>8</v>
      </c>
      <c r="D2355" s="8" t="s">
        <v>2329</v>
      </c>
      <c r="E2355" s="8" t="s">
        <v>2330</v>
      </c>
      <c r="F2355" s="8" t="s">
        <v>335</v>
      </c>
      <c r="G2355" s="8" t="s">
        <v>865</v>
      </c>
      <c r="H2355" s="8" t="s">
        <v>1258</v>
      </c>
      <c r="I2355" s="7" t="s">
        <v>8</v>
      </c>
      <c r="J2355" s="9">
        <v>30690548</v>
      </c>
      <c r="K2355" s="9">
        <v>0</v>
      </c>
      <c r="L2355" s="9">
        <v>0</v>
      </c>
      <c r="M2355" s="9">
        <v>0</v>
      </c>
      <c r="N2355" s="7" t="s">
        <v>8</v>
      </c>
      <c r="O2355" s="10">
        <v>0</v>
      </c>
      <c r="P2355" s="1"/>
    </row>
    <row r="2356" spans="1:16" ht="42" thickBot="1">
      <c r="A2356" s="1"/>
      <c r="B2356" s="138" t="s">
        <v>8</v>
      </c>
      <c r="C2356" s="139"/>
      <c r="D2356" s="139"/>
      <c r="E2356" s="139"/>
      <c r="F2356" s="139"/>
      <c r="G2356" s="139"/>
      <c r="H2356" s="139"/>
      <c r="I2356" s="11" t="s">
        <v>1453</v>
      </c>
      <c r="J2356" s="12" t="s">
        <v>8</v>
      </c>
      <c r="K2356" s="13">
        <v>0</v>
      </c>
      <c r="L2356" s="13">
        <v>0</v>
      </c>
      <c r="M2356" s="13">
        <v>0</v>
      </c>
      <c r="N2356" s="14">
        <v>0</v>
      </c>
      <c r="O2356" s="12" t="s">
        <v>8</v>
      </c>
      <c r="P2356" s="1"/>
    </row>
    <row r="2357" spans="1:16" ht="0.95" customHeight="1">
      <c r="A2357" s="1"/>
      <c r="B2357" s="137"/>
      <c r="C2357" s="137"/>
      <c r="D2357" s="137"/>
      <c r="E2357" s="137"/>
      <c r="F2357" s="137"/>
      <c r="G2357" s="137"/>
      <c r="H2357" s="137"/>
      <c r="I2357" s="137"/>
      <c r="J2357" s="137"/>
      <c r="K2357" s="137"/>
      <c r="L2357" s="137"/>
      <c r="M2357" s="137"/>
      <c r="N2357" s="137"/>
      <c r="O2357" s="137"/>
      <c r="P2357" s="1"/>
    </row>
    <row r="2358" spans="1:16" ht="42" thickBot="1">
      <c r="A2358" s="1"/>
      <c r="B2358" s="6" t="s">
        <v>2331</v>
      </c>
      <c r="C2358" s="7" t="s">
        <v>8</v>
      </c>
      <c r="D2358" s="8" t="s">
        <v>2332</v>
      </c>
      <c r="E2358" s="8" t="s">
        <v>2333</v>
      </c>
      <c r="F2358" s="8" t="s">
        <v>335</v>
      </c>
      <c r="G2358" s="8" t="s">
        <v>865</v>
      </c>
      <c r="H2358" s="8" t="s">
        <v>1258</v>
      </c>
      <c r="I2358" s="7" t="s">
        <v>8</v>
      </c>
      <c r="J2358" s="9">
        <v>9970530</v>
      </c>
      <c r="K2358" s="9">
        <v>0</v>
      </c>
      <c r="L2358" s="9">
        <v>0</v>
      </c>
      <c r="M2358" s="9">
        <v>0</v>
      </c>
      <c r="N2358" s="7" t="s">
        <v>8</v>
      </c>
      <c r="O2358" s="10">
        <v>0</v>
      </c>
      <c r="P2358" s="1"/>
    </row>
    <row r="2359" spans="1:16" ht="42" thickBot="1">
      <c r="A2359" s="1"/>
      <c r="B2359" s="138" t="s">
        <v>8</v>
      </c>
      <c r="C2359" s="139"/>
      <c r="D2359" s="139"/>
      <c r="E2359" s="139"/>
      <c r="F2359" s="139"/>
      <c r="G2359" s="139"/>
      <c r="H2359" s="139"/>
      <c r="I2359" s="11" t="s">
        <v>1453</v>
      </c>
      <c r="J2359" s="12" t="s">
        <v>8</v>
      </c>
      <c r="K2359" s="13">
        <v>0</v>
      </c>
      <c r="L2359" s="13">
        <v>0</v>
      </c>
      <c r="M2359" s="13">
        <v>0</v>
      </c>
      <c r="N2359" s="14">
        <v>0</v>
      </c>
      <c r="O2359" s="12" t="s">
        <v>8</v>
      </c>
      <c r="P2359" s="1"/>
    </row>
    <row r="2360" spans="1:16" ht="0.95" customHeight="1">
      <c r="A2360" s="1"/>
      <c r="B2360" s="137"/>
      <c r="C2360" s="137"/>
      <c r="D2360" s="137"/>
      <c r="E2360" s="137"/>
      <c r="F2360" s="137"/>
      <c r="G2360" s="137"/>
      <c r="H2360" s="137"/>
      <c r="I2360" s="137"/>
      <c r="J2360" s="137"/>
      <c r="K2360" s="137"/>
      <c r="L2360" s="137"/>
      <c r="M2360" s="137"/>
      <c r="N2360" s="137"/>
      <c r="O2360" s="137"/>
      <c r="P2360" s="1"/>
    </row>
    <row r="2361" spans="1:16" ht="42" thickBot="1">
      <c r="A2361" s="1"/>
      <c r="B2361" s="6" t="s">
        <v>2334</v>
      </c>
      <c r="C2361" s="7" t="s">
        <v>8</v>
      </c>
      <c r="D2361" s="8" t="s">
        <v>2335</v>
      </c>
      <c r="E2361" s="8" t="s">
        <v>1871</v>
      </c>
      <c r="F2361" s="8" t="s">
        <v>335</v>
      </c>
      <c r="G2361" s="8" t="s">
        <v>865</v>
      </c>
      <c r="H2361" s="8" t="s">
        <v>1258</v>
      </c>
      <c r="I2361" s="7" t="s">
        <v>8</v>
      </c>
      <c r="J2361" s="9">
        <v>30655224</v>
      </c>
      <c r="K2361" s="9">
        <v>0</v>
      </c>
      <c r="L2361" s="9">
        <v>0</v>
      </c>
      <c r="M2361" s="9">
        <v>0</v>
      </c>
      <c r="N2361" s="7" t="s">
        <v>8</v>
      </c>
      <c r="O2361" s="10">
        <v>0</v>
      </c>
      <c r="P2361" s="1"/>
    </row>
    <row r="2362" spans="1:16" ht="42" thickBot="1">
      <c r="A2362" s="1"/>
      <c r="B2362" s="138" t="s">
        <v>8</v>
      </c>
      <c r="C2362" s="139"/>
      <c r="D2362" s="139"/>
      <c r="E2362" s="139"/>
      <c r="F2362" s="139"/>
      <c r="G2362" s="139"/>
      <c r="H2362" s="139"/>
      <c r="I2362" s="11" t="s">
        <v>1453</v>
      </c>
      <c r="J2362" s="12" t="s">
        <v>8</v>
      </c>
      <c r="K2362" s="13">
        <v>0</v>
      </c>
      <c r="L2362" s="13">
        <v>0</v>
      </c>
      <c r="M2362" s="13">
        <v>0</v>
      </c>
      <c r="N2362" s="14">
        <v>0</v>
      </c>
      <c r="O2362" s="12" t="s">
        <v>8</v>
      </c>
      <c r="P2362" s="1"/>
    </row>
    <row r="2363" spans="1:16" ht="0.95" customHeight="1">
      <c r="A2363" s="1"/>
      <c r="B2363" s="137"/>
      <c r="C2363" s="137"/>
      <c r="D2363" s="137"/>
      <c r="E2363" s="137"/>
      <c r="F2363" s="137"/>
      <c r="G2363" s="137"/>
      <c r="H2363" s="137"/>
      <c r="I2363" s="137"/>
      <c r="J2363" s="137"/>
      <c r="K2363" s="137"/>
      <c r="L2363" s="137"/>
      <c r="M2363" s="137"/>
      <c r="N2363" s="137"/>
      <c r="O2363" s="137"/>
      <c r="P2363" s="1"/>
    </row>
    <row r="2364" spans="1:16" ht="50.25" thickBot="1">
      <c r="A2364" s="1"/>
      <c r="B2364" s="6" t="s">
        <v>2336</v>
      </c>
      <c r="C2364" s="7" t="s">
        <v>8</v>
      </c>
      <c r="D2364" s="8" t="s">
        <v>2337</v>
      </c>
      <c r="E2364" s="8" t="s">
        <v>2338</v>
      </c>
      <c r="F2364" s="8" t="s">
        <v>335</v>
      </c>
      <c r="G2364" s="8" t="s">
        <v>865</v>
      </c>
      <c r="H2364" s="8" t="s">
        <v>1258</v>
      </c>
      <c r="I2364" s="7" t="s">
        <v>8</v>
      </c>
      <c r="J2364" s="9">
        <v>35416152</v>
      </c>
      <c r="K2364" s="9">
        <v>0</v>
      </c>
      <c r="L2364" s="9">
        <v>0</v>
      </c>
      <c r="M2364" s="9">
        <v>0</v>
      </c>
      <c r="N2364" s="7" t="s">
        <v>8</v>
      </c>
      <c r="O2364" s="10">
        <v>0</v>
      </c>
      <c r="P2364" s="1"/>
    </row>
    <row r="2365" spans="1:16" ht="42" thickBot="1">
      <c r="A2365" s="1"/>
      <c r="B2365" s="138" t="s">
        <v>8</v>
      </c>
      <c r="C2365" s="139"/>
      <c r="D2365" s="139"/>
      <c r="E2365" s="139"/>
      <c r="F2365" s="139"/>
      <c r="G2365" s="139"/>
      <c r="H2365" s="139"/>
      <c r="I2365" s="11" t="s">
        <v>1453</v>
      </c>
      <c r="J2365" s="12" t="s">
        <v>8</v>
      </c>
      <c r="K2365" s="13">
        <v>0</v>
      </c>
      <c r="L2365" s="13">
        <v>0</v>
      </c>
      <c r="M2365" s="13">
        <v>0</v>
      </c>
      <c r="N2365" s="14">
        <v>0</v>
      </c>
      <c r="O2365" s="12" t="s">
        <v>8</v>
      </c>
      <c r="P2365" s="1"/>
    </row>
    <row r="2366" spans="1:16" ht="0.95" customHeight="1">
      <c r="A2366" s="1"/>
      <c r="B2366" s="137"/>
      <c r="C2366" s="137"/>
      <c r="D2366" s="137"/>
      <c r="E2366" s="137"/>
      <c r="F2366" s="137"/>
      <c r="G2366" s="137"/>
      <c r="H2366" s="137"/>
      <c r="I2366" s="137"/>
      <c r="J2366" s="137"/>
      <c r="K2366" s="137"/>
      <c r="L2366" s="137"/>
      <c r="M2366" s="137"/>
      <c r="N2366" s="137"/>
      <c r="O2366" s="137"/>
      <c r="P2366" s="1"/>
    </row>
    <row r="2367" spans="1:16" ht="42" thickBot="1">
      <c r="A2367" s="1"/>
      <c r="B2367" s="6" t="s">
        <v>2339</v>
      </c>
      <c r="C2367" s="7" t="s">
        <v>8</v>
      </c>
      <c r="D2367" s="8" t="s">
        <v>2340</v>
      </c>
      <c r="E2367" s="8" t="s">
        <v>2341</v>
      </c>
      <c r="F2367" s="8" t="s">
        <v>335</v>
      </c>
      <c r="G2367" s="8" t="s">
        <v>865</v>
      </c>
      <c r="H2367" s="8" t="s">
        <v>1258</v>
      </c>
      <c r="I2367" s="7" t="s">
        <v>8</v>
      </c>
      <c r="J2367" s="9">
        <v>46529138</v>
      </c>
      <c r="K2367" s="9">
        <v>0</v>
      </c>
      <c r="L2367" s="9">
        <v>0</v>
      </c>
      <c r="M2367" s="9">
        <v>0</v>
      </c>
      <c r="N2367" s="7" t="s">
        <v>8</v>
      </c>
      <c r="O2367" s="10">
        <v>0</v>
      </c>
      <c r="P2367" s="1"/>
    </row>
    <row r="2368" spans="1:16" ht="42" thickBot="1">
      <c r="A2368" s="1"/>
      <c r="B2368" s="138" t="s">
        <v>8</v>
      </c>
      <c r="C2368" s="139"/>
      <c r="D2368" s="139"/>
      <c r="E2368" s="139"/>
      <c r="F2368" s="139"/>
      <c r="G2368" s="139"/>
      <c r="H2368" s="139"/>
      <c r="I2368" s="11" t="s">
        <v>1453</v>
      </c>
      <c r="J2368" s="12" t="s">
        <v>8</v>
      </c>
      <c r="K2368" s="13">
        <v>0</v>
      </c>
      <c r="L2368" s="13">
        <v>0</v>
      </c>
      <c r="M2368" s="13">
        <v>0</v>
      </c>
      <c r="N2368" s="14">
        <v>0</v>
      </c>
      <c r="O2368" s="12" t="s">
        <v>8</v>
      </c>
      <c r="P2368" s="1"/>
    </row>
    <row r="2369" spans="1:16" ht="0.95" customHeight="1">
      <c r="A2369" s="1"/>
      <c r="B2369" s="137"/>
      <c r="C2369" s="137"/>
      <c r="D2369" s="137"/>
      <c r="E2369" s="137"/>
      <c r="F2369" s="137"/>
      <c r="G2369" s="137"/>
      <c r="H2369" s="137"/>
      <c r="I2369" s="137"/>
      <c r="J2369" s="137"/>
      <c r="K2369" s="137"/>
      <c r="L2369" s="137"/>
      <c r="M2369" s="137"/>
      <c r="N2369" s="137"/>
      <c r="O2369" s="137"/>
      <c r="P2369" s="1"/>
    </row>
    <row r="2370" spans="1:16" ht="58.5" thickBot="1">
      <c r="A2370" s="1"/>
      <c r="B2370" s="6" t="s">
        <v>2342</v>
      </c>
      <c r="C2370" s="7" t="s">
        <v>8</v>
      </c>
      <c r="D2370" s="8" t="s">
        <v>2343</v>
      </c>
      <c r="E2370" s="8" t="s">
        <v>2344</v>
      </c>
      <c r="F2370" s="8" t="s">
        <v>335</v>
      </c>
      <c r="G2370" s="8" t="s">
        <v>865</v>
      </c>
      <c r="H2370" s="8" t="s">
        <v>914</v>
      </c>
      <c r="I2370" s="7" t="s">
        <v>8</v>
      </c>
      <c r="J2370" s="9">
        <v>517139634</v>
      </c>
      <c r="K2370" s="9">
        <v>0</v>
      </c>
      <c r="L2370" s="9">
        <v>0</v>
      </c>
      <c r="M2370" s="9">
        <v>0</v>
      </c>
      <c r="N2370" s="7" t="s">
        <v>8</v>
      </c>
      <c r="O2370" s="10">
        <v>0</v>
      </c>
      <c r="P2370" s="1"/>
    </row>
    <row r="2371" spans="1:16" ht="25.5" thickBot="1">
      <c r="A2371" s="1"/>
      <c r="B2371" s="138" t="s">
        <v>8</v>
      </c>
      <c r="C2371" s="139"/>
      <c r="D2371" s="139"/>
      <c r="E2371" s="139"/>
      <c r="F2371" s="139"/>
      <c r="G2371" s="139"/>
      <c r="H2371" s="139"/>
      <c r="I2371" s="11" t="s">
        <v>1253</v>
      </c>
      <c r="J2371" s="12" t="s">
        <v>8</v>
      </c>
      <c r="K2371" s="13">
        <v>0</v>
      </c>
      <c r="L2371" s="13">
        <v>0</v>
      </c>
      <c r="M2371" s="13">
        <v>0</v>
      </c>
      <c r="N2371" s="14">
        <v>0</v>
      </c>
      <c r="O2371" s="12" t="s">
        <v>8</v>
      </c>
      <c r="P2371" s="1"/>
    </row>
    <row r="2372" spans="1:16" ht="0.95" customHeight="1">
      <c r="A2372" s="1"/>
      <c r="B2372" s="137"/>
      <c r="C2372" s="137"/>
      <c r="D2372" s="137"/>
      <c r="E2372" s="137"/>
      <c r="F2372" s="137"/>
      <c r="G2372" s="137"/>
      <c r="H2372" s="137"/>
      <c r="I2372" s="137"/>
      <c r="J2372" s="137"/>
      <c r="K2372" s="137"/>
      <c r="L2372" s="137"/>
      <c r="M2372" s="137"/>
      <c r="N2372" s="137"/>
      <c r="O2372" s="137"/>
      <c r="P2372" s="1"/>
    </row>
    <row r="2373" spans="1:16" ht="20.100000000000001" customHeight="1">
      <c r="A2373" s="1"/>
      <c r="B2373" s="145" t="s">
        <v>824</v>
      </c>
      <c r="C2373" s="146"/>
      <c r="D2373" s="146"/>
      <c r="E2373" s="146"/>
      <c r="F2373" s="2" t="s">
        <v>4</v>
      </c>
      <c r="G2373" s="147" t="s">
        <v>2345</v>
      </c>
      <c r="H2373" s="148"/>
      <c r="I2373" s="148"/>
      <c r="J2373" s="148"/>
      <c r="K2373" s="148"/>
      <c r="L2373" s="148"/>
      <c r="M2373" s="148"/>
      <c r="N2373" s="148"/>
      <c r="O2373" s="148"/>
      <c r="P2373" s="1"/>
    </row>
    <row r="2374" spans="1:16" ht="20.100000000000001" customHeight="1">
      <c r="A2374" s="1"/>
      <c r="B2374" s="143" t="s">
        <v>6</v>
      </c>
      <c r="C2374" s="144"/>
      <c r="D2374" s="144"/>
      <c r="E2374" s="144"/>
      <c r="F2374" s="144"/>
      <c r="G2374" s="144"/>
      <c r="H2374" s="144"/>
      <c r="I2374" s="144"/>
      <c r="J2374" s="3">
        <v>3864513259</v>
      </c>
      <c r="K2374" s="3">
        <v>313677277</v>
      </c>
      <c r="L2374" s="3">
        <v>208857750</v>
      </c>
      <c r="M2374" s="3">
        <v>180005916</v>
      </c>
      <c r="N2374" s="4" t="s">
        <v>2346</v>
      </c>
      <c r="O2374" s="5" t="s">
        <v>8</v>
      </c>
      <c r="P2374" s="1"/>
    </row>
    <row r="2375" spans="1:16" ht="50.25" thickBot="1">
      <c r="A2375" s="1"/>
      <c r="B2375" s="6" t="s">
        <v>2347</v>
      </c>
      <c r="C2375" s="7" t="s">
        <v>8</v>
      </c>
      <c r="D2375" s="8" t="s">
        <v>2348</v>
      </c>
      <c r="E2375" s="8" t="s">
        <v>2349</v>
      </c>
      <c r="F2375" s="8" t="s">
        <v>395</v>
      </c>
      <c r="G2375" s="8" t="s">
        <v>865</v>
      </c>
      <c r="H2375" s="8" t="s">
        <v>914</v>
      </c>
      <c r="I2375" s="7" t="s">
        <v>8</v>
      </c>
      <c r="J2375" s="9">
        <v>1347558793</v>
      </c>
      <c r="K2375" s="9">
        <v>199843063</v>
      </c>
      <c r="L2375" s="9">
        <v>75605106</v>
      </c>
      <c r="M2375" s="9">
        <v>62494106</v>
      </c>
      <c r="N2375" s="7" t="s">
        <v>8</v>
      </c>
      <c r="O2375" s="10">
        <v>24.84</v>
      </c>
      <c r="P2375" s="1"/>
    </row>
    <row r="2376" spans="1:16" ht="25.5" thickBot="1">
      <c r="A2376" s="1"/>
      <c r="B2376" s="138" t="s">
        <v>8</v>
      </c>
      <c r="C2376" s="139"/>
      <c r="D2376" s="139"/>
      <c r="E2376" s="139"/>
      <c r="F2376" s="139"/>
      <c r="G2376" s="139"/>
      <c r="H2376" s="139"/>
      <c r="I2376" s="11" t="s">
        <v>1253</v>
      </c>
      <c r="J2376" s="12" t="s">
        <v>8</v>
      </c>
      <c r="K2376" s="13">
        <v>199843063</v>
      </c>
      <c r="L2376" s="13">
        <v>70285210</v>
      </c>
      <c r="M2376" s="13">
        <v>57174210</v>
      </c>
      <c r="N2376" s="14">
        <v>81.34</v>
      </c>
      <c r="O2376" s="12" t="s">
        <v>8</v>
      </c>
      <c r="P2376" s="1"/>
    </row>
    <row r="2377" spans="1:16" ht="42" thickBot="1">
      <c r="A2377" s="1"/>
      <c r="B2377" s="138" t="s">
        <v>8</v>
      </c>
      <c r="C2377" s="139"/>
      <c r="D2377" s="139"/>
      <c r="E2377" s="139"/>
      <c r="F2377" s="139"/>
      <c r="G2377" s="139"/>
      <c r="H2377" s="139"/>
      <c r="I2377" s="11" t="s">
        <v>1254</v>
      </c>
      <c r="J2377" s="12" t="s">
        <v>8</v>
      </c>
      <c r="K2377" s="13">
        <v>0</v>
      </c>
      <c r="L2377" s="13">
        <v>5319896</v>
      </c>
      <c r="M2377" s="13">
        <v>5319896</v>
      </c>
      <c r="N2377" s="14">
        <v>100</v>
      </c>
      <c r="O2377" s="12" t="s">
        <v>8</v>
      </c>
      <c r="P2377" s="1"/>
    </row>
    <row r="2378" spans="1:16" ht="0.95" customHeight="1">
      <c r="A2378" s="1"/>
      <c r="B2378" s="137"/>
      <c r="C2378" s="137"/>
      <c r="D2378" s="137"/>
      <c r="E2378" s="137"/>
      <c r="F2378" s="137"/>
      <c r="G2378" s="137"/>
      <c r="H2378" s="137"/>
      <c r="I2378" s="137"/>
      <c r="J2378" s="137"/>
      <c r="K2378" s="137"/>
      <c r="L2378" s="137"/>
      <c r="M2378" s="137"/>
      <c r="N2378" s="137"/>
      <c r="O2378" s="137"/>
      <c r="P2378" s="1"/>
    </row>
    <row r="2379" spans="1:16" ht="58.5" thickBot="1">
      <c r="A2379" s="1"/>
      <c r="B2379" s="6" t="s">
        <v>2350</v>
      </c>
      <c r="C2379" s="7" t="s">
        <v>8</v>
      </c>
      <c r="D2379" s="8" t="s">
        <v>2351</v>
      </c>
      <c r="E2379" s="8" t="s">
        <v>2352</v>
      </c>
      <c r="F2379" s="8" t="s">
        <v>395</v>
      </c>
      <c r="G2379" s="8" t="s">
        <v>865</v>
      </c>
      <c r="H2379" s="8" t="s">
        <v>914</v>
      </c>
      <c r="I2379" s="7" t="s">
        <v>8</v>
      </c>
      <c r="J2379" s="9">
        <v>554856067</v>
      </c>
      <c r="K2379" s="9">
        <v>113834214</v>
      </c>
      <c r="L2379" s="9">
        <v>126256644</v>
      </c>
      <c r="M2379" s="9">
        <v>111157692</v>
      </c>
      <c r="N2379" s="7" t="s">
        <v>8</v>
      </c>
      <c r="O2379" s="10">
        <v>78</v>
      </c>
      <c r="P2379" s="1"/>
    </row>
    <row r="2380" spans="1:16" ht="25.5" thickBot="1">
      <c r="A2380" s="1"/>
      <c r="B2380" s="138" t="s">
        <v>8</v>
      </c>
      <c r="C2380" s="139"/>
      <c r="D2380" s="139"/>
      <c r="E2380" s="139"/>
      <c r="F2380" s="139"/>
      <c r="G2380" s="139"/>
      <c r="H2380" s="139"/>
      <c r="I2380" s="11" t="s">
        <v>1253</v>
      </c>
      <c r="J2380" s="12" t="s">
        <v>8</v>
      </c>
      <c r="K2380" s="13">
        <v>113834214</v>
      </c>
      <c r="L2380" s="13">
        <v>126256644</v>
      </c>
      <c r="M2380" s="13">
        <v>111157692</v>
      </c>
      <c r="N2380" s="14">
        <v>88.04</v>
      </c>
      <c r="O2380" s="12" t="s">
        <v>8</v>
      </c>
      <c r="P2380" s="1"/>
    </row>
    <row r="2381" spans="1:16" ht="42" thickBot="1">
      <c r="A2381" s="1"/>
      <c r="B2381" s="138" t="s">
        <v>8</v>
      </c>
      <c r="C2381" s="139"/>
      <c r="D2381" s="139"/>
      <c r="E2381" s="139"/>
      <c r="F2381" s="139"/>
      <c r="G2381" s="139"/>
      <c r="H2381" s="139"/>
      <c r="I2381" s="11" t="s">
        <v>1254</v>
      </c>
      <c r="J2381" s="12" t="s">
        <v>8</v>
      </c>
      <c r="K2381" s="13">
        <v>0</v>
      </c>
      <c r="L2381" s="13">
        <v>0</v>
      </c>
      <c r="M2381" s="13">
        <v>0</v>
      </c>
      <c r="N2381" s="14">
        <v>0</v>
      </c>
      <c r="O2381" s="12" t="s">
        <v>8</v>
      </c>
      <c r="P2381" s="1"/>
    </row>
    <row r="2382" spans="1:16" ht="0.95" customHeight="1">
      <c r="A2382" s="1"/>
      <c r="B2382" s="137"/>
      <c r="C2382" s="137"/>
      <c r="D2382" s="137"/>
      <c r="E2382" s="137"/>
      <c r="F2382" s="137"/>
      <c r="G2382" s="137"/>
      <c r="H2382" s="137"/>
      <c r="I2382" s="137"/>
      <c r="J2382" s="137"/>
      <c r="K2382" s="137"/>
      <c r="L2382" s="137"/>
      <c r="M2382" s="137"/>
      <c r="N2382" s="137"/>
      <c r="O2382" s="137"/>
      <c r="P2382" s="1"/>
    </row>
    <row r="2383" spans="1:16" ht="58.5" thickBot="1">
      <c r="A2383" s="1"/>
      <c r="B2383" s="6" t="s">
        <v>2353</v>
      </c>
      <c r="C2383" s="7" t="s">
        <v>8</v>
      </c>
      <c r="D2383" s="8" t="s">
        <v>2354</v>
      </c>
      <c r="E2383" s="8" t="s">
        <v>2355</v>
      </c>
      <c r="F2383" s="8" t="s">
        <v>395</v>
      </c>
      <c r="G2383" s="8" t="s">
        <v>865</v>
      </c>
      <c r="H2383" s="8" t="s">
        <v>914</v>
      </c>
      <c r="I2383" s="7" t="s">
        <v>8</v>
      </c>
      <c r="J2383" s="9">
        <v>1502120188</v>
      </c>
      <c r="K2383" s="9">
        <v>0</v>
      </c>
      <c r="L2383" s="9">
        <v>6996000</v>
      </c>
      <c r="M2383" s="9">
        <v>6354118</v>
      </c>
      <c r="N2383" s="7" t="s">
        <v>8</v>
      </c>
      <c r="O2383" s="10">
        <v>71.400000000000006</v>
      </c>
      <c r="P2383" s="1"/>
    </row>
    <row r="2384" spans="1:16" ht="25.5" thickBot="1">
      <c r="A2384" s="1"/>
      <c r="B2384" s="138" t="s">
        <v>8</v>
      </c>
      <c r="C2384" s="139"/>
      <c r="D2384" s="139"/>
      <c r="E2384" s="139"/>
      <c r="F2384" s="139"/>
      <c r="G2384" s="139"/>
      <c r="H2384" s="139"/>
      <c r="I2384" s="11" t="s">
        <v>1253</v>
      </c>
      <c r="J2384" s="12" t="s">
        <v>8</v>
      </c>
      <c r="K2384" s="13">
        <v>0</v>
      </c>
      <c r="L2384" s="13">
        <v>6996000</v>
      </c>
      <c r="M2384" s="13">
        <v>6354118</v>
      </c>
      <c r="N2384" s="14">
        <v>90.82</v>
      </c>
      <c r="O2384" s="12" t="s">
        <v>8</v>
      </c>
      <c r="P2384" s="1"/>
    </row>
    <row r="2385" spans="1:16" ht="42" thickBot="1">
      <c r="A2385" s="1"/>
      <c r="B2385" s="138" t="s">
        <v>8</v>
      </c>
      <c r="C2385" s="139"/>
      <c r="D2385" s="139"/>
      <c r="E2385" s="139"/>
      <c r="F2385" s="139"/>
      <c r="G2385" s="139"/>
      <c r="H2385" s="139"/>
      <c r="I2385" s="11" t="s">
        <v>1254</v>
      </c>
      <c r="J2385" s="12" t="s">
        <v>8</v>
      </c>
      <c r="K2385" s="13">
        <v>0</v>
      </c>
      <c r="L2385" s="13">
        <v>0</v>
      </c>
      <c r="M2385" s="13">
        <v>0</v>
      </c>
      <c r="N2385" s="14">
        <v>0</v>
      </c>
      <c r="O2385" s="12" t="s">
        <v>8</v>
      </c>
      <c r="P2385" s="1"/>
    </row>
    <row r="2386" spans="1:16" ht="0.95" customHeight="1">
      <c r="A2386" s="1"/>
      <c r="B2386" s="137"/>
      <c r="C2386" s="137"/>
      <c r="D2386" s="137"/>
      <c r="E2386" s="137"/>
      <c r="F2386" s="137"/>
      <c r="G2386" s="137"/>
      <c r="H2386" s="137"/>
      <c r="I2386" s="137"/>
      <c r="J2386" s="137"/>
      <c r="K2386" s="137"/>
      <c r="L2386" s="137"/>
      <c r="M2386" s="137"/>
      <c r="N2386" s="137"/>
      <c r="O2386" s="137"/>
      <c r="P2386" s="1"/>
    </row>
    <row r="2387" spans="1:16" ht="42" thickBot="1">
      <c r="A2387" s="1"/>
      <c r="B2387" s="6" t="s">
        <v>2356</v>
      </c>
      <c r="C2387" s="7" t="s">
        <v>8</v>
      </c>
      <c r="D2387" s="8" t="s">
        <v>2357</v>
      </c>
      <c r="E2387" s="8" t="s">
        <v>2358</v>
      </c>
      <c r="F2387" s="8" t="s">
        <v>395</v>
      </c>
      <c r="G2387" s="8" t="s">
        <v>865</v>
      </c>
      <c r="H2387" s="8" t="s">
        <v>1258</v>
      </c>
      <c r="I2387" s="7" t="s">
        <v>8</v>
      </c>
      <c r="J2387" s="9">
        <v>97539495</v>
      </c>
      <c r="K2387" s="9">
        <v>0</v>
      </c>
      <c r="L2387" s="9">
        <v>0</v>
      </c>
      <c r="M2387" s="9">
        <v>0</v>
      </c>
      <c r="N2387" s="7" t="s">
        <v>8</v>
      </c>
      <c r="O2387" s="10">
        <v>0</v>
      </c>
      <c r="P2387" s="1"/>
    </row>
    <row r="2388" spans="1:16" ht="42" thickBot="1">
      <c r="A2388" s="1"/>
      <c r="B2388" s="138" t="s">
        <v>8</v>
      </c>
      <c r="C2388" s="139"/>
      <c r="D2388" s="139"/>
      <c r="E2388" s="139"/>
      <c r="F2388" s="139"/>
      <c r="G2388" s="139"/>
      <c r="H2388" s="139"/>
      <c r="I2388" s="11" t="s">
        <v>1453</v>
      </c>
      <c r="J2388" s="12" t="s">
        <v>8</v>
      </c>
      <c r="K2388" s="13">
        <v>0</v>
      </c>
      <c r="L2388" s="13">
        <v>0</v>
      </c>
      <c r="M2388" s="13">
        <v>0</v>
      </c>
      <c r="N2388" s="14">
        <v>0</v>
      </c>
      <c r="O2388" s="12" t="s">
        <v>8</v>
      </c>
      <c r="P2388" s="1"/>
    </row>
    <row r="2389" spans="1:16" ht="0.95" customHeight="1">
      <c r="A2389" s="1"/>
      <c r="B2389" s="137"/>
      <c r="C2389" s="137"/>
      <c r="D2389" s="137"/>
      <c r="E2389" s="137"/>
      <c r="F2389" s="137"/>
      <c r="G2389" s="137"/>
      <c r="H2389" s="137"/>
      <c r="I2389" s="137"/>
      <c r="J2389" s="137"/>
      <c r="K2389" s="137"/>
      <c r="L2389" s="137"/>
      <c r="M2389" s="137"/>
      <c r="N2389" s="137"/>
      <c r="O2389" s="137"/>
      <c r="P2389" s="1"/>
    </row>
    <row r="2390" spans="1:16" ht="42" thickBot="1">
      <c r="A2390" s="1"/>
      <c r="B2390" s="6" t="s">
        <v>2359</v>
      </c>
      <c r="C2390" s="7" t="s">
        <v>8</v>
      </c>
      <c r="D2390" s="8" t="s">
        <v>2360</v>
      </c>
      <c r="E2390" s="8" t="s">
        <v>2361</v>
      </c>
      <c r="F2390" s="8" t="s">
        <v>395</v>
      </c>
      <c r="G2390" s="8" t="s">
        <v>865</v>
      </c>
      <c r="H2390" s="8" t="s">
        <v>1258</v>
      </c>
      <c r="I2390" s="7" t="s">
        <v>8</v>
      </c>
      <c r="J2390" s="9">
        <v>18889677</v>
      </c>
      <c r="K2390" s="9">
        <v>0</v>
      </c>
      <c r="L2390" s="9">
        <v>0</v>
      </c>
      <c r="M2390" s="9">
        <v>0</v>
      </c>
      <c r="N2390" s="7" t="s">
        <v>8</v>
      </c>
      <c r="O2390" s="10">
        <v>0</v>
      </c>
      <c r="P2390" s="1"/>
    </row>
    <row r="2391" spans="1:16" ht="42" thickBot="1">
      <c r="A2391" s="1"/>
      <c r="B2391" s="138" t="s">
        <v>8</v>
      </c>
      <c r="C2391" s="139"/>
      <c r="D2391" s="139"/>
      <c r="E2391" s="139"/>
      <c r="F2391" s="139"/>
      <c r="G2391" s="139"/>
      <c r="H2391" s="139"/>
      <c r="I2391" s="11" t="s">
        <v>1453</v>
      </c>
      <c r="J2391" s="12" t="s">
        <v>8</v>
      </c>
      <c r="K2391" s="13">
        <v>0</v>
      </c>
      <c r="L2391" s="13">
        <v>0</v>
      </c>
      <c r="M2391" s="13">
        <v>0</v>
      </c>
      <c r="N2391" s="14">
        <v>0</v>
      </c>
      <c r="O2391" s="12" t="s">
        <v>8</v>
      </c>
      <c r="P2391" s="1"/>
    </row>
    <row r="2392" spans="1:16" ht="0.95" customHeight="1">
      <c r="A2392" s="1"/>
      <c r="B2392" s="137"/>
      <c r="C2392" s="137"/>
      <c r="D2392" s="137"/>
      <c r="E2392" s="137"/>
      <c r="F2392" s="137"/>
      <c r="G2392" s="137"/>
      <c r="H2392" s="137"/>
      <c r="I2392" s="137"/>
      <c r="J2392" s="137"/>
      <c r="K2392" s="137"/>
      <c r="L2392" s="137"/>
      <c r="M2392" s="137"/>
      <c r="N2392" s="137"/>
      <c r="O2392" s="137"/>
      <c r="P2392" s="1"/>
    </row>
    <row r="2393" spans="1:16" ht="42" thickBot="1">
      <c r="A2393" s="1"/>
      <c r="B2393" s="6" t="s">
        <v>2362</v>
      </c>
      <c r="C2393" s="7" t="s">
        <v>8</v>
      </c>
      <c r="D2393" s="8" t="s">
        <v>2363</v>
      </c>
      <c r="E2393" s="8" t="s">
        <v>2364</v>
      </c>
      <c r="F2393" s="8" t="s">
        <v>395</v>
      </c>
      <c r="G2393" s="8" t="s">
        <v>865</v>
      </c>
      <c r="H2393" s="8" t="s">
        <v>1258</v>
      </c>
      <c r="I2393" s="7" t="s">
        <v>8</v>
      </c>
      <c r="J2393" s="9">
        <v>42651155</v>
      </c>
      <c r="K2393" s="9">
        <v>0</v>
      </c>
      <c r="L2393" s="9">
        <v>0</v>
      </c>
      <c r="M2393" s="9">
        <v>0</v>
      </c>
      <c r="N2393" s="7" t="s">
        <v>8</v>
      </c>
      <c r="O2393" s="10">
        <v>0</v>
      </c>
      <c r="P2393" s="1"/>
    </row>
    <row r="2394" spans="1:16" ht="42" thickBot="1">
      <c r="A2394" s="1"/>
      <c r="B2394" s="138" t="s">
        <v>8</v>
      </c>
      <c r="C2394" s="139"/>
      <c r="D2394" s="139"/>
      <c r="E2394" s="139"/>
      <c r="F2394" s="139"/>
      <c r="G2394" s="139"/>
      <c r="H2394" s="139"/>
      <c r="I2394" s="11" t="s">
        <v>1453</v>
      </c>
      <c r="J2394" s="12" t="s">
        <v>8</v>
      </c>
      <c r="K2394" s="13">
        <v>0</v>
      </c>
      <c r="L2394" s="13">
        <v>0</v>
      </c>
      <c r="M2394" s="13">
        <v>0</v>
      </c>
      <c r="N2394" s="14">
        <v>0</v>
      </c>
      <c r="O2394" s="12" t="s">
        <v>8</v>
      </c>
      <c r="P2394" s="1"/>
    </row>
    <row r="2395" spans="1:16" ht="0.95" customHeight="1">
      <c r="A2395" s="1"/>
      <c r="B2395" s="137"/>
      <c r="C2395" s="137"/>
      <c r="D2395" s="137"/>
      <c r="E2395" s="137"/>
      <c r="F2395" s="137"/>
      <c r="G2395" s="137"/>
      <c r="H2395" s="137"/>
      <c r="I2395" s="137"/>
      <c r="J2395" s="137"/>
      <c r="K2395" s="137"/>
      <c r="L2395" s="137"/>
      <c r="M2395" s="137"/>
      <c r="N2395" s="137"/>
      <c r="O2395" s="137"/>
      <c r="P2395" s="1"/>
    </row>
    <row r="2396" spans="1:16" ht="42" thickBot="1">
      <c r="A2396" s="1"/>
      <c r="B2396" s="6" t="s">
        <v>2365</v>
      </c>
      <c r="C2396" s="7" t="s">
        <v>8</v>
      </c>
      <c r="D2396" s="8" t="s">
        <v>2366</v>
      </c>
      <c r="E2396" s="8" t="s">
        <v>2367</v>
      </c>
      <c r="F2396" s="8" t="s">
        <v>395</v>
      </c>
      <c r="G2396" s="8" t="s">
        <v>865</v>
      </c>
      <c r="H2396" s="8" t="s">
        <v>1258</v>
      </c>
      <c r="I2396" s="7" t="s">
        <v>8</v>
      </c>
      <c r="J2396" s="9">
        <v>50497922</v>
      </c>
      <c r="K2396" s="9">
        <v>0</v>
      </c>
      <c r="L2396" s="9">
        <v>0</v>
      </c>
      <c r="M2396" s="9">
        <v>0</v>
      </c>
      <c r="N2396" s="7" t="s">
        <v>8</v>
      </c>
      <c r="O2396" s="10">
        <v>0</v>
      </c>
      <c r="P2396" s="1"/>
    </row>
    <row r="2397" spans="1:16" ht="42" thickBot="1">
      <c r="A2397" s="1"/>
      <c r="B2397" s="138" t="s">
        <v>8</v>
      </c>
      <c r="C2397" s="139"/>
      <c r="D2397" s="139"/>
      <c r="E2397" s="139"/>
      <c r="F2397" s="139"/>
      <c r="G2397" s="139"/>
      <c r="H2397" s="139"/>
      <c r="I2397" s="11" t="s">
        <v>1453</v>
      </c>
      <c r="J2397" s="12" t="s">
        <v>8</v>
      </c>
      <c r="K2397" s="13">
        <v>0</v>
      </c>
      <c r="L2397" s="13">
        <v>0</v>
      </c>
      <c r="M2397" s="13">
        <v>0</v>
      </c>
      <c r="N2397" s="14">
        <v>0</v>
      </c>
      <c r="O2397" s="12" t="s">
        <v>8</v>
      </c>
      <c r="P2397" s="1"/>
    </row>
    <row r="2398" spans="1:16" ht="0.95" customHeight="1">
      <c r="A2398" s="1"/>
      <c r="B2398" s="137"/>
      <c r="C2398" s="137"/>
      <c r="D2398" s="137"/>
      <c r="E2398" s="137"/>
      <c r="F2398" s="137"/>
      <c r="G2398" s="137"/>
      <c r="H2398" s="137"/>
      <c r="I2398" s="137"/>
      <c r="J2398" s="137"/>
      <c r="K2398" s="137"/>
      <c r="L2398" s="137"/>
      <c r="M2398" s="137"/>
      <c r="N2398" s="137"/>
      <c r="O2398" s="137"/>
      <c r="P2398" s="1"/>
    </row>
    <row r="2399" spans="1:16" ht="42" thickBot="1">
      <c r="A2399" s="1"/>
      <c r="B2399" s="6" t="s">
        <v>2368</v>
      </c>
      <c r="C2399" s="7" t="s">
        <v>8</v>
      </c>
      <c r="D2399" s="8" t="s">
        <v>2369</v>
      </c>
      <c r="E2399" s="8" t="s">
        <v>2370</v>
      </c>
      <c r="F2399" s="8" t="s">
        <v>395</v>
      </c>
      <c r="G2399" s="8" t="s">
        <v>865</v>
      </c>
      <c r="H2399" s="8" t="s">
        <v>1258</v>
      </c>
      <c r="I2399" s="7" t="s">
        <v>8</v>
      </c>
      <c r="J2399" s="9">
        <v>83548260</v>
      </c>
      <c r="K2399" s="9">
        <v>0</v>
      </c>
      <c r="L2399" s="9">
        <v>0</v>
      </c>
      <c r="M2399" s="9">
        <v>0</v>
      </c>
      <c r="N2399" s="7" t="s">
        <v>8</v>
      </c>
      <c r="O2399" s="10">
        <v>0</v>
      </c>
      <c r="P2399" s="1"/>
    </row>
    <row r="2400" spans="1:16" ht="42" thickBot="1">
      <c r="A2400" s="1"/>
      <c r="B2400" s="138" t="s">
        <v>8</v>
      </c>
      <c r="C2400" s="139"/>
      <c r="D2400" s="139"/>
      <c r="E2400" s="139"/>
      <c r="F2400" s="139"/>
      <c r="G2400" s="139"/>
      <c r="H2400" s="139"/>
      <c r="I2400" s="11" t="s">
        <v>1453</v>
      </c>
      <c r="J2400" s="12" t="s">
        <v>8</v>
      </c>
      <c r="K2400" s="13">
        <v>0</v>
      </c>
      <c r="L2400" s="13">
        <v>0</v>
      </c>
      <c r="M2400" s="13">
        <v>0</v>
      </c>
      <c r="N2400" s="14">
        <v>0</v>
      </c>
      <c r="O2400" s="12" t="s">
        <v>8</v>
      </c>
      <c r="P2400" s="1"/>
    </row>
    <row r="2401" spans="1:16" ht="0.95" customHeight="1">
      <c r="A2401" s="1"/>
      <c r="B2401" s="137"/>
      <c r="C2401" s="137"/>
      <c r="D2401" s="137"/>
      <c r="E2401" s="137"/>
      <c r="F2401" s="137"/>
      <c r="G2401" s="137"/>
      <c r="H2401" s="137"/>
      <c r="I2401" s="137"/>
      <c r="J2401" s="137"/>
      <c r="K2401" s="137"/>
      <c r="L2401" s="137"/>
      <c r="M2401" s="137"/>
      <c r="N2401" s="137"/>
      <c r="O2401" s="137"/>
      <c r="P2401" s="1"/>
    </row>
    <row r="2402" spans="1:16" ht="42" thickBot="1">
      <c r="A2402" s="1"/>
      <c r="B2402" s="6" t="s">
        <v>2371</v>
      </c>
      <c r="C2402" s="7" t="s">
        <v>8</v>
      </c>
      <c r="D2402" s="8" t="s">
        <v>2372</v>
      </c>
      <c r="E2402" s="8" t="s">
        <v>2373</v>
      </c>
      <c r="F2402" s="8" t="s">
        <v>395</v>
      </c>
      <c r="G2402" s="8" t="s">
        <v>865</v>
      </c>
      <c r="H2402" s="8" t="s">
        <v>1258</v>
      </c>
      <c r="I2402" s="7" t="s">
        <v>8</v>
      </c>
      <c r="J2402" s="9">
        <v>44185682</v>
      </c>
      <c r="K2402" s="9">
        <v>0</v>
      </c>
      <c r="L2402" s="9">
        <v>0</v>
      </c>
      <c r="M2402" s="9">
        <v>0</v>
      </c>
      <c r="N2402" s="7" t="s">
        <v>8</v>
      </c>
      <c r="O2402" s="10">
        <v>0</v>
      </c>
      <c r="P2402" s="1"/>
    </row>
    <row r="2403" spans="1:16" ht="42" thickBot="1">
      <c r="A2403" s="1"/>
      <c r="B2403" s="138" t="s">
        <v>8</v>
      </c>
      <c r="C2403" s="139"/>
      <c r="D2403" s="139"/>
      <c r="E2403" s="139"/>
      <c r="F2403" s="139"/>
      <c r="G2403" s="139"/>
      <c r="H2403" s="139"/>
      <c r="I2403" s="11" t="s">
        <v>1453</v>
      </c>
      <c r="J2403" s="12" t="s">
        <v>8</v>
      </c>
      <c r="K2403" s="13">
        <v>0</v>
      </c>
      <c r="L2403" s="13">
        <v>0</v>
      </c>
      <c r="M2403" s="13">
        <v>0</v>
      </c>
      <c r="N2403" s="14">
        <v>0</v>
      </c>
      <c r="O2403" s="12" t="s">
        <v>8</v>
      </c>
      <c r="P2403" s="1"/>
    </row>
    <row r="2404" spans="1:16" ht="0.95" customHeight="1">
      <c r="A2404" s="1"/>
      <c r="B2404" s="137"/>
      <c r="C2404" s="137"/>
      <c r="D2404" s="137"/>
      <c r="E2404" s="137"/>
      <c r="F2404" s="137"/>
      <c r="G2404" s="137"/>
      <c r="H2404" s="137"/>
      <c r="I2404" s="137"/>
      <c r="J2404" s="137"/>
      <c r="K2404" s="137"/>
      <c r="L2404" s="137"/>
      <c r="M2404" s="137"/>
      <c r="N2404" s="137"/>
      <c r="O2404" s="137"/>
      <c r="P2404" s="1"/>
    </row>
    <row r="2405" spans="1:16" ht="42" thickBot="1">
      <c r="A2405" s="1"/>
      <c r="B2405" s="6" t="s">
        <v>2374</v>
      </c>
      <c r="C2405" s="7" t="s">
        <v>8</v>
      </c>
      <c r="D2405" s="8" t="s">
        <v>2375</v>
      </c>
      <c r="E2405" s="8" t="s">
        <v>2376</v>
      </c>
      <c r="F2405" s="8" t="s">
        <v>395</v>
      </c>
      <c r="G2405" s="8" t="s">
        <v>865</v>
      </c>
      <c r="H2405" s="8" t="s">
        <v>1258</v>
      </c>
      <c r="I2405" s="7" t="s">
        <v>8</v>
      </c>
      <c r="J2405" s="9">
        <v>15388806</v>
      </c>
      <c r="K2405" s="9">
        <v>0</v>
      </c>
      <c r="L2405" s="9">
        <v>0</v>
      </c>
      <c r="M2405" s="9">
        <v>0</v>
      </c>
      <c r="N2405" s="7" t="s">
        <v>8</v>
      </c>
      <c r="O2405" s="10">
        <v>0</v>
      </c>
      <c r="P2405" s="1"/>
    </row>
    <row r="2406" spans="1:16" ht="42" thickBot="1">
      <c r="A2406" s="1"/>
      <c r="B2406" s="138" t="s">
        <v>8</v>
      </c>
      <c r="C2406" s="139"/>
      <c r="D2406" s="139"/>
      <c r="E2406" s="139"/>
      <c r="F2406" s="139"/>
      <c r="G2406" s="139"/>
      <c r="H2406" s="139"/>
      <c r="I2406" s="11" t="s">
        <v>1453</v>
      </c>
      <c r="J2406" s="12" t="s">
        <v>8</v>
      </c>
      <c r="K2406" s="13">
        <v>0</v>
      </c>
      <c r="L2406" s="13">
        <v>0</v>
      </c>
      <c r="M2406" s="13">
        <v>0</v>
      </c>
      <c r="N2406" s="14">
        <v>0</v>
      </c>
      <c r="O2406" s="12" t="s">
        <v>8</v>
      </c>
      <c r="P2406" s="1"/>
    </row>
    <row r="2407" spans="1:16" ht="0.95" customHeight="1">
      <c r="A2407" s="1"/>
      <c r="B2407" s="137"/>
      <c r="C2407" s="137"/>
      <c r="D2407" s="137"/>
      <c r="E2407" s="137"/>
      <c r="F2407" s="137"/>
      <c r="G2407" s="137"/>
      <c r="H2407" s="137"/>
      <c r="I2407" s="137"/>
      <c r="J2407" s="137"/>
      <c r="K2407" s="137"/>
      <c r="L2407" s="137"/>
      <c r="M2407" s="137"/>
      <c r="N2407" s="137"/>
      <c r="O2407" s="137"/>
      <c r="P2407" s="1"/>
    </row>
    <row r="2408" spans="1:16" ht="33.75" thickBot="1">
      <c r="A2408" s="1"/>
      <c r="B2408" s="6" t="s">
        <v>2377</v>
      </c>
      <c r="C2408" s="7" t="s">
        <v>8</v>
      </c>
      <c r="D2408" s="8" t="s">
        <v>2378</v>
      </c>
      <c r="E2408" s="8" t="s">
        <v>2379</v>
      </c>
      <c r="F2408" s="8" t="s">
        <v>395</v>
      </c>
      <c r="G2408" s="8" t="s">
        <v>865</v>
      </c>
      <c r="H2408" s="8" t="s">
        <v>1258</v>
      </c>
      <c r="I2408" s="7" t="s">
        <v>8</v>
      </c>
      <c r="J2408" s="9">
        <v>61277214</v>
      </c>
      <c r="K2408" s="9">
        <v>0</v>
      </c>
      <c r="L2408" s="9">
        <v>0</v>
      </c>
      <c r="M2408" s="9">
        <v>0</v>
      </c>
      <c r="N2408" s="7" t="s">
        <v>8</v>
      </c>
      <c r="O2408" s="10">
        <v>0</v>
      </c>
      <c r="P2408" s="1"/>
    </row>
    <row r="2409" spans="1:16" ht="42" thickBot="1">
      <c r="A2409" s="1"/>
      <c r="B2409" s="138" t="s">
        <v>8</v>
      </c>
      <c r="C2409" s="139"/>
      <c r="D2409" s="139"/>
      <c r="E2409" s="139"/>
      <c r="F2409" s="139"/>
      <c r="G2409" s="139"/>
      <c r="H2409" s="139"/>
      <c r="I2409" s="11" t="s">
        <v>1453</v>
      </c>
      <c r="J2409" s="12" t="s">
        <v>8</v>
      </c>
      <c r="K2409" s="13">
        <v>0</v>
      </c>
      <c r="L2409" s="13">
        <v>0</v>
      </c>
      <c r="M2409" s="13">
        <v>0</v>
      </c>
      <c r="N2409" s="14">
        <v>0</v>
      </c>
      <c r="O2409" s="12" t="s">
        <v>8</v>
      </c>
      <c r="P2409" s="1"/>
    </row>
    <row r="2410" spans="1:16" ht="0.95" customHeight="1">
      <c r="A2410" s="1"/>
      <c r="B2410" s="137"/>
      <c r="C2410" s="137"/>
      <c r="D2410" s="137"/>
      <c r="E2410" s="137"/>
      <c r="F2410" s="137"/>
      <c r="G2410" s="137"/>
      <c r="H2410" s="137"/>
      <c r="I2410" s="137"/>
      <c r="J2410" s="137"/>
      <c r="K2410" s="137"/>
      <c r="L2410" s="137"/>
      <c r="M2410" s="137"/>
      <c r="N2410" s="137"/>
      <c r="O2410" s="137"/>
      <c r="P2410" s="1"/>
    </row>
    <row r="2411" spans="1:16" ht="50.25" thickBot="1">
      <c r="A2411" s="1"/>
      <c r="B2411" s="6" t="s">
        <v>2380</v>
      </c>
      <c r="C2411" s="7" t="s">
        <v>8</v>
      </c>
      <c r="D2411" s="8" t="s">
        <v>2381</v>
      </c>
      <c r="E2411" s="8" t="s">
        <v>2382</v>
      </c>
      <c r="F2411" s="8" t="s">
        <v>395</v>
      </c>
      <c r="G2411" s="8" t="s">
        <v>865</v>
      </c>
      <c r="H2411" s="8" t="s">
        <v>1258</v>
      </c>
      <c r="I2411" s="7" t="s">
        <v>8</v>
      </c>
      <c r="J2411" s="9">
        <v>46000000</v>
      </c>
      <c r="K2411" s="9">
        <v>0</v>
      </c>
      <c r="L2411" s="9">
        <v>0</v>
      </c>
      <c r="M2411" s="9">
        <v>0</v>
      </c>
      <c r="N2411" s="7" t="s">
        <v>8</v>
      </c>
      <c r="O2411" s="10">
        <v>0</v>
      </c>
      <c r="P2411" s="1"/>
    </row>
    <row r="2412" spans="1:16" ht="42" thickBot="1">
      <c r="A2412" s="1"/>
      <c r="B2412" s="138" t="s">
        <v>8</v>
      </c>
      <c r="C2412" s="139"/>
      <c r="D2412" s="139"/>
      <c r="E2412" s="139"/>
      <c r="F2412" s="139"/>
      <c r="G2412" s="139"/>
      <c r="H2412" s="139"/>
      <c r="I2412" s="11" t="s">
        <v>1453</v>
      </c>
      <c r="J2412" s="12" t="s">
        <v>8</v>
      </c>
      <c r="K2412" s="13">
        <v>0</v>
      </c>
      <c r="L2412" s="13">
        <v>0</v>
      </c>
      <c r="M2412" s="13">
        <v>0</v>
      </c>
      <c r="N2412" s="14">
        <v>0</v>
      </c>
      <c r="O2412" s="12" t="s">
        <v>8</v>
      </c>
      <c r="P2412" s="1"/>
    </row>
    <row r="2413" spans="1:16" ht="0.95" customHeight="1">
      <c r="A2413" s="1"/>
      <c r="B2413" s="137"/>
      <c r="C2413" s="137"/>
      <c r="D2413" s="137"/>
      <c r="E2413" s="137"/>
      <c r="F2413" s="137"/>
      <c r="G2413" s="137"/>
      <c r="H2413" s="137"/>
      <c r="I2413" s="137"/>
      <c r="J2413" s="137"/>
      <c r="K2413" s="137"/>
      <c r="L2413" s="137"/>
      <c r="M2413" s="137"/>
      <c r="N2413" s="137"/>
      <c r="O2413" s="137"/>
      <c r="P2413" s="1"/>
    </row>
    <row r="2414" spans="1:16" ht="20.100000000000001" customHeight="1">
      <c r="A2414" s="1"/>
      <c r="B2414" s="145" t="s">
        <v>824</v>
      </c>
      <c r="C2414" s="146"/>
      <c r="D2414" s="146"/>
      <c r="E2414" s="146"/>
      <c r="F2414" s="2" t="s">
        <v>4</v>
      </c>
      <c r="G2414" s="147" t="s">
        <v>2383</v>
      </c>
      <c r="H2414" s="148"/>
      <c r="I2414" s="148"/>
      <c r="J2414" s="148"/>
      <c r="K2414" s="148"/>
      <c r="L2414" s="148"/>
      <c r="M2414" s="148"/>
      <c r="N2414" s="148"/>
      <c r="O2414" s="148"/>
      <c r="P2414" s="1"/>
    </row>
    <row r="2415" spans="1:16" ht="20.100000000000001" customHeight="1">
      <c r="A2415" s="1"/>
      <c r="B2415" s="143" t="s">
        <v>6</v>
      </c>
      <c r="C2415" s="144"/>
      <c r="D2415" s="144"/>
      <c r="E2415" s="144"/>
      <c r="F2415" s="144"/>
      <c r="G2415" s="144"/>
      <c r="H2415" s="144"/>
      <c r="I2415" s="144"/>
      <c r="J2415" s="3">
        <v>4585052968</v>
      </c>
      <c r="K2415" s="3">
        <v>419999999</v>
      </c>
      <c r="L2415" s="3">
        <v>321050734</v>
      </c>
      <c r="M2415" s="3">
        <v>311341291</v>
      </c>
      <c r="N2415" s="4" t="s">
        <v>2384</v>
      </c>
      <c r="O2415" s="5" t="s">
        <v>8</v>
      </c>
      <c r="P2415" s="1"/>
    </row>
    <row r="2416" spans="1:16" ht="42" thickBot="1">
      <c r="A2416" s="1"/>
      <c r="B2416" s="6" t="s">
        <v>2385</v>
      </c>
      <c r="C2416" s="7" t="s">
        <v>8</v>
      </c>
      <c r="D2416" s="8" t="s">
        <v>2386</v>
      </c>
      <c r="E2416" s="8" t="s">
        <v>2387</v>
      </c>
      <c r="F2416" s="8" t="s">
        <v>814</v>
      </c>
      <c r="G2416" s="8" t="s">
        <v>865</v>
      </c>
      <c r="H2416" s="8" t="s">
        <v>1258</v>
      </c>
      <c r="I2416" s="7" t="s">
        <v>8</v>
      </c>
      <c r="J2416" s="9">
        <v>142348843</v>
      </c>
      <c r="K2416" s="9">
        <v>0</v>
      </c>
      <c r="L2416" s="9">
        <v>0</v>
      </c>
      <c r="M2416" s="9">
        <v>0</v>
      </c>
      <c r="N2416" s="7" t="s">
        <v>8</v>
      </c>
      <c r="O2416" s="10">
        <v>79.7</v>
      </c>
      <c r="P2416" s="1"/>
    </row>
    <row r="2417" spans="1:16" ht="42" thickBot="1">
      <c r="A2417" s="1"/>
      <c r="B2417" s="138" t="s">
        <v>8</v>
      </c>
      <c r="C2417" s="139"/>
      <c r="D2417" s="139"/>
      <c r="E2417" s="139"/>
      <c r="F2417" s="139"/>
      <c r="G2417" s="139"/>
      <c r="H2417" s="139"/>
      <c r="I2417" s="11" t="s">
        <v>1453</v>
      </c>
      <c r="J2417" s="12" t="s">
        <v>8</v>
      </c>
      <c r="K2417" s="13">
        <v>0</v>
      </c>
      <c r="L2417" s="13">
        <v>0</v>
      </c>
      <c r="M2417" s="13">
        <v>0</v>
      </c>
      <c r="N2417" s="14">
        <v>0</v>
      </c>
      <c r="O2417" s="12" t="s">
        <v>8</v>
      </c>
      <c r="P2417" s="1"/>
    </row>
    <row r="2418" spans="1:16" ht="0.95" customHeight="1">
      <c r="A2418" s="1"/>
      <c r="B2418" s="137"/>
      <c r="C2418" s="137"/>
      <c r="D2418" s="137"/>
      <c r="E2418" s="137"/>
      <c r="F2418" s="137"/>
      <c r="G2418" s="137"/>
      <c r="H2418" s="137"/>
      <c r="I2418" s="137"/>
      <c r="J2418" s="137"/>
      <c r="K2418" s="137"/>
      <c r="L2418" s="137"/>
      <c r="M2418" s="137"/>
      <c r="N2418" s="137"/>
      <c r="O2418" s="137"/>
      <c r="P2418" s="1"/>
    </row>
    <row r="2419" spans="1:16" ht="58.5" thickBot="1">
      <c r="A2419" s="1"/>
      <c r="B2419" s="6" t="s">
        <v>2388</v>
      </c>
      <c r="C2419" s="7" t="s">
        <v>8</v>
      </c>
      <c r="D2419" s="8" t="s">
        <v>2389</v>
      </c>
      <c r="E2419" s="8" t="s">
        <v>2390</v>
      </c>
      <c r="F2419" s="8" t="s">
        <v>814</v>
      </c>
      <c r="G2419" s="8" t="s">
        <v>865</v>
      </c>
      <c r="H2419" s="8" t="s">
        <v>914</v>
      </c>
      <c r="I2419" s="7" t="s">
        <v>8</v>
      </c>
      <c r="J2419" s="9">
        <v>751126210</v>
      </c>
      <c r="K2419" s="9">
        <v>99999998</v>
      </c>
      <c r="L2419" s="9">
        <v>114813606</v>
      </c>
      <c r="M2419" s="9">
        <v>109990494</v>
      </c>
      <c r="N2419" s="7" t="s">
        <v>8</v>
      </c>
      <c r="O2419" s="10">
        <v>95.16</v>
      </c>
      <c r="P2419" s="1"/>
    </row>
    <row r="2420" spans="1:16" ht="25.5" thickBot="1">
      <c r="A2420" s="1"/>
      <c r="B2420" s="138" t="s">
        <v>8</v>
      </c>
      <c r="C2420" s="139"/>
      <c r="D2420" s="139"/>
      <c r="E2420" s="139"/>
      <c r="F2420" s="139"/>
      <c r="G2420" s="139"/>
      <c r="H2420" s="139"/>
      <c r="I2420" s="11" t="s">
        <v>1253</v>
      </c>
      <c r="J2420" s="12" t="s">
        <v>8</v>
      </c>
      <c r="K2420" s="13">
        <v>99999998</v>
      </c>
      <c r="L2420" s="13">
        <v>114813606</v>
      </c>
      <c r="M2420" s="13">
        <v>109990494</v>
      </c>
      <c r="N2420" s="14">
        <v>95.79</v>
      </c>
      <c r="O2420" s="12" t="s">
        <v>8</v>
      </c>
      <c r="P2420" s="1"/>
    </row>
    <row r="2421" spans="1:16" ht="0.95" customHeight="1">
      <c r="A2421" s="1"/>
      <c r="B2421" s="137"/>
      <c r="C2421" s="137"/>
      <c r="D2421" s="137"/>
      <c r="E2421" s="137"/>
      <c r="F2421" s="137"/>
      <c r="G2421" s="137"/>
      <c r="H2421" s="137"/>
      <c r="I2421" s="137"/>
      <c r="J2421" s="137"/>
      <c r="K2421" s="137"/>
      <c r="L2421" s="137"/>
      <c r="M2421" s="137"/>
      <c r="N2421" s="137"/>
      <c r="O2421" s="137"/>
      <c r="P2421" s="1"/>
    </row>
    <row r="2422" spans="1:16" ht="42" thickBot="1">
      <c r="A2422" s="1"/>
      <c r="B2422" s="6" t="s">
        <v>2391</v>
      </c>
      <c r="C2422" s="7" t="s">
        <v>8</v>
      </c>
      <c r="D2422" s="8" t="s">
        <v>2392</v>
      </c>
      <c r="E2422" s="8" t="s">
        <v>2393</v>
      </c>
      <c r="F2422" s="8" t="s">
        <v>814</v>
      </c>
      <c r="G2422" s="8" t="s">
        <v>865</v>
      </c>
      <c r="H2422" s="8" t="s">
        <v>1258</v>
      </c>
      <c r="I2422" s="7" t="s">
        <v>8</v>
      </c>
      <c r="J2422" s="9">
        <v>140659047</v>
      </c>
      <c r="K2422" s="9">
        <v>0</v>
      </c>
      <c r="L2422" s="9">
        <v>0</v>
      </c>
      <c r="M2422" s="9">
        <v>0</v>
      </c>
      <c r="N2422" s="7" t="s">
        <v>8</v>
      </c>
      <c r="O2422" s="10">
        <v>92.31</v>
      </c>
      <c r="P2422" s="1"/>
    </row>
    <row r="2423" spans="1:16" ht="42" thickBot="1">
      <c r="A2423" s="1"/>
      <c r="B2423" s="138" t="s">
        <v>8</v>
      </c>
      <c r="C2423" s="139"/>
      <c r="D2423" s="139"/>
      <c r="E2423" s="139"/>
      <c r="F2423" s="139"/>
      <c r="G2423" s="139"/>
      <c r="H2423" s="139"/>
      <c r="I2423" s="11" t="s">
        <v>1453</v>
      </c>
      <c r="J2423" s="12" t="s">
        <v>8</v>
      </c>
      <c r="K2423" s="13">
        <v>0</v>
      </c>
      <c r="L2423" s="13">
        <v>0</v>
      </c>
      <c r="M2423" s="13">
        <v>0</v>
      </c>
      <c r="N2423" s="14">
        <v>0</v>
      </c>
      <c r="O2423" s="12" t="s">
        <v>8</v>
      </c>
      <c r="P2423" s="1"/>
    </row>
    <row r="2424" spans="1:16" ht="0.95" customHeight="1">
      <c r="A2424" s="1"/>
      <c r="B2424" s="137"/>
      <c r="C2424" s="137"/>
      <c r="D2424" s="137"/>
      <c r="E2424" s="137"/>
      <c r="F2424" s="137"/>
      <c r="G2424" s="137"/>
      <c r="H2424" s="137"/>
      <c r="I2424" s="137"/>
      <c r="J2424" s="137"/>
      <c r="K2424" s="137"/>
      <c r="L2424" s="137"/>
      <c r="M2424" s="137"/>
      <c r="N2424" s="137"/>
      <c r="O2424" s="137"/>
      <c r="P2424" s="1"/>
    </row>
    <row r="2425" spans="1:16" ht="42" thickBot="1">
      <c r="A2425" s="1"/>
      <c r="B2425" s="6" t="s">
        <v>2394</v>
      </c>
      <c r="C2425" s="7" t="s">
        <v>8</v>
      </c>
      <c r="D2425" s="8" t="s">
        <v>2395</v>
      </c>
      <c r="E2425" s="8" t="s">
        <v>2396</v>
      </c>
      <c r="F2425" s="8" t="s">
        <v>814</v>
      </c>
      <c r="G2425" s="8" t="s">
        <v>865</v>
      </c>
      <c r="H2425" s="8" t="s">
        <v>1258</v>
      </c>
      <c r="I2425" s="7" t="s">
        <v>8</v>
      </c>
      <c r="J2425" s="9">
        <v>114492372</v>
      </c>
      <c r="K2425" s="9">
        <v>0</v>
      </c>
      <c r="L2425" s="9">
        <v>0</v>
      </c>
      <c r="M2425" s="9">
        <v>0</v>
      </c>
      <c r="N2425" s="7" t="s">
        <v>8</v>
      </c>
      <c r="O2425" s="10">
        <v>100</v>
      </c>
      <c r="P2425" s="1"/>
    </row>
    <row r="2426" spans="1:16" ht="42" thickBot="1">
      <c r="A2426" s="1"/>
      <c r="B2426" s="138" t="s">
        <v>8</v>
      </c>
      <c r="C2426" s="139"/>
      <c r="D2426" s="139"/>
      <c r="E2426" s="139"/>
      <c r="F2426" s="139"/>
      <c r="G2426" s="139"/>
      <c r="H2426" s="139"/>
      <c r="I2426" s="11" t="s">
        <v>1453</v>
      </c>
      <c r="J2426" s="12" t="s">
        <v>8</v>
      </c>
      <c r="K2426" s="13">
        <v>0</v>
      </c>
      <c r="L2426" s="13">
        <v>0</v>
      </c>
      <c r="M2426" s="13">
        <v>0</v>
      </c>
      <c r="N2426" s="14">
        <v>0</v>
      </c>
      <c r="O2426" s="12" t="s">
        <v>8</v>
      </c>
      <c r="P2426" s="1"/>
    </row>
    <row r="2427" spans="1:16" ht="0.95" customHeight="1">
      <c r="A2427" s="1"/>
      <c r="B2427" s="137"/>
      <c r="C2427" s="137"/>
      <c r="D2427" s="137"/>
      <c r="E2427" s="137"/>
      <c r="F2427" s="137"/>
      <c r="G2427" s="137"/>
      <c r="H2427" s="137"/>
      <c r="I2427" s="137"/>
      <c r="J2427" s="137"/>
      <c r="K2427" s="137"/>
      <c r="L2427" s="137"/>
      <c r="M2427" s="137"/>
      <c r="N2427" s="137"/>
      <c r="O2427" s="137"/>
      <c r="P2427" s="1"/>
    </row>
    <row r="2428" spans="1:16" ht="42" thickBot="1">
      <c r="A2428" s="1"/>
      <c r="B2428" s="6" t="s">
        <v>2397</v>
      </c>
      <c r="C2428" s="7" t="s">
        <v>8</v>
      </c>
      <c r="D2428" s="8" t="s">
        <v>2398</v>
      </c>
      <c r="E2428" s="8" t="s">
        <v>2399</v>
      </c>
      <c r="F2428" s="8" t="s">
        <v>814</v>
      </c>
      <c r="G2428" s="8" t="s">
        <v>865</v>
      </c>
      <c r="H2428" s="8" t="s">
        <v>1258</v>
      </c>
      <c r="I2428" s="7" t="s">
        <v>8</v>
      </c>
      <c r="J2428" s="9">
        <v>100676451</v>
      </c>
      <c r="K2428" s="9">
        <v>0</v>
      </c>
      <c r="L2428" s="9">
        <v>0</v>
      </c>
      <c r="M2428" s="9">
        <v>0</v>
      </c>
      <c r="N2428" s="7" t="s">
        <v>8</v>
      </c>
      <c r="O2428" s="10">
        <v>21.62</v>
      </c>
      <c r="P2428" s="1"/>
    </row>
    <row r="2429" spans="1:16" ht="42" thickBot="1">
      <c r="A2429" s="1"/>
      <c r="B2429" s="138" t="s">
        <v>8</v>
      </c>
      <c r="C2429" s="139"/>
      <c r="D2429" s="139"/>
      <c r="E2429" s="139"/>
      <c r="F2429" s="139"/>
      <c r="G2429" s="139"/>
      <c r="H2429" s="139"/>
      <c r="I2429" s="11" t="s">
        <v>1453</v>
      </c>
      <c r="J2429" s="12" t="s">
        <v>8</v>
      </c>
      <c r="K2429" s="13">
        <v>0</v>
      </c>
      <c r="L2429" s="13">
        <v>0</v>
      </c>
      <c r="M2429" s="13">
        <v>0</v>
      </c>
      <c r="N2429" s="14">
        <v>0</v>
      </c>
      <c r="O2429" s="12" t="s">
        <v>8</v>
      </c>
      <c r="P2429" s="1"/>
    </row>
    <row r="2430" spans="1:16" ht="0.95" customHeight="1">
      <c r="A2430" s="1"/>
      <c r="B2430" s="137"/>
      <c r="C2430" s="137"/>
      <c r="D2430" s="137"/>
      <c r="E2430" s="137"/>
      <c r="F2430" s="137"/>
      <c r="G2430" s="137"/>
      <c r="H2430" s="137"/>
      <c r="I2430" s="137"/>
      <c r="J2430" s="137"/>
      <c r="K2430" s="137"/>
      <c r="L2430" s="137"/>
      <c r="M2430" s="137"/>
      <c r="N2430" s="137"/>
      <c r="O2430" s="137"/>
      <c r="P2430" s="1"/>
    </row>
    <row r="2431" spans="1:16" ht="42" thickBot="1">
      <c r="A2431" s="1"/>
      <c r="B2431" s="6" t="s">
        <v>2400</v>
      </c>
      <c r="C2431" s="7" t="s">
        <v>8</v>
      </c>
      <c r="D2431" s="8" t="s">
        <v>2401</v>
      </c>
      <c r="E2431" s="8" t="s">
        <v>2402</v>
      </c>
      <c r="F2431" s="8" t="s">
        <v>814</v>
      </c>
      <c r="G2431" s="8" t="s">
        <v>865</v>
      </c>
      <c r="H2431" s="8" t="s">
        <v>914</v>
      </c>
      <c r="I2431" s="7" t="s">
        <v>8</v>
      </c>
      <c r="J2431" s="9">
        <v>1370545940</v>
      </c>
      <c r="K2431" s="9">
        <v>320000001</v>
      </c>
      <c r="L2431" s="9">
        <v>183037128</v>
      </c>
      <c r="M2431" s="9">
        <v>179643413</v>
      </c>
      <c r="N2431" s="7" t="s">
        <v>8</v>
      </c>
      <c r="O2431" s="10">
        <v>84.85</v>
      </c>
      <c r="P2431" s="1"/>
    </row>
    <row r="2432" spans="1:16" ht="25.5" thickBot="1">
      <c r="A2432" s="1"/>
      <c r="B2432" s="138" t="s">
        <v>8</v>
      </c>
      <c r="C2432" s="139"/>
      <c r="D2432" s="139"/>
      <c r="E2432" s="139"/>
      <c r="F2432" s="139"/>
      <c r="G2432" s="139"/>
      <c r="H2432" s="139"/>
      <c r="I2432" s="11" t="s">
        <v>1253</v>
      </c>
      <c r="J2432" s="12" t="s">
        <v>8</v>
      </c>
      <c r="K2432" s="13">
        <v>320000001</v>
      </c>
      <c r="L2432" s="13">
        <v>166132612</v>
      </c>
      <c r="M2432" s="13">
        <v>162836969</v>
      </c>
      <c r="N2432" s="14">
        <v>98.01</v>
      </c>
      <c r="O2432" s="12" t="s">
        <v>8</v>
      </c>
      <c r="P2432" s="1"/>
    </row>
    <row r="2433" spans="1:16" ht="42" thickBot="1">
      <c r="A2433" s="1"/>
      <c r="B2433" s="138" t="s">
        <v>8</v>
      </c>
      <c r="C2433" s="139"/>
      <c r="D2433" s="139"/>
      <c r="E2433" s="139"/>
      <c r="F2433" s="139"/>
      <c r="G2433" s="139"/>
      <c r="H2433" s="139"/>
      <c r="I2433" s="11" t="s">
        <v>1254</v>
      </c>
      <c r="J2433" s="12" t="s">
        <v>8</v>
      </c>
      <c r="K2433" s="13">
        <v>0</v>
      </c>
      <c r="L2433" s="13">
        <v>16904516</v>
      </c>
      <c r="M2433" s="13">
        <v>16806444</v>
      </c>
      <c r="N2433" s="14">
        <v>99.41</v>
      </c>
      <c r="O2433" s="12" t="s">
        <v>8</v>
      </c>
      <c r="P2433" s="1"/>
    </row>
    <row r="2434" spans="1:16" ht="0.95" customHeight="1">
      <c r="A2434" s="1"/>
      <c r="B2434" s="137"/>
      <c r="C2434" s="137"/>
      <c r="D2434" s="137"/>
      <c r="E2434" s="137"/>
      <c r="F2434" s="137"/>
      <c r="G2434" s="137"/>
      <c r="H2434" s="137"/>
      <c r="I2434" s="137"/>
      <c r="J2434" s="137"/>
      <c r="K2434" s="137"/>
      <c r="L2434" s="137"/>
      <c r="M2434" s="137"/>
      <c r="N2434" s="137"/>
      <c r="O2434" s="137"/>
      <c r="P2434" s="1"/>
    </row>
    <row r="2435" spans="1:16" ht="50.25" thickBot="1">
      <c r="A2435" s="1"/>
      <c r="B2435" s="6" t="s">
        <v>2403</v>
      </c>
      <c r="C2435" s="7" t="s">
        <v>8</v>
      </c>
      <c r="D2435" s="8" t="s">
        <v>2404</v>
      </c>
      <c r="E2435" s="8" t="s">
        <v>2405</v>
      </c>
      <c r="F2435" s="8" t="s">
        <v>814</v>
      </c>
      <c r="G2435" s="8" t="s">
        <v>865</v>
      </c>
      <c r="H2435" s="8" t="s">
        <v>914</v>
      </c>
      <c r="I2435" s="7" t="s">
        <v>8</v>
      </c>
      <c r="J2435" s="9">
        <v>1528525720</v>
      </c>
      <c r="K2435" s="9">
        <v>0</v>
      </c>
      <c r="L2435" s="9">
        <v>20000000</v>
      </c>
      <c r="M2435" s="9">
        <v>20000000</v>
      </c>
      <c r="N2435" s="7" t="s">
        <v>8</v>
      </c>
      <c r="O2435" s="10">
        <v>98</v>
      </c>
      <c r="P2435" s="1"/>
    </row>
    <row r="2436" spans="1:16" ht="25.5" thickBot="1">
      <c r="A2436" s="1"/>
      <c r="B2436" s="138" t="s">
        <v>8</v>
      </c>
      <c r="C2436" s="139"/>
      <c r="D2436" s="139"/>
      <c r="E2436" s="139"/>
      <c r="F2436" s="139"/>
      <c r="G2436" s="139"/>
      <c r="H2436" s="139"/>
      <c r="I2436" s="11" t="s">
        <v>1253</v>
      </c>
      <c r="J2436" s="12" t="s">
        <v>8</v>
      </c>
      <c r="K2436" s="13">
        <v>0</v>
      </c>
      <c r="L2436" s="13">
        <v>20000000</v>
      </c>
      <c r="M2436" s="13">
        <v>20000000</v>
      </c>
      <c r="N2436" s="14">
        <v>100</v>
      </c>
      <c r="O2436" s="12" t="s">
        <v>8</v>
      </c>
      <c r="P2436" s="1"/>
    </row>
    <row r="2437" spans="1:16" ht="0.95" customHeight="1">
      <c r="A2437" s="1"/>
      <c r="B2437" s="137"/>
      <c r="C2437" s="137"/>
      <c r="D2437" s="137"/>
      <c r="E2437" s="137"/>
      <c r="F2437" s="137"/>
      <c r="G2437" s="137"/>
      <c r="H2437" s="137"/>
      <c r="I2437" s="137"/>
      <c r="J2437" s="137"/>
      <c r="K2437" s="137"/>
      <c r="L2437" s="137"/>
      <c r="M2437" s="137"/>
      <c r="N2437" s="137"/>
      <c r="O2437" s="137"/>
      <c r="P2437" s="1"/>
    </row>
    <row r="2438" spans="1:16" ht="42" thickBot="1">
      <c r="A2438" s="1"/>
      <c r="B2438" s="6" t="s">
        <v>2406</v>
      </c>
      <c r="C2438" s="7" t="s">
        <v>8</v>
      </c>
      <c r="D2438" s="8" t="s">
        <v>2407</v>
      </c>
      <c r="E2438" s="8" t="s">
        <v>1462</v>
      </c>
      <c r="F2438" s="8" t="s">
        <v>814</v>
      </c>
      <c r="G2438" s="8" t="s">
        <v>865</v>
      </c>
      <c r="H2438" s="8" t="s">
        <v>1258</v>
      </c>
      <c r="I2438" s="7" t="s">
        <v>8</v>
      </c>
      <c r="J2438" s="9">
        <v>45211281</v>
      </c>
      <c r="K2438" s="9">
        <v>0</v>
      </c>
      <c r="L2438" s="9">
        <v>0</v>
      </c>
      <c r="M2438" s="9">
        <v>0</v>
      </c>
      <c r="N2438" s="7" t="s">
        <v>8</v>
      </c>
      <c r="O2438" s="10">
        <v>100</v>
      </c>
      <c r="P2438" s="1"/>
    </row>
    <row r="2439" spans="1:16" ht="42" thickBot="1">
      <c r="A2439" s="1"/>
      <c r="B2439" s="138" t="s">
        <v>8</v>
      </c>
      <c r="C2439" s="139"/>
      <c r="D2439" s="139"/>
      <c r="E2439" s="139"/>
      <c r="F2439" s="139"/>
      <c r="G2439" s="139"/>
      <c r="H2439" s="139"/>
      <c r="I2439" s="11" t="s">
        <v>1453</v>
      </c>
      <c r="J2439" s="12" t="s">
        <v>8</v>
      </c>
      <c r="K2439" s="13">
        <v>0</v>
      </c>
      <c r="L2439" s="13">
        <v>0</v>
      </c>
      <c r="M2439" s="13">
        <v>0</v>
      </c>
      <c r="N2439" s="14">
        <v>0</v>
      </c>
      <c r="O2439" s="12" t="s">
        <v>8</v>
      </c>
      <c r="P2439" s="1"/>
    </row>
    <row r="2440" spans="1:16" ht="0.95" customHeight="1">
      <c r="A2440" s="1"/>
      <c r="B2440" s="137"/>
      <c r="C2440" s="137"/>
      <c r="D2440" s="137"/>
      <c r="E2440" s="137"/>
      <c r="F2440" s="137"/>
      <c r="G2440" s="137"/>
      <c r="H2440" s="137"/>
      <c r="I2440" s="137"/>
      <c r="J2440" s="137"/>
      <c r="K2440" s="137"/>
      <c r="L2440" s="137"/>
      <c r="M2440" s="137"/>
      <c r="N2440" s="137"/>
      <c r="O2440" s="137"/>
      <c r="P2440" s="1"/>
    </row>
    <row r="2441" spans="1:16" ht="58.5" thickBot="1">
      <c r="A2441" s="1"/>
      <c r="B2441" s="6" t="s">
        <v>2408</v>
      </c>
      <c r="C2441" s="7" t="s">
        <v>8</v>
      </c>
      <c r="D2441" s="8" t="s">
        <v>2409</v>
      </c>
      <c r="E2441" s="8" t="s">
        <v>2410</v>
      </c>
      <c r="F2441" s="8" t="s">
        <v>814</v>
      </c>
      <c r="G2441" s="8" t="s">
        <v>865</v>
      </c>
      <c r="H2441" s="8" t="s">
        <v>1258</v>
      </c>
      <c r="I2441" s="7" t="s">
        <v>8</v>
      </c>
      <c r="J2441" s="9">
        <v>391467104</v>
      </c>
      <c r="K2441" s="9">
        <v>0</v>
      </c>
      <c r="L2441" s="9">
        <v>3200000</v>
      </c>
      <c r="M2441" s="9">
        <v>1707384</v>
      </c>
      <c r="N2441" s="7" t="s">
        <v>8</v>
      </c>
      <c r="O2441" s="10">
        <v>71.2</v>
      </c>
      <c r="P2441" s="1"/>
    </row>
    <row r="2442" spans="1:16" ht="42" thickBot="1">
      <c r="A2442" s="1"/>
      <c r="B2442" s="138" t="s">
        <v>8</v>
      </c>
      <c r="C2442" s="139"/>
      <c r="D2442" s="139"/>
      <c r="E2442" s="139"/>
      <c r="F2442" s="139"/>
      <c r="G2442" s="139"/>
      <c r="H2442" s="139"/>
      <c r="I2442" s="11" t="s">
        <v>1453</v>
      </c>
      <c r="J2442" s="12" t="s">
        <v>8</v>
      </c>
      <c r="K2442" s="13">
        <v>0</v>
      </c>
      <c r="L2442" s="13">
        <v>3200000</v>
      </c>
      <c r="M2442" s="13">
        <v>1707384</v>
      </c>
      <c r="N2442" s="14">
        <v>53.35</v>
      </c>
      <c r="O2442" s="12" t="s">
        <v>8</v>
      </c>
      <c r="P2442" s="1"/>
    </row>
    <row r="2443" spans="1:16" ht="0.95" customHeight="1">
      <c r="A2443" s="1"/>
      <c r="B2443" s="137"/>
      <c r="C2443" s="137"/>
      <c r="D2443" s="137"/>
      <c r="E2443" s="137"/>
      <c r="F2443" s="137"/>
      <c r="G2443" s="137"/>
      <c r="H2443" s="137"/>
      <c r="I2443" s="137"/>
      <c r="J2443" s="137"/>
      <c r="K2443" s="137"/>
      <c r="L2443" s="137"/>
      <c r="M2443" s="137"/>
      <c r="N2443" s="137"/>
      <c r="O2443" s="137"/>
      <c r="P2443" s="1"/>
    </row>
    <row r="2444" spans="1:16" ht="20.100000000000001" customHeight="1">
      <c r="A2444" s="1"/>
      <c r="B2444" s="145" t="s">
        <v>824</v>
      </c>
      <c r="C2444" s="146"/>
      <c r="D2444" s="146"/>
      <c r="E2444" s="146"/>
      <c r="F2444" s="2" t="s">
        <v>4</v>
      </c>
      <c r="G2444" s="147" t="s">
        <v>2411</v>
      </c>
      <c r="H2444" s="148"/>
      <c r="I2444" s="148"/>
      <c r="J2444" s="148"/>
      <c r="K2444" s="148"/>
      <c r="L2444" s="148"/>
      <c r="M2444" s="148"/>
      <c r="N2444" s="148"/>
      <c r="O2444" s="148"/>
      <c r="P2444" s="1"/>
    </row>
    <row r="2445" spans="1:16" ht="20.100000000000001" customHeight="1">
      <c r="A2445" s="1"/>
      <c r="B2445" s="143" t="s">
        <v>6</v>
      </c>
      <c r="C2445" s="144"/>
      <c r="D2445" s="144"/>
      <c r="E2445" s="144"/>
      <c r="F2445" s="144"/>
      <c r="G2445" s="144"/>
      <c r="H2445" s="144"/>
      <c r="I2445" s="144"/>
      <c r="J2445" s="3">
        <v>3552436588</v>
      </c>
      <c r="K2445" s="3">
        <v>209402806</v>
      </c>
      <c r="L2445" s="3">
        <v>101208445</v>
      </c>
      <c r="M2445" s="3">
        <v>100112465</v>
      </c>
      <c r="N2445" s="4" t="s">
        <v>2412</v>
      </c>
      <c r="O2445" s="5" t="s">
        <v>8</v>
      </c>
      <c r="P2445" s="1"/>
    </row>
    <row r="2446" spans="1:16" ht="50.25" thickBot="1">
      <c r="A2446" s="1"/>
      <c r="B2446" s="6" t="s">
        <v>2413</v>
      </c>
      <c r="C2446" s="7" t="s">
        <v>8</v>
      </c>
      <c r="D2446" s="8" t="s">
        <v>2414</v>
      </c>
      <c r="E2446" s="8" t="s">
        <v>2415</v>
      </c>
      <c r="F2446" s="8" t="s">
        <v>267</v>
      </c>
      <c r="G2446" s="8" t="s">
        <v>865</v>
      </c>
      <c r="H2446" s="8" t="s">
        <v>1258</v>
      </c>
      <c r="I2446" s="7" t="s">
        <v>8</v>
      </c>
      <c r="J2446" s="9">
        <v>684242470</v>
      </c>
      <c r="K2446" s="9">
        <v>0</v>
      </c>
      <c r="L2446" s="9">
        <v>0</v>
      </c>
      <c r="M2446" s="9">
        <v>0</v>
      </c>
      <c r="N2446" s="7" t="s">
        <v>8</v>
      </c>
      <c r="O2446" s="10">
        <v>78.599999999999994</v>
      </c>
      <c r="P2446" s="1"/>
    </row>
    <row r="2447" spans="1:16" ht="42" thickBot="1">
      <c r="A2447" s="1"/>
      <c r="B2447" s="138" t="s">
        <v>8</v>
      </c>
      <c r="C2447" s="139"/>
      <c r="D2447" s="139"/>
      <c r="E2447" s="139"/>
      <c r="F2447" s="139"/>
      <c r="G2447" s="139"/>
      <c r="H2447" s="139"/>
      <c r="I2447" s="11" t="s">
        <v>1453</v>
      </c>
      <c r="J2447" s="12" t="s">
        <v>8</v>
      </c>
      <c r="K2447" s="13">
        <v>0</v>
      </c>
      <c r="L2447" s="13">
        <v>0</v>
      </c>
      <c r="M2447" s="13">
        <v>0</v>
      </c>
      <c r="N2447" s="14">
        <v>0</v>
      </c>
      <c r="O2447" s="12" t="s">
        <v>8</v>
      </c>
      <c r="P2447" s="1"/>
    </row>
    <row r="2448" spans="1:16" ht="0.95" customHeight="1">
      <c r="A2448" s="1"/>
      <c r="B2448" s="137"/>
      <c r="C2448" s="137"/>
      <c r="D2448" s="137"/>
      <c r="E2448" s="137"/>
      <c r="F2448" s="137"/>
      <c r="G2448" s="137"/>
      <c r="H2448" s="137"/>
      <c r="I2448" s="137"/>
      <c r="J2448" s="137"/>
      <c r="K2448" s="137"/>
      <c r="L2448" s="137"/>
      <c r="M2448" s="137"/>
      <c r="N2448" s="137"/>
      <c r="O2448" s="137"/>
      <c r="P2448" s="1"/>
    </row>
    <row r="2449" spans="1:16" ht="50.25" thickBot="1">
      <c r="A2449" s="1"/>
      <c r="B2449" s="6" t="s">
        <v>2416</v>
      </c>
      <c r="C2449" s="7" t="s">
        <v>8</v>
      </c>
      <c r="D2449" s="8" t="s">
        <v>2417</v>
      </c>
      <c r="E2449" s="8" t="s">
        <v>2418</v>
      </c>
      <c r="F2449" s="8" t="s">
        <v>267</v>
      </c>
      <c r="G2449" s="8" t="s">
        <v>865</v>
      </c>
      <c r="H2449" s="8" t="s">
        <v>914</v>
      </c>
      <c r="I2449" s="7" t="s">
        <v>8</v>
      </c>
      <c r="J2449" s="9">
        <v>1901426412</v>
      </c>
      <c r="K2449" s="9">
        <v>209402806</v>
      </c>
      <c r="L2449" s="9">
        <v>101208445</v>
      </c>
      <c r="M2449" s="9">
        <v>100112465</v>
      </c>
      <c r="N2449" s="7" t="s">
        <v>8</v>
      </c>
      <c r="O2449" s="10">
        <v>75.69</v>
      </c>
      <c r="P2449" s="1"/>
    </row>
    <row r="2450" spans="1:16" ht="25.5" thickBot="1">
      <c r="A2450" s="1"/>
      <c r="B2450" s="138" t="s">
        <v>8</v>
      </c>
      <c r="C2450" s="139"/>
      <c r="D2450" s="139"/>
      <c r="E2450" s="139"/>
      <c r="F2450" s="139"/>
      <c r="G2450" s="139"/>
      <c r="H2450" s="139"/>
      <c r="I2450" s="11" t="s">
        <v>1253</v>
      </c>
      <c r="J2450" s="12" t="s">
        <v>8</v>
      </c>
      <c r="K2450" s="13">
        <v>209402806</v>
      </c>
      <c r="L2450" s="13">
        <v>92158445</v>
      </c>
      <c r="M2450" s="13">
        <v>91065373</v>
      </c>
      <c r="N2450" s="14">
        <v>98.81</v>
      </c>
      <c r="O2450" s="12" t="s">
        <v>8</v>
      </c>
      <c r="P2450" s="1"/>
    </row>
    <row r="2451" spans="1:16" ht="42" thickBot="1">
      <c r="A2451" s="1"/>
      <c r="B2451" s="138" t="s">
        <v>8</v>
      </c>
      <c r="C2451" s="139"/>
      <c r="D2451" s="139"/>
      <c r="E2451" s="139"/>
      <c r="F2451" s="139"/>
      <c r="G2451" s="139"/>
      <c r="H2451" s="139"/>
      <c r="I2451" s="11" t="s">
        <v>1254</v>
      </c>
      <c r="J2451" s="12" t="s">
        <v>8</v>
      </c>
      <c r="K2451" s="13">
        <v>0</v>
      </c>
      <c r="L2451" s="13">
        <v>9050000</v>
      </c>
      <c r="M2451" s="13">
        <v>9047092</v>
      </c>
      <c r="N2451" s="14">
        <v>99.96</v>
      </c>
      <c r="O2451" s="12" t="s">
        <v>8</v>
      </c>
      <c r="P2451" s="1"/>
    </row>
    <row r="2452" spans="1:16" ht="0.95" customHeight="1">
      <c r="A2452" s="1"/>
      <c r="B2452" s="137"/>
      <c r="C2452" s="137"/>
      <c r="D2452" s="137"/>
      <c r="E2452" s="137"/>
      <c r="F2452" s="137"/>
      <c r="G2452" s="137"/>
      <c r="H2452" s="137"/>
      <c r="I2452" s="137"/>
      <c r="J2452" s="137"/>
      <c r="K2452" s="137"/>
      <c r="L2452" s="137"/>
      <c r="M2452" s="137"/>
      <c r="N2452" s="137"/>
      <c r="O2452" s="137"/>
      <c r="P2452" s="1"/>
    </row>
    <row r="2453" spans="1:16" ht="42" thickBot="1">
      <c r="A2453" s="1"/>
      <c r="B2453" s="6" t="s">
        <v>2419</v>
      </c>
      <c r="C2453" s="7" t="s">
        <v>8</v>
      </c>
      <c r="D2453" s="8" t="s">
        <v>2420</v>
      </c>
      <c r="E2453" s="8" t="s">
        <v>2421</v>
      </c>
      <c r="F2453" s="8" t="s">
        <v>267</v>
      </c>
      <c r="G2453" s="8" t="s">
        <v>865</v>
      </c>
      <c r="H2453" s="8" t="s">
        <v>1258</v>
      </c>
      <c r="I2453" s="7" t="s">
        <v>8</v>
      </c>
      <c r="J2453" s="9">
        <v>200512629</v>
      </c>
      <c r="K2453" s="9">
        <v>0</v>
      </c>
      <c r="L2453" s="9">
        <v>0</v>
      </c>
      <c r="M2453" s="9">
        <v>0</v>
      </c>
      <c r="N2453" s="7" t="s">
        <v>8</v>
      </c>
      <c r="O2453" s="10">
        <v>31.54</v>
      </c>
      <c r="P2453" s="1"/>
    </row>
    <row r="2454" spans="1:16" ht="42" thickBot="1">
      <c r="A2454" s="1"/>
      <c r="B2454" s="138" t="s">
        <v>8</v>
      </c>
      <c r="C2454" s="139"/>
      <c r="D2454" s="139"/>
      <c r="E2454" s="139"/>
      <c r="F2454" s="139"/>
      <c r="G2454" s="139"/>
      <c r="H2454" s="139"/>
      <c r="I2454" s="11" t="s">
        <v>1453</v>
      </c>
      <c r="J2454" s="12" t="s">
        <v>8</v>
      </c>
      <c r="K2454" s="13">
        <v>0</v>
      </c>
      <c r="L2454" s="13">
        <v>0</v>
      </c>
      <c r="M2454" s="13">
        <v>0</v>
      </c>
      <c r="N2454" s="14">
        <v>0</v>
      </c>
      <c r="O2454" s="12" t="s">
        <v>8</v>
      </c>
      <c r="P2454" s="1"/>
    </row>
    <row r="2455" spans="1:16" ht="0.95" customHeight="1">
      <c r="A2455" s="1"/>
      <c r="B2455" s="137"/>
      <c r="C2455" s="137"/>
      <c r="D2455" s="137"/>
      <c r="E2455" s="137"/>
      <c r="F2455" s="137"/>
      <c r="G2455" s="137"/>
      <c r="H2455" s="137"/>
      <c r="I2455" s="137"/>
      <c r="J2455" s="137"/>
      <c r="K2455" s="137"/>
      <c r="L2455" s="137"/>
      <c r="M2455" s="137"/>
      <c r="N2455" s="137"/>
      <c r="O2455" s="137"/>
      <c r="P2455" s="1"/>
    </row>
    <row r="2456" spans="1:16" ht="42" thickBot="1">
      <c r="A2456" s="1"/>
      <c r="B2456" s="6" t="s">
        <v>2422</v>
      </c>
      <c r="C2456" s="7" t="s">
        <v>8</v>
      </c>
      <c r="D2456" s="8" t="s">
        <v>2423</v>
      </c>
      <c r="E2456" s="8" t="s">
        <v>2424</v>
      </c>
      <c r="F2456" s="8" t="s">
        <v>267</v>
      </c>
      <c r="G2456" s="8" t="s">
        <v>865</v>
      </c>
      <c r="H2456" s="8" t="s">
        <v>1258</v>
      </c>
      <c r="I2456" s="7" t="s">
        <v>8</v>
      </c>
      <c r="J2456" s="9">
        <v>190950087</v>
      </c>
      <c r="K2456" s="9">
        <v>0</v>
      </c>
      <c r="L2456" s="9">
        <v>0</v>
      </c>
      <c r="M2456" s="9">
        <v>0</v>
      </c>
      <c r="N2456" s="7" t="s">
        <v>8</v>
      </c>
      <c r="O2456" s="10">
        <v>0</v>
      </c>
      <c r="P2456" s="1"/>
    </row>
    <row r="2457" spans="1:16" ht="42" thickBot="1">
      <c r="A2457" s="1"/>
      <c r="B2457" s="138" t="s">
        <v>8</v>
      </c>
      <c r="C2457" s="139"/>
      <c r="D2457" s="139"/>
      <c r="E2457" s="139"/>
      <c r="F2457" s="139"/>
      <c r="G2457" s="139"/>
      <c r="H2457" s="139"/>
      <c r="I2457" s="11" t="s">
        <v>1453</v>
      </c>
      <c r="J2457" s="12" t="s">
        <v>8</v>
      </c>
      <c r="K2457" s="13">
        <v>0</v>
      </c>
      <c r="L2457" s="13">
        <v>0</v>
      </c>
      <c r="M2457" s="13">
        <v>0</v>
      </c>
      <c r="N2457" s="14">
        <v>0</v>
      </c>
      <c r="O2457" s="12" t="s">
        <v>8</v>
      </c>
      <c r="P2457" s="1"/>
    </row>
    <row r="2458" spans="1:16" ht="0.95" customHeight="1">
      <c r="A2458" s="1"/>
      <c r="B2458" s="137"/>
      <c r="C2458" s="137"/>
      <c r="D2458" s="137"/>
      <c r="E2458" s="137"/>
      <c r="F2458" s="137"/>
      <c r="G2458" s="137"/>
      <c r="H2458" s="137"/>
      <c r="I2458" s="137"/>
      <c r="J2458" s="137"/>
      <c r="K2458" s="137"/>
      <c r="L2458" s="137"/>
      <c r="M2458" s="137"/>
      <c r="N2458" s="137"/>
      <c r="O2458" s="137"/>
      <c r="P2458" s="1"/>
    </row>
    <row r="2459" spans="1:16" ht="50.25" thickBot="1">
      <c r="A2459" s="1"/>
      <c r="B2459" s="6" t="s">
        <v>2425</v>
      </c>
      <c r="C2459" s="7" t="s">
        <v>8</v>
      </c>
      <c r="D2459" s="8" t="s">
        <v>2426</v>
      </c>
      <c r="E2459" s="8" t="s">
        <v>2427</v>
      </c>
      <c r="F2459" s="8" t="s">
        <v>267</v>
      </c>
      <c r="G2459" s="8" t="s">
        <v>865</v>
      </c>
      <c r="H2459" s="8" t="s">
        <v>914</v>
      </c>
      <c r="I2459" s="7" t="s">
        <v>8</v>
      </c>
      <c r="J2459" s="9">
        <v>575304990</v>
      </c>
      <c r="K2459" s="9">
        <v>0</v>
      </c>
      <c r="L2459" s="9">
        <v>0</v>
      </c>
      <c r="M2459" s="9">
        <v>0</v>
      </c>
      <c r="N2459" s="7" t="s">
        <v>8</v>
      </c>
      <c r="O2459" s="10">
        <v>0</v>
      </c>
      <c r="P2459" s="1"/>
    </row>
    <row r="2460" spans="1:16" ht="25.5" thickBot="1">
      <c r="A2460" s="1"/>
      <c r="B2460" s="138" t="s">
        <v>8</v>
      </c>
      <c r="C2460" s="139"/>
      <c r="D2460" s="139"/>
      <c r="E2460" s="139"/>
      <c r="F2460" s="139"/>
      <c r="G2460" s="139"/>
      <c r="H2460" s="139"/>
      <c r="I2460" s="11" t="s">
        <v>1253</v>
      </c>
      <c r="J2460" s="12" t="s">
        <v>8</v>
      </c>
      <c r="K2460" s="13">
        <v>0</v>
      </c>
      <c r="L2460" s="13">
        <v>0</v>
      </c>
      <c r="M2460" s="13">
        <v>0</v>
      </c>
      <c r="N2460" s="14">
        <v>0</v>
      </c>
      <c r="O2460" s="12" t="s">
        <v>8</v>
      </c>
      <c r="P2460" s="1"/>
    </row>
    <row r="2461" spans="1:16" ht="0.95" customHeight="1">
      <c r="A2461" s="1"/>
      <c r="B2461" s="137"/>
      <c r="C2461" s="137"/>
      <c r="D2461" s="137"/>
      <c r="E2461" s="137"/>
      <c r="F2461" s="137"/>
      <c r="G2461" s="137"/>
      <c r="H2461" s="137"/>
      <c r="I2461" s="137"/>
      <c r="J2461" s="137"/>
      <c r="K2461" s="137"/>
      <c r="L2461" s="137"/>
      <c r="M2461" s="137"/>
      <c r="N2461" s="137"/>
      <c r="O2461" s="137"/>
      <c r="P2461" s="1"/>
    </row>
    <row r="2462" spans="1:16" ht="20.100000000000001" customHeight="1">
      <c r="A2462" s="1"/>
      <c r="B2462" s="145" t="s">
        <v>824</v>
      </c>
      <c r="C2462" s="146"/>
      <c r="D2462" s="146"/>
      <c r="E2462" s="146"/>
      <c r="F2462" s="2" t="s">
        <v>4</v>
      </c>
      <c r="G2462" s="147" t="s">
        <v>2428</v>
      </c>
      <c r="H2462" s="148"/>
      <c r="I2462" s="148"/>
      <c r="J2462" s="148"/>
      <c r="K2462" s="148"/>
      <c r="L2462" s="148"/>
      <c r="M2462" s="148"/>
      <c r="N2462" s="148"/>
      <c r="O2462" s="148"/>
      <c r="P2462" s="1"/>
    </row>
    <row r="2463" spans="1:16" ht="20.100000000000001" customHeight="1">
      <c r="A2463" s="1"/>
      <c r="B2463" s="143" t="s">
        <v>6</v>
      </c>
      <c r="C2463" s="144"/>
      <c r="D2463" s="144"/>
      <c r="E2463" s="144"/>
      <c r="F2463" s="144"/>
      <c r="G2463" s="144"/>
      <c r="H2463" s="144"/>
      <c r="I2463" s="144"/>
      <c r="J2463" s="3">
        <v>11148712758</v>
      </c>
      <c r="K2463" s="3">
        <v>249561073</v>
      </c>
      <c r="L2463" s="3">
        <v>285222389</v>
      </c>
      <c r="M2463" s="3">
        <v>281738697</v>
      </c>
      <c r="N2463" s="4" t="s">
        <v>810</v>
      </c>
      <c r="O2463" s="5" t="s">
        <v>8</v>
      </c>
      <c r="P2463" s="1"/>
    </row>
    <row r="2464" spans="1:16" ht="33.75" thickBot="1">
      <c r="A2464" s="1"/>
      <c r="B2464" s="6" t="s">
        <v>2429</v>
      </c>
      <c r="C2464" s="7" t="s">
        <v>8</v>
      </c>
      <c r="D2464" s="8" t="s">
        <v>2430</v>
      </c>
      <c r="E2464" s="8" t="s">
        <v>2431</v>
      </c>
      <c r="F2464" s="8" t="s">
        <v>58</v>
      </c>
      <c r="G2464" s="8" t="s">
        <v>865</v>
      </c>
      <c r="H2464" s="8" t="s">
        <v>914</v>
      </c>
      <c r="I2464" s="7" t="s">
        <v>8</v>
      </c>
      <c r="J2464" s="9">
        <v>2819003146</v>
      </c>
      <c r="K2464" s="9">
        <v>0</v>
      </c>
      <c r="L2464" s="9">
        <v>0</v>
      </c>
      <c r="M2464" s="9">
        <v>0</v>
      </c>
      <c r="N2464" s="7" t="s">
        <v>8</v>
      </c>
      <c r="O2464" s="10">
        <v>73.3</v>
      </c>
      <c r="P2464" s="1"/>
    </row>
    <row r="2465" spans="1:16" ht="25.5" thickBot="1">
      <c r="A2465" s="1"/>
      <c r="B2465" s="138" t="s">
        <v>8</v>
      </c>
      <c r="C2465" s="139"/>
      <c r="D2465" s="139"/>
      <c r="E2465" s="139"/>
      <c r="F2465" s="139"/>
      <c r="G2465" s="139"/>
      <c r="H2465" s="139"/>
      <c r="I2465" s="11" t="s">
        <v>1253</v>
      </c>
      <c r="J2465" s="12" t="s">
        <v>8</v>
      </c>
      <c r="K2465" s="13">
        <v>0</v>
      </c>
      <c r="L2465" s="13">
        <v>0</v>
      </c>
      <c r="M2465" s="13">
        <v>0</v>
      </c>
      <c r="N2465" s="14">
        <v>0</v>
      </c>
      <c r="O2465" s="12" t="s">
        <v>8</v>
      </c>
      <c r="P2465" s="1"/>
    </row>
    <row r="2466" spans="1:16" ht="42" thickBot="1">
      <c r="A2466" s="1"/>
      <c r="B2466" s="138" t="s">
        <v>8</v>
      </c>
      <c r="C2466" s="139"/>
      <c r="D2466" s="139"/>
      <c r="E2466" s="139"/>
      <c r="F2466" s="139"/>
      <c r="G2466" s="139"/>
      <c r="H2466" s="139"/>
      <c r="I2466" s="11" t="s">
        <v>1254</v>
      </c>
      <c r="J2466" s="12" t="s">
        <v>8</v>
      </c>
      <c r="K2466" s="13">
        <v>0</v>
      </c>
      <c r="L2466" s="13">
        <v>0</v>
      </c>
      <c r="M2466" s="13">
        <v>0</v>
      </c>
      <c r="N2466" s="14">
        <v>0</v>
      </c>
      <c r="O2466" s="12" t="s">
        <v>8</v>
      </c>
      <c r="P2466" s="1"/>
    </row>
    <row r="2467" spans="1:16" ht="0.95" customHeight="1">
      <c r="A2467" s="1"/>
      <c r="B2467" s="137"/>
      <c r="C2467" s="137"/>
      <c r="D2467" s="137"/>
      <c r="E2467" s="137"/>
      <c r="F2467" s="137"/>
      <c r="G2467" s="137"/>
      <c r="H2467" s="137"/>
      <c r="I2467" s="137"/>
      <c r="J2467" s="137"/>
      <c r="K2467" s="137"/>
      <c r="L2467" s="137"/>
      <c r="M2467" s="137"/>
      <c r="N2467" s="137"/>
      <c r="O2467" s="137"/>
      <c r="P2467" s="1"/>
    </row>
    <row r="2468" spans="1:16" ht="33.75" thickBot="1">
      <c r="A2468" s="1"/>
      <c r="B2468" s="6" t="s">
        <v>2432</v>
      </c>
      <c r="C2468" s="7" t="s">
        <v>8</v>
      </c>
      <c r="D2468" s="8" t="s">
        <v>2433</v>
      </c>
      <c r="E2468" s="8" t="s">
        <v>2434</v>
      </c>
      <c r="F2468" s="8" t="s">
        <v>185</v>
      </c>
      <c r="G2468" s="8" t="s">
        <v>865</v>
      </c>
      <c r="H2468" s="8" t="s">
        <v>914</v>
      </c>
      <c r="I2468" s="7" t="s">
        <v>8</v>
      </c>
      <c r="J2468" s="9">
        <v>981297911</v>
      </c>
      <c r="K2468" s="9">
        <v>0</v>
      </c>
      <c r="L2468" s="9">
        <v>9966946</v>
      </c>
      <c r="M2468" s="9">
        <v>9966946</v>
      </c>
      <c r="N2468" s="7" t="s">
        <v>8</v>
      </c>
      <c r="O2468" s="10">
        <v>48.46</v>
      </c>
      <c r="P2468" s="1"/>
    </row>
    <row r="2469" spans="1:16" ht="25.5" thickBot="1">
      <c r="A2469" s="1"/>
      <c r="B2469" s="138" t="s">
        <v>8</v>
      </c>
      <c r="C2469" s="139"/>
      <c r="D2469" s="139"/>
      <c r="E2469" s="139"/>
      <c r="F2469" s="139"/>
      <c r="G2469" s="139"/>
      <c r="H2469" s="139"/>
      <c r="I2469" s="11" t="s">
        <v>1253</v>
      </c>
      <c r="J2469" s="12" t="s">
        <v>8</v>
      </c>
      <c r="K2469" s="13">
        <v>0</v>
      </c>
      <c r="L2469" s="13">
        <v>9966946</v>
      </c>
      <c r="M2469" s="13">
        <v>9966946</v>
      </c>
      <c r="N2469" s="14">
        <v>100</v>
      </c>
      <c r="O2469" s="12" t="s">
        <v>8</v>
      </c>
      <c r="P2469" s="1"/>
    </row>
    <row r="2470" spans="1:16" ht="42" thickBot="1">
      <c r="A2470" s="1"/>
      <c r="B2470" s="138" t="s">
        <v>8</v>
      </c>
      <c r="C2470" s="139"/>
      <c r="D2470" s="139"/>
      <c r="E2470" s="139"/>
      <c r="F2470" s="139"/>
      <c r="G2470" s="139"/>
      <c r="H2470" s="139"/>
      <c r="I2470" s="11" t="s">
        <v>1254</v>
      </c>
      <c r="J2470" s="12" t="s">
        <v>8</v>
      </c>
      <c r="K2470" s="13">
        <v>0</v>
      </c>
      <c r="L2470" s="13">
        <v>0</v>
      </c>
      <c r="M2470" s="13">
        <v>0</v>
      </c>
      <c r="N2470" s="14">
        <v>0</v>
      </c>
      <c r="O2470" s="12" t="s">
        <v>8</v>
      </c>
      <c r="P2470" s="1"/>
    </row>
    <row r="2471" spans="1:16" ht="0.95" customHeight="1">
      <c r="A2471" s="1"/>
      <c r="B2471" s="137"/>
      <c r="C2471" s="137"/>
      <c r="D2471" s="137"/>
      <c r="E2471" s="137"/>
      <c r="F2471" s="137"/>
      <c r="G2471" s="137"/>
      <c r="H2471" s="137"/>
      <c r="I2471" s="137"/>
      <c r="J2471" s="137"/>
      <c r="K2471" s="137"/>
      <c r="L2471" s="137"/>
      <c r="M2471" s="137"/>
      <c r="N2471" s="137"/>
      <c r="O2471" s="137"/>
      <c r="P2471" s="1"/>
    </row>
    <row r="2472" spans="1:16" ht="42" thickBot="1">
      <c r="A2472" s="1"/>
      <c r="B2472" s="6" t="s">
        <v>2435</v>
      </c>
      <c r="C2472" s="7" t="s">
        <v>8</v>
      </c>
      <c r="D2472" s="8" t="s">
        <v>2436</v>
      </c>
      <c r="E2472" s="8" t="s">
        <v>2437</v>
      </c>
      <c r="F2472" s="8" t="s">
        <v>185</v>
      </c>
      <c r="G2472" s="8" t="s">
        <v>865</v>
      </c>
      <c r="H2472" s="8" t="s">
        <v>1258</v>
      </c>
      <c r="I2472" s="7" t="s">
        <v>8</v>
      </c>
      <c r="J2472" s="9">
        <v>72650106</v>
      </c>
      <c r="K2472" s="9">
        <v>0</v>
      </c>
      <c r="L2472" s="9">
        <v>0</v>
      </c>
      <c r="M2472" s="9">
        <v>0</v>
      </c>
      <c r="N2472" s="7" t="s">
        <v>8</v>
      </c>
      <c r="O2472" s="10">
        <v>55.93</v>
      </c>
      <c r="P2472" s="1"/>
    </row>
    <row r="2473" spans="1:16" ht="42" thickBot="1">
      <c r="A2473" s="1"/>
      <c r="B2473" s="138" t="s">
        <v>8</v>
      </c>
      <c r="C2473" s="139"/>
      <c r="D2473" s="139"/>
      <c r="E2473" s="139"/>
      <c r="F2473" s="139"/>
      <c r="G2473" s="139"/>
      <c r="H2473" s="139"/>
      <c r="I2473" s="11" t="s">
        <v>1453</v>
      </c>
      <c r="J2473" s="12" t="s">
        <v>8</v>
      </c>
      <c r="K2473" s="13">
        <v>0</v>
      </c>
      <c r="L2473" s="13">
        <v>0</v>
      </c>
      <c r="M2473" s="13">
        <v>0</v>
      </c>
      <c r="N2473" s="14">
        <v>0</v>
      </c>
      <c r="O2473" s="12" t="s">
        <v>8</v>
      </c>
      <c r="P2473" s="1"/>
    </row>
    <row r="2474" spans="1:16" ht="0.95" customHeight="1">
      <c r="A2474" s="1"/>
      <c r="B2474" s="137"/>
      <c r="C2474" s="137"/>
      <c r="D2474" s="137"/>
      <c r="E2474" s="137"/>
      <c r="F2474" s="137"/>
      <c r="G2474" s="137"/>
      <c r="H2474" s="137"/>
      <c r="I2474" s="137"/>
      <c r="J2474" s="137"/>
      <c r="K2474" s="137"/>
      <c r="L2474" s="137"/>
      <c r="M2474" s="137"/>
      <c r="N2474" s="137"/>
      <c r="O2474" s="137"/>
      <c r="P2474" s="1"/>
    </row>
    <row r="2475" spans="1:16" ht="42" thickBot="1">
      <c r="A2475" s="1"/>
      <c r="B2475" s="6" t="s">
        <v>2438</v>
      </c>
      <c r="C2475" s="7" t="s">
        <v>8</v>
      </c>
      <c r="D2475" s="8" t="s">
        <v>2439</v>
      </c>
      <c r="E2475" s="8" t="s">
        <v>2440</v>
      </c>
      <c r="F2475" s="8" t="s">
        <v>185</v>
      </c>
      <c r="G2475" s="8" t="s">
        <v>865</v>
      </c>
      <c r="H2475" s="8" t="s">
        <v>1258</v>
      </c>
      <c r="I2475" s="7" t="s">
        <v>8</v>
      </c>
      <c r="J2475" s="9">
        <v>5326399</v>
      </c>
      <c r="K2475" s="9">
        <v>0</v>
      </c>
      <c r="L2475" s="9">
        <v>0</v>
      </c>
      <c r="M2475" s="9">
        <v>0</v>
      </c>
      <c r="N2475" s="7" t="s">
        <v>8</v>
      </c>
      <c r="O2475" s="10">
        <v>5.7</v>
      </c>
      <c r="P2475" s="1"/>
    </row>
    <row r="2476" spans="1:16" ht="42" thickBot="1">
      <c r="A2476" s="1"/>
      <c r="B2476" s="138" t="s">
        <v>8</v>
      </c>
      <c r="C2476" s="139"/>
      <c r="D2476" s="139"/>
      <c r="E2476" s="139"/>
      <c r="F2476" s="139"/>
      <c r="G2476" s="139"/>
      <c r="H2476" s="139"/>
      <c r="I2476" s="11" t="s">
        <v>1453</v>
      </c>
      <c r="J2476" s="12" t="s">
        <v>8</v>
      </c>
      <c r="K2476" s="13">
        <v>0</v>
      </c>
      <c r="L2476" s="13">
        <v>0</v>
      </c>
      <c r="M2476" s="13">
        <v>0</v>
      </c>
      <c r="N2476" s="14">
        <v>0</v>
      </c>
      <c r="O2476" s="12" t="s">
        <v>8</v>
      </c>
      <c r="P2476" s="1"/>
    </row>
    <row r="2477" spans="1:16" ht="0.95" customHeight="1">
      <c r="A2477" s="1"/>
      <c r="B2477" s="137"/>
      <c r="C2477" s="137"/>
      <c r="D2477" s="137"/>
      <c r="E2477" s="137"/>
      <c r="F2477" s="137"/>
      <c r="G2477" s="137"/>
      <c r="H2477" s="137"/>
      <c r="I2477" s="137"/>
      <c r="J2477" s="137"/>
      <c r="K2477" s="137"/>
      <c r="L2477" s="137"/>
      <c r="M2477" s="137"/>
      <c r="N2477" s="137"/>
      <c r="O2477" s="137"/>
      <c r="P2477" s="1"/>
    </row>
    <row r="2478" spans="1:16" ht="42" thickBot="1">
      <c r="A2478" s="1"/>
      <c r="B2478" s="6" t="s">
        <v>2441</v>
      </c>
      <c r="C2478" s="7" t="s">
        <v>8</v>
      </c>
      <c r="D2478" s="8" t="s">
        <v>2442</v>
      </c>
      <c r="E2478" s="8" t="s">
        <v>2443</v>
      </c>
      <c r="F2478" s="8" t="s">
        <v>185</v>
      </c>
      <c r="G2478" s="8" t="s">
        <v>865</v>
      </c>
      <c r="H2478" s="8" t="s">
        <v>1258</v>
      </c>
      <c r="I2478" s="7" t="s">
        <v>8</v>
      </c>
      <c r="J2478" s="9">
        <v>18611414</v>
      </c>
      <c r="K2478" s="9">
        <v>0</v>
      </c>
      <c r="L2478" s="9">
        <v>0</v>
      </c>
      <c r="M2478" s="9">
        <v>0</v>
      </c>
      <c r="N2478" s="7" t="s">
        <v>8</v>
      </c>
      <c r="O2478" s="10">
        <v>0</v>
      </c>
      <c r="P2478" s="1"/>
    </row>
    <row r="2479" spans="1:16" ht="42" thickBot="1">
      <c r="A2479" s="1"/>
      <c r="B2479" s="138" t="s">
        <v>8</v>
      </c>
      <c r="C2479" s="139"/>
      <c r="D2479" s="139"/>
      <c r="E2479" s="139"/>
      <c r="F2479" s="139"/>
      <c r="G2479" s="139"/>
      <c r="H2479" s="139"/>
      <c r="I2479" s="11" t="s">
        <v>1453</v>
      </c>
      <c r="J2479" s="12" t="s">
        <v>8</v>
      </c>
      <c r="K2479" s="13">
        <v>0</v>
      </c>
      <c r="L2479" s="13">
        <v>0</v>
      </c>
      <c r="M2479" s="13">
        <v>0</v>
      </c>
      <c r="N2479" s="14">
        <v>0</v>
      </c>
      <c r="O2479" s="12" t="s">
        <v>8</v>
      </c>
      <c r="P2479" s="1"/>
    </row>
    <row r="2480" spans="1:16" ht="0.95" customHeight="1">
      <c r="A2480" s="1"/>
      <c r="B2480" s="137"/>
      <c r="C2480" s="137"/>
      <c r="D2480" s="137"/>
      <c r="E2480" s="137"/>
      <c r="F2480" s="137"/>
      <c r="G2480" s="137"/>
      <c r="H2480" s="137"/>
      <c r="I2480" s="137"/>
      <c r="J2480" s="137"/>
      <c r="K2480" s="137"/>
      <c r="L2480" s="137"/>
      <c r="M2480" s="137"/>
      <c r="N2480" s="137"/>
      <c r="O2480" s="137"/>
      <c r="P2480" s="1"/>
    </row>
    <row r="2481" spans="1:16" ht="42" thickBot="1">
      <c r="A2481" s="1"/>
      <c r="B2481" s="6" t="s">
        <v>2444</v>
      </c>
      <c r="C2481" s="7" t="s">
        <v>8</v>
      </c>
      <c r="D2481" s="8" t="s">
        <v>2445</v>
      </c>
      <c r="E2481" s="8" t="s">
        <v>2446</v>
      </c>
      <c r="F2481" s="8" t="s">
        <v>185</v>
      </c>
      <c r="G2481" s="8" t="s">
        <v>865</v>
      </c>
      <c r="H2481" s="8" t="s">
        <v>1258</v>
      </c>
      <c r="I2481" s="7" t="s">
        <v>8</v>
      </c>
      <c r="J2481" s="9">
        <v>7786092</v>
      </c>
      <c r="K2481" s="9">
        <v>0</v>
      </c>
      <c r="L2481" s="9">
        <v>0</v>
      </c>
      <c r="M2481" s="9">
        <v>0</v>
      </c>
      <c r="N2481" s="7" t="s">
        <v>8</v>
      </c>
      <c r="O2481" s="10">
        <v>29.46</v>
      </c>
      <c r="P2481" s="1"/>
    </row>
    <row r="2482" spans="1:16" ht="42" thickBot="1">
      <c r="A2482" s="1"/>
      <c r="B2482" s="138" t="s">
        <v>8</v>
      </c>
      <c r="C2482" s="139"/>
      <c r="D2482" s="139"/>
      <c r="E2482" s="139"/>
      <c r="F2482" s="139"/>
      <c r="G2482" s="139"/>
      <c r="H2482" s="139"/>
      <c r="I2482" s="11" t="s">
        <v>1453</v>
      </c>
      <c r="J2482" s="12" t="s">
        <v>8</v>
      </c>
      <c r="K2482" s="13">
        <v>0</v>
      </c>
      <c r="L2482" s="13">
        <v>0</v>
      </c>
      <c r="M2482" s="13">
        <v>0</v>
      </c>
      <c r="N2482" s="14">
        <v>0</v>
      </c>
      <c r="O2482" s="12" t="s">
        <v>8</v>
      </c>
      <c r="P2482" s="1"/>
    </row>
    <row r="2483" spans="1:16" ht="0.95" customHeight="1">
      <c r="A2483" s="1"/>
      <c r="B2483" s="137"/>
      <c r="C2483" s="137"/>
      <c r="D2483" s="137"/>
      <c r="E2483" s="137"/>
      <c r="F2483" s="137"/>
      <c r="G2483" s="137"/>
      <c r="H2483" s="137"/>
      <c r="I2483" s="137"/>
      <c r="J2483" s="137"/>
      <c r="K2483" s="137"/>
      <c r="L2483" s="137"/>
      <c r="M2483" s="137"/>
      <c r="N2483" s="137"/>
      <c r="O2483" s="137"/>
      <c r="P2483" s="1"/>
    </row>
    <row r="2484" spans="1:16" ht="33.75" thickBot="1">
      <c r="A2484" s="1"/>
      <c r="B2484" s="6" t="s">
        <v>2447</v>
      </c>
      <c r="C2484" s="7" t="s">
        <v>8</v>
      </c>
      <c r="D2484" s="8" t="s">
        <v>2448</v>
      </c>
      <c r="E2484" s="8" t="s">
        <v>2449</v>
      </c>
      <c r="F2484" s="8" t="s">
        <v>185</v>
      </c>
      <c r="G2484" s="8" t="s">
        <v>865</v>
      </c>
      <c r="H2484" s="8" t="s">
        <v>914</v>
      </c>
      <c r="I2484" s="7" t="s">
        <v>8</v>
      </c>
      <c r="J2484" s="9">
        <v>3519159783</v>
      </c>
      <c r="K2484" s="9">
        <v>199736769</v>
      </c>
      <c r="L2484" s="9">
        <v>225525055</v>
      </c>
      <c r="M2484" s="9">
        <v>222450677</v>
      </c>
      <c r="N2484" s="7" t="s">
        <v>8</v>
      </c>
      <c r="O2484" s="10">
        <v>10.82</v>
      </c>
      <c r="P2484" s="1"/>
    </row>
    <row r="2485" spans="1:16" ht="25.5" thickBot="1">
      <c r="A2485" s="1"/>
      <c r="B2485" s="138" t="s">
        <v>8</v>
      </c>
      <c r="C2485" s="139"/>
      <c r="D2485" s="139"/>
      <c r="E2485" s="139"/>
      <c r="F2485" s="139"/>
      <c r="G2485" s="139"/>
      <c r="H2485" s="139"/>
      <c r="I2485" s="11" t="s">
        <v>1253</v>
      </c>
      <c r="J2485" s="12" t="s">
        <v>8</v>
      </c>
      <c r="K2485" s="13">
        <v>199736769</v>
      </c>
      <c r="L2485" s="13">
        <v>211968055</v>
      </c>
      <c r="M2485" s="13">
        <v>209443842</v>
      </c>
      <c r="N2485" s="14">
        <v>98.8</v>
      </c>
      <c r="O2485" s="12" t="s">
        <v>8</v>
      </c>
      <c r="P2485" s="1"/>
    </row>
    <row r="2486" spans="1:16" ht="42" thickBot="1">
      <c r="A2486" s="1"/>
      <c r="B2486" s="138" t="s">
        <v>8</v>
      </c>
      <c r="C2486" s="139"/>
      <c r="D2486" s="139"/>
      <c r="E2486" s="139"/>
      <c r="F2486" s="139"/>
      <c r="G2486" s="139"/>
      <c r="H2486" s="139"/>
      <c r="I2486" s="11" t="s">
        <v>1254</v>
      </c>
      <c r="J2486" s="12" t="s">
        <v>8</v>
      </c>
      <c r="K2486" s="13">
        <v>0</v>
      </c>
      <c r="L2486" s="13">
        <v>13557000</v>
      </c>
      <c r="M2486" s="13">
        <v>13006835</v>
      </c>
      <c r="N2486" s="14">
        <v>95.94</v>
      </c>
      <c r="O2486" s="12" t="s">
        <v>8</v>
      </c>
      <c r="P2486" s="1"/>
    </row>
    <row r="2487" spans="1:16" ht="0.95" customHeight="1">
      <c r="A2487" s="1"/>
      <c r="B2487" s="137"/>
      <c r="C2487" s="137"/>
      <c r="D2487" s="137"/>
      <c r="E2487" s="137"/>
      <c r="F2487" s="137"/>
      <c r="G2487" s="137"/>
      <c r="H2487" s="137"/>
      <c r="I2487" s="137"/>
      <c r="J2487" s="137"/>
      <c r="K2487" s="137"/>
      <c r="L2487" s="137"/>
      <c r="M2487" s="137"/>
      <c r="N2487" s="137"/>
      <c r="O2487" s="137"/>
      <c r="P2487" s="1"/>
    </row>
    <row r="2488" spans="1:16" ht="58.5" thickBot="1">
      <c r="A2488" s="1"/>
      <c r="B2488" s="6" t="s">
        <v>2450</v>
      </c>
      <c r="C2488" s="7" t="s">
        <v>8</v>
      </c>
      <c r="D2488" s="8" t="s">
        <v>2451</v>
      </c>
      <c r="E2488" s="8" t="s">
        <v>2452</v>
      </c>
      <c r="F2488" s="8" t="s">
        <v>185</v>
      </c>
      <c r="G2488" s="8" t="s">
        <v>865</v>
      </c>
      <c r="H2488" s="8" t="s">
        <v>914</v>
      </c>
      <c r="I2488" s="7" t="s">
        <v>8</v>
      </c>
      <c r="J2488" s="9">
        <v>435329965</v>
      </c>
      <c r="K2488" s="9">
        <v>49824304</v>
      </c>
      <c r="L2488" s="9">
        <v>49730388</v>
      </c>
      <c r="M2488" s="9">
        <v>49321074</v>
      </c>
      <c r="N2488" s="7" t="s">
        <v>8</v>
      </c>
      <c r="O2488" s="10">
        <v>36.68</v>
      </c>
      <c r="P2488" s="1"/>
    </row>
    <row r="2489" spans="1:16" ht="25.5" thickBot="1">
      <c r="A2489" s="1"/>
      <c r="B2489" s="138" t="s">
        <v>8</v>
      </c>
      <c r="C2489" s="139"/>
      <c r="D2489" s="139"/>
      <c r="E2489" s="139"/>
      <c r="F2489" s="139"/>
      <c r="G2489" s="139"/>
      <c r="H2489" s="139"/>
      <c r="I2489" s="11" t="s">
        <v>1253</v>
      </c>
      <c r="J2489" s="12" t="s">
        <v>8</v>
      </c>
      <c r="K2489" s="13">
        <v>49824304</v>
      </c>
      <c r="L2489" s="13">
        <v>49730388</v>
      </c>
      <c r="M2489" s="13">
        <v>49321074</v>
      </c>
      <c r="N2489" s="14">
        <v>99.17</v>
      </c>
      <c r="O2489" s="12" t="s">
        <v>8</v>
      </c>
      <c r="P2489" s="1"/>
    </row>
    <row r="2490" spans="1:16" ht="42" thickBot="1">
      <c r="A2490" s="1"/>
      <c r="B2490" s="138" t="s">
        <v>8</v>
      </c>
      <c r="C2490" s="139"/>
      <c r="D2490" s="139"/>
      <c r="E2490" s="139"/>
      <c r="F2490" s="139"/>
      <c r="G2490" s="139"/>
      <c r="H2490" s="139"/>
      <c r="I2490" s="11" t="s">
        <v>1254</v>
      </c>
      <c r="J2490" s="12" t="s">
        <v>8</v>
      </c>
      <c r="K2490" s="13">
        <v>0</v>
      </c>
      <c r="L2490" s="13">
        <v>0</v>
      </c>
      <c r="M2490" s="13">
        <v>0</v>
      </c>
      <c r="N2490" s="14">
        <v>0</v>
      </c>
      <c r="O2490" s="12" t="s">
        <v>8</v>
      </c>
      <c r="P2490" s="1"/>
    </row>
    <row r="2491" spans="1:16" ht="0.95" customHeight="1">
      <c r="A2491" s="1"/>
      <c r="B2491" s="137"/>
      <c r="C2491" s="137"/>
      <c r="D2491" s="137"/>
      <c r="E2491" s="137"/>
      <c r="F2491" s="137"/>
      <c r="G2491" s="137"/>
      <c r="H2491" s="137"/>
      <c r="I2491" s="137"/>
      <c r="J2491" s="137"/>
      <c r="K2491" s="137"/>
      <c r="L2491" s="137"/>
      <c r="M2491" s="137"/>
      <c r="N2491" s="137"/>
      <c r="O2491" s="137"/>
      <c r="P2491" s="1"/>
    </row>
    <row r="2492" spans="1:16" ht="50.25" thickBot="1">
      <c r="A2492" s="1"/>
      <c r="B2492" s="6" t="s">
        <v>2453</v>
      </c>
      <c r="C2492" s="7" t="s">
        <v>8</v>
      </c>
      <c r="D2492" s="8" t="s">
        <v>2454</v>
      </c>
      <c r="E2492" s="8" t="s">
        <v>2455</v>
      </c>
      <c r="F2492" s="8" t="s">
        <v>185</v>
      </c>
      <c r="G2492" s="8" t="s">
        <v>865</v>
      </c>
      <c r="H2492" s="8" t="s">
        <v>914</v>
      </c>
      <c r="I2492" s="7" t="s">
        <v>8</v>
      </c>
      <c r="J2492" s="9">
        <v>224443676</v>
      </c>
      <c r="K2492" s="9">
        <v>0</v>
      </c>
      <c r="L2492" s="9">
        <v>0</v>
      </c>
      <c r="M2492" s="9">
        <v>0</v>
      </c>
      <c r="N2492" s="7" t="s">
        <v>8</v>
      </c>
      <c r="O2492" s="10">
        <v>0</v>
      </c>
      <c r="P2492" s="1"/>
    </row>
    <row r="2493" spans="1:16" ht="25.5" thickBot="1">
      <c r="A2493" s="1"/>
      <c r="B2493" s="138" t="s">
        <v>8</v>
      </c>
      <c r="C2493" s="139"/>
      <c r="D2493" s="139"/>
      <c r="E2493" s="139"/>
      <c r="F2493" s="139"/>
      <c r="G2493" s="139"/>
      <c r="H2493" s="139"/>
      <c r="I2493" s="11" t="s">
        <v>1253</v>
      </c>
      <c r="J2493" s="12" t="s">
        <v>8</v>
      </c>
      <c r="K2493" s="13">
        <v>0</v>
      </c>
      <c r="L2493" s="13">
        <v>0</v>
      </c>
      <c r="M2493" s="13">
        <v>0</v>
      </c>
      <c r="N2493" s="14">
        <v>0</v>
      </c>
      <c r="O2493" s="12" t="s">
        <v>8</v>
      </c>
      <c r="P2493" s="1"/>
    </row>
    <row r="2494" spans="1:16" ht="0.95" customHeight="1">
      <c r="A2494" s="1"/>
      <c r="B2494" s="137"/>
      <c r="C2494" s="137"/>
      <c r="D2494" s="137"/>
      <c r="E2494" s="137"/>
      <c r="F2494" s="137"/>
      <c r="G2494" s="137"/>
      <c r="H2494" s="137"/>
      <c r="I2494" s="137"/>
      <c r="J2494" s="137"/>
      <c r="K2494" s="137"/>
      <c r="L2494" s="137"/>
      <c r="M2494" s="137"/>
      <c r="N2494" s="137"/>
      <c r="O2494" s="137"/>
      <c r="P2494" s="1"/>
    </row>
    <row r="2495" spans="1:16" ht="42" thickBot="1">
      <c r="A2495" s="1"/>
      <c r="B2495" s="6" t="s">
        <v>2456</v>
      </c>
      <c r="C2495" s="7" t="s">
        <v>8</v>
      </c>
      <c r="D2495" s="8" t="s">
        <v>2457</v>
      </c>
      <c r="E2495" s="8" t="s">
        <v>2458</v>
      </c>
      <c r="F2495" s="8" t="s">
        <v>185</v>
      </c>
      <c r="G2495" s="8" t="s">
        <v>865</v>
      </c>
      <c r="H2495" s="8" t="s">
        <v>1258</v>
      </c>
      <c r="I2495" s="7" t="s">
        <v>8</v>
      </c>
      <c r="J2495" s="9">
        <v>84228126</v>
      </c>
      <c r="K2495" s="9">
        <v>0</v>
      </c>
      <c r="L2495" s="9">
        <v>0</v>
      </c>
      <c r="M2495" s="9">
        <v>0</v>
      </c>
      <c r="N2495" s="7" t="s">
        <v>8</v>
      </c>
      <c r="O2495" s="10">
        <v>0</v>
      </c>
      <c r="P2495" s="1"/>
    </row>
    <row r="2496" spans="1:16" ht="42" thickBot="1">
      <c r="A2496" s="1"/>
      <c r="B2496" s="138" t="s">
        <v>8</v>
      </c>
      <c r="C2496" s="139"/>
      <c r="D2496" s="139"/>
      <c r="E2496" s="139"/>
      <c r="F2496" s="139"/>
      <c r="G2496" s="139"/>
      <c r="H2496" s="139"/>
      <c r="I2496" s="11" t="s">
        <v>1453</v>
      </c>
      <c r="J2496" s="12" t="s">
        <v>8</v>
      </c>
      <c r="K2496" s="13">
        <v>0</v>
      </c>
      <c r="L2496" s="13">
        <v>0</v>
      </c>
      <c r="M2496" s="13">
        <v>0</v>
      </c>
      <c r="N2496" s="14">
        <v>0</v>
      </c>
      <c r="O2496" s="12" t="s">
        <v>8</v>
      </c>
      <c r="P2496" s="1"/>
    </row>
    <row r="2497" spans="1:16" ht="0.95" customHeight="1">
      <c r="A2497" s="1"/>
      <c r="B2497" s="137"/>
      <c r="C2497" s="137"/>
      <c r="D2497" s="137"/>
      <c r="E2497" s="137"/>
      <c r="F2497" s="137"/>
      <c r="G2497" s="137"/>
      <c r="H2497" s="137"/>
      <c r="I2497" s="137"/>
      <c r="J2497" s="137"/>
      <c r="K2497" s="137"/>
      <c r="L2497" s="137"/>
      <c r="M2497" s="137"/>
      <c r="N2497" s="137"/>
      <c r="O2497" s="137"/>
      <c r="P2497" s="1"/>
    </row>
    <row r="2498" spans="1:16" ht="42" thickBot="1">
      <c r="A2498" s="1"/>
      <c r="B2498" s="6" t="s">
        <v>2459</v>
      </c>
      <c r="C2498" s="7" t="s">
        <v>8</v>
      </c>
      <c r="D2498" s="8" t="s">
        <v>2460</v>
      </c>
      <c r="E2498" s="8" t="s">
        <v>2461</v>
      </c>
      <c r="F2498" s="8" t="s">
        <v>185</v>
      </c>
      <c r="G2498" s="8" t="s">
        <v>865</v>
      </c>
      <c r="H2498" s="8" t="s">
        <v>1258</v>
      </c>
      <c r="I2498" s="7" t="s">
        <v>8</v>
      </c>
      <c r="J2498" s="9">
        <v>19914665</v>
      </c>
      <c r="K2498" s="9">
        <v>0</v>
      </c>
      <c r="L2498" s="9">
        <v>0</v>
      </c>
      <c r="M2498" s="9">
        <v>0</v>
      </c>
      <c r="N2498" s="7" t="s">
        <v>8</v>
      </c>
      <c r="O2498" s="10">
        <v>0</v>
      </c>
      <c r="P2498" s="1"/>
    </row>
    <row r="2499" spans="1:16" ht="42" thickBot="1">
      <c r="A2499" s="1"/>
      <c r="B2499" s="138" t="s">
        <v>8</v>
      </c>
      <c r="C2499" s="139"/>
      <c r="D2499" s="139"/>
      <c r="E2499" s="139"/>
      <c r="F2499" s="139"/>
      <c r="G2499" s="139"/>
      <c r="H2499" s="139"/>
      <c r="I2499" s="11" t="s">
        <v>1453</v>
      </c>
      <c r="J2499" s="12" t="s">
        <v>8</v>
      </c>
      <c r="K2499" s="13">
        <v>0</v>
      </c>
      <c r="L2499" s="13">
        <v>0</v>
      </c>
      <c r="M2499" s="13">
        <v>0</v>
      </c>
      <c r="N2499" s="14">
        <v>0</v>
      </c>
      <c r="O2499" s="12" t="s">
        <v>8</v>
      </c>
      <c r="P2499" s="1"/>
    </row>
    <row r="2500" spans="1:16" ht="0.95" customHeight="1">
      <c r="A2500" s="1"/>
      <c r="B2500" s="137"/>
      <c r="C2500" s="137"/>
      <c r="D2500" s="137"/>
      <c r="E2500" s="137"/>
      <c r="F2500" s="137"/>
      <c r="G2500" s="137"/>
      <c r="H2500" s="137"/>
      <c r="I2500" s="137"/>
      <c r="J2500" s="137"/>
      <c r="K2500" s="137"/>
      <c r="L2500" s="137"/>
      <c r="M2500" s="137"/>
      <c r="N2500" s="137"/>
      <c r="O2500" s="137"/>
      <c r="P2500" s="1"/>
    </row>
    <row r="2501" spans="1:16" ht="42" thickBot="1">
      <c r="A2501" s="1"/>
      <c r="B2501" s="6" t="s">
        <v>2462</v>
      </c>
      <c r="C2501" s="7" t="s">
        <v>8</v>
      </c>
      <c r="D2501" s="8" t="s">
        <v>2463</v>
      </c>
      <c r="E2501" s="8" t="s">
        <v>2464</v>
      </c>
      <c r="F2501" s="8" t="s">
        <v>185</v>
      </c>
      <c r="G2501" s="8" t="s">
        <v>865</v>
      </c>
      <c r="H2501" s="8" t="s">
        <v>914</v>
      </c>
      <c r="I2501" s="7" t="s">
        <v>8</v>
      </c>
      <c r="J2501" s="9">
        <v>176810872</v>
      </c>
      <c r="K2501" s="9">
        <v>0</v>
      </c>
      <c r="L2501" s="9">
        <v>0</v>
      </c>
      <c r="M2501" s="9">
        <v>0</v>
      </c>
      <c r="N2501" s="7" t="s">
        <v>8</v>
      </c>
      <c r="O2501" s="10">
        <v>0</v>
      </c>
      <c r="P2501" s="1"/>
    </row>
    <row r="2502" spans="1:16" ht="25.5" thickBot="1">
      <c r="A2502" s="1"/>
      <c r="B2502" s="138" t="s">
        <v>8</v>
      </c>
      <c r="C2502" s="139"/>
      <c r="D2502" s="139"/>
      <c r="E2502" s="139"/>
      <c r="F2502" s="139"/>
      <c r="G2502" s="139"/>
      <c r="H2502" s="139"/>
      <c r="I2502" s="11" t="s">
        <v>1253</v>
      </c>
      <c r="J2502" s="12" t="s">
        <v>8</v>
      </c>
      <c r="K2502" s="13">
        <v>0</v>
      </c>
      <c r="L2502" s="13">
        <v>0</v>
      </c>
      <c r="M2502" s="13">
        <v>0</v>
      </c>
      <c r="N2502" s="14">
        <v>0</v>
      </c>
      <c r="O2502" s="12" t="s">
        <v>8</v>
      </c>
      <c r="P2502" s="1"/>
    </row>
    <row r="2503" spans="1:16" ht="0.95" customHeight="1">
      <c r="A2503" s="1"/>
      <c r="B2503" s="137"/>
      <c r="C2503" s="137"/>
      <c r="D2503" s="137"/>
      <c r="E2503" s="137"/>
      <c r="F2503" s="137"/>
      <c r="G2503" s="137"/>
      <c r="H2503" s="137"/>
      <c r="I2503" s="137"/>
      <c r="J2503" s="137"/>
      <c r="K2503" s="137"/>
      <c r="L2503" s="137"/>
      <c r="M2503" s="137"/>
      <c r="N2503" s="137"/>
      <c r="O2503" s="137"/>
      <c r="P2503" s="1"/>
    </row>
    <row r="2504" spans="1:16" ht="58.5" thickBot="1">
      <c r="A2504" s="1"/>
      <c r="B2504" s="6" t="s">
        <v>2465</v>
      </c>
      <c r="C2504" s="7" t="s">
        <v>8</v>
      </c>
      <c r="D2504" s="8" t="s">
        <v>2466</v>
      </c>
      <c r="E2504" s="8" t="s">
        <v>2467</v>
      </c>
      <c r="F2504" s="8" t="s">
        <v>185</v>
      </c>
      <c r="G2504" s="8" t="s">
        <v>865</v>
      </c>
      <c r="H2504" s="8" t="s">
        <v>914</v>
      </c>
      <c r="I2504" s="7" t="s">
        <v>8</v>
      </c>
      <c r="J2504" s="9">
        <v>1368540334</v>
      </c>
      <c r="K2504" s="9">
        <v>0</v>
      </c>
      <c r="L2504" s="9">
        <v>0</v>
      </c>
      <c r="M2504" s="9">
        <v>0</v>
      </c>
      <c r="N2504" s="7" t="s">
        <v>8</v>
      </c>
      <c r="O2504" s="10">
        <v>0</v>
      </c>
      <c r="P2504" s="1"/>
    </row>
    <row r="2505" spans="1:16" ht="25.5" thickBot="1">
      <c r="A2505" s="1"/>
      <c r="B2505" s="138" t="s">
        <v>8</v>
      </c>
      <c r="C2505" s="139"/>
      <c r="D2505" s="139"/>
      <c r="E2505" s="139"/>
      <c r="F2505" s="139"/>
      <c r="G2505" s="139"/>
      <c r="H2505" s="139"/>
      <c r="I2505" s="11" t="s">
        <v>1253</v>
      </c>
      <c r="J2505" s="12" t="s">
        <v>8</v>
      </c>
      <c r="K2505" s="13">
        <v>0</v>
      </c>
      <c r="L2505" s="13">
        <v>0</v>
      </c>
      <c r="M2505" s="13">
        <v>0</v>
      </c>
      <c r="N2505" s="14">
        <v>0</v>
      </c>
      <c r="O2505" s="12" t="s">
        <v>8</v>
      </c>
      <c r="P2505" s="1"/>
    </row>
    <row r="2506" spans="1:16" ht="0.95" customHeight="1">
      <c r="A2506" s="1"/>
      <c r="B2506" s="137"/>
      <c r="C2506" s="137"/>
      <c r="D2506" s="137"/>
      <c r="E2506" s="137"/>
      <c r="F2506" s="137"/>
      <c r="G2506" s="137"/>
      <c r="H2506" s="137"/>
      <c r="I2506" s="137"/>
      <c r="J2506" s="137"/>
      <c r="K2506" s="137"/>
      <c r="L2506" s="137"/>
      <c r="M2506" s="137"/>
      <c r="N2506" s="137"/>
      <c r="O2506" s="137"/>
      <c r="P2506" s="1"/>
    </row>
    <row r="2507" spans="1:16" ht="42" thickBot="1">
      <c r="A2507" s="1"/>
      <c r="B2507" s="6" t="s">
        <v>2468</v>
      </c>
      <c r="C2507" s="7" t="s">
        <v>8</v>
      </c>
      <c r="D2507" s="8" t="s">
        <v>2469</v>
      </c>
      <c r="E2507" s="8" t="s">
        <v>2470</v>
      </c>
      <c r="F2507" s="8" t="s">
        <v>185</v>
      </c>
      <c r="G2507" s="8" t="s">
        <v>865</v>
      </c>
      <c r="H2507" s="8" t="s">
        <v>914</v>
      </c>
      <c r="I2507" s="7" t="s">
        <v>8</v>
      </c>
      <c r="J2507" s="9">
        <v>1415610269</v>
      </c>
      <c r="K2507" s="9">
        <v>0</v>
      </c>
      <c r="L2507" s="9">
        <v>0</v>
      </c>
      <c r="M2507" s="9">
        <v>0</v>
      </c>
      <c r="N2507" s="7" t="s">
        <v>8</v>
      </c>
      <c r="O2507" s="10">
        <v>0</v>
      </c>
      <c r="P2507" s="1"/>
    </row>
    <row r="2508" spans="1:16" ht="25.5" thickBot="1">
      <c r="A2508" s="1"/>
      <c r="B2508" s="138" t="s">
        <v>8</v>
      </c>
      <c r="C2508" s="139"/>
      <c r="D2508" s="139"/>
      <c r="E2508" s="139"/>
      <c r="F2508" s="139"/>
      <c r="G2508" s="139"/>
      <c r="H2508" s="139"/>
      <c r="I2508" s="11" t="s">
        <v>1253</v>
      </c>
      <c r="J2508" s="12" t="s">
        <v>8</v>
      </c>
      <c r="K2508" s="13">
        <v>0</v>
      </c>
      <c r="L2508" s="13">
        <v>0</v>
      </c>
      <c r="M2508" s="13">
        <v>0</v>
      </c>
      <c r="N2508" s="14">
        <v>0</v>
      </c>
      <c r="O2508" s="12" t="s">
        <v>8</v>
      </c>
      <c r="P2508" s="1"/>
    </row>
    <row r="2509" spans="1:16" ht="42" thickBot="1">
      <c r="A2509" s="1"/>
      <c r="B2509" s="138" t="s">
        <v>8</v>
      </c>
      <c r="C2509" s="139"/>
      <c r="D2509" s="139"/>
      <c r="E2509" s="139"/>
      <c r="F2509" s="139"/>
      <c r="G2509" s="139"/>
      <c r="H2509" s="139"/>
      <c r="I2509" s="11" t="s">
        <v>1254</v>
      </c>
      <c r="J2509" s="12" t="s">
        <v>8</v>
      </c>
      <c r="K2509" s="13">
        <v>0</v>
      </c>
      <c r="L2509" s="13">
        <v>0</v>
      </c>
      <c r="M2509" s="13">
        <v>0</v>
      </c>
      <c r="N2509" s="14">
        <v>0</v>
      </c>
      <c r="O2509" s="12" t="s">
        <v>8</v>
      </c>
      <c r="P2509" s="1"/>
    </row>
    <row r="2510" spans="1:16" ht="0.95" customHeight="1">
      <c r="A2510" s="1"/>
      <c r="B2510" s="137"/>
      <c r="C2510" s="137"/>
      <c r="D2510" s="137"/>
      <c r="E2510" s="137"/>
      <c r="F2510" s="137"/>
      <c r="G2510" s="137"/>
      <c r="H2510" s="137"/>
      <c r="I2510" s="137"/>
      <c r="J2510" s="137"/>
      <c r="K2510" s="137"/>
      <c r="L2510" s="137"/>
      <c r="M2510" s="137"/>
      <c r="N2510" s="137"/>
      <c r="O2510" s="137"/>
      <c r="P2510" s="1"/>
    </row>
    <row r="2511" spans="1:16" ht="20.100000000000001" customHeight="1">
      <c r="A2511" s="1"/>
      <c r="B2511" s="145" t="s">
        <v>824</v>
      </c>
      <c r="C2511" s="146"/>
      <c r="D2511" s="146"/>
      <c r="E2511" s="146"/>
      <c r="F2511" s="2" t="s">
        <v>4</v>
      </c>
      <c r="G2511" s="147" t="s">
        <v>2471</v>
      </c>
      <c r="H2511" s="148"/>
      <c r="I2511" s="148"/>
      <c r="J2511" s="148"/>
      <c r="K2511" s="148"/>
      <c r="L2511" s="148"/>
      <c r="M2511" s="148"/>
      <c r="N2511" s="148"/>
      <c r="O2511" s="148"/>
      <c r="P2511" s="1"/>
    </row>
    <row r="2512" spans="1:16" ht="20.100000000000001" customHeight="1">
      <c r="A2512" s="1"/>
      <c r="B2512" s="143" t="s">
        <v>6</v>
      </c>
      <c r="C2512" s="144"/>
      <c r="D2512" s="144"/>
      <c r="E2512" s="144"/>
      <c r="F2512" s="144"/>
      <c r="G2512" s="144"/>
      <c r="H2512" s="144"/>
      <c r="I2512" s="144"/>
      <c r="J2512" s="3">
        <v>4440308502</v>
      </c>
      <c r="K2512" s="3">
        <v>14998798</v>
      </c>
      <c r="L2512" s="3">
        <v>492353712</v>
      </c>
      <c r="M2512" s="3">
        <v>461649641</v>
      </c>
      <c r="N2512" s="4" t="s">
        <v>2472</v>
      </c>
      <c r="O2512" s="5" t="s">
        <v>8</v>
      </c>
      <c r="P2512" s="1"/>
    </row>
    <row r="2513" spans="1:16" ht="42" thickBot="1">
      <c r="A2513" s="1"/>
      <c r="B2513" s="6" t="s">
        <v>2473</v>
      </c>
      <c r="C2513" s="7" t="s">
        <v>8</v>
      </c>
      <c r="D2513" s="8" t="s">
        <v>2474</v>
      </c>
      <c r="E2513" s="8" t="s">
        <v>2475</v>
      </c>
      <c r="F2513" s="8" t="s">
        <v>30</v>
      </c>
      <c r="G2513" s="8" t="s">
        <v>865</v>
      </c>
      <c r="H2513" s="8" t="s">
        <v>914</v>
      </c>
      <c r="I2513" s="7" t="s">
        <v>8</v>
      </c>
      <c r="J2513" s="9">
        <v>1177660422</v>
      </c>
      <c r="K2513" s="9">
        <v>0</v>
      </c>
      <c r="L2513" s="9">
        <v>0</v>
      </c>
      <c r="M2513" s="9">
        <v>0</v>
      </c>
      <c r="N2513" s="7" t="s">
        <v>8</v>
      </c>
      <c r="O2513" s="10">
        <v>0</v>
      </c>
      <c r="P2513" s="1"/>
    </row>
    <row r="2514" spans="1:16" ht="25.5" thickBot="1">
      <c r="A2514" s="1"/>
      <c r="B2514" s="138" t="s">
        <v>8</v>
      </c>
      <c r="C2514" s="139"/>
      <c r="D2514" s="139"/>
      <c r="E2514" s="139"/>
      <c r="F2514" s="139"/>
      <c r="G2514" s="139"/>
      <c r="H2514" s="139"/>
      <c r="I2514" s="11" t="s">
        <v>1253</v>
      </c>
      <c r="J2514" s="12" t="s">
        <v>8</v>
      </c>
      <c r="K2514" s="13">
        <v>0</v>
      </c>
      <c r="L2514" s="13">
        <v>0</v>
      </c>
      <c r="M2514" s="13">
        <v>0</v>
      </c>
      <c r="N2514" s="14">
        <v>0</v>
      </c>
      <c r="O2514" s="12" t="s">
        <v>8</v>
      </c>
      <c r="P2514" s="1"/>
    </row>
    <row r="2515" spans="1:16" ht="0.95" customHeight="1">
      <c r="A2515" s="1"/>
      <c r="B2515" s="137"/>
      <c r="C2515" s="137"/>
      <c r="D2515" s="137"/>
      <c r="E2515" s="137"/>
      <c r="F2515" s="137"/>
      <c r="G2515" s="137"/>
      <c r="H2515" s="137"/>
      <c r="I2515" s="137"/>
      <c r="J2515" s="137"/>
      <c r="K2515" s="137"/>
      <c r="L2515" s="137"/>
      <c r="M2515" s="137"/>
      <c r="N2515" s="137"/>
      <c r="O2515" s="137"/>
      <c r="P2515" s="1"/>
    </row>
    <row r="2516" spans="1:16" ht="42" thickBot="1">
      <c r="A2516" s="1"/>
      <c r="B2516" s="6" t="s">
        <v>2476</v>
      </c>
      <c r="C2516" s="7" t="s">
        <v>8</v>
      </c>
      <c r="D2516" s="8" t="s">
        <v>2477</v>
      </c>
      <c r="E2516" s="8" t="s">
        <v>2478</v>
      </c>
      <c r="F2516" s="8" t="s">
        <v>30</v>
      </c>
      <c r="G2516" s="8" t="s">
        <v>865</v>
      </c>
      <c r="H2516" s="8" t="s">
        <v>1258</v>
      </c>
      <c r="I2516" s="7" t="s">
        <v>8</v>
      </c>
      <c r="J2516" s="9">
        <v>42721183</v>
      </c>
      <c r="K2516" s="9">
        <v>0</v>
      </c>
      <c r="L2516" s="9">
        <v>0</v>
      </c>
      <c r="M2516" s="9">
        <v>0</v>
      </c>
      <c r="N2516" s="7" t="s">
        <v>8</v>
      </c>
      <c r="O2516" s="10">
        <v>97.59</v>
      </c>
      <c r="P2516" s="1"/>
    </row>
    <row r="2517" spans="1:16" ht="42" thickBot="1">
      <c r="A2517" s="1"/>
      <c r="B2517" s="138" t="s">
        <v>8</v>
      </c>
      <c r="C2517" s="139"/>
      <c r="D2517" s="139"/>
      <c r="E2517" s="139"/>
      <c r="F2517" s="139"/>
      <c r="G2517" s="139"/>
      <c r="H2517" s="139"/>
      <c r="I2517" s="11" t="s">
        <v>1453</v>
      </c>
      <c r="J2517" s="12" t="s">
        <v>8</v>
      </c>
      <c r="K2517" s="13">
        <v>0</v>
      </c>
      <c r="L2517" s="13">
        <v>0</v>
      </c>
      <c r="M2517" s="13">
        <v>0</v>
      </c>
      <c r="N2517" s="14">
        <v>0</v>
      </c>
      <c r="O2517" s="12" t="s">
        <v>8</v>
      </c>
      <c r="P2517" s="1"/>
    </row>
    <row r="2518" spans="1:16" ht="0.95" customHeight="1">
      <c r="A2518" s="1"/>
      <c r="B2518" s="137"/>
      <c r="C2518" s="137"/>
      <c r="D2518" s="137"/>
      <c r="E2518" s="137"/>
      <c r="F2518" s="137"/>
      <c r="G2518" s="137"/>
      <c r="H2518" s="137"/>
      <c r="I2518" s="137"/>
      <c r="J2518" s="137"/>
      <c r="K2518" s="137"/>
      <c r="L2518" s="137"/>
      <c r="M2518" s="137"/>
      <c r="N2518" s="137"/>
      <c r="O2518" s="137"/>
      <c r="P2518" s="1"/>
    </row>
    <row r="2519" spans="1:16" ht="42" thickBot="1">
      <c r="A2519" s="1"/>
      <c r="B2519" s="6" t="s">
        <v>2479</v>
      </c>
      <c r="C2519" s="7" t="s">
        <v>8</v>
      </c>
      <c r="D2519" s="8" t="s">
        <v>2480</v>
      </c>
      <c r="E2519" s="8" t="s">
        <v>2481</v>
      </c>
      <c r="F2519" s="8" t="s">
        <v>30</v>
      </c>
      <c r="G2519" s="8" t="s">
        <v>865</v>
      </c>
      <c r="H2519" s="8" t="s">
        <v>1258</v>
      </c>
      <c r="I2519" s="7" t="s">
        <v>8</v>
      </c>
      <c r="J2519" s="9">
        <v>65384398</v>
      </c>
      <c r="K2519" s="9">
        <v>0</v>
      </c>
      <c r="L2519" s="9">
        <v>0</v>
      </c>
      <c r="M2519" s="9">
        <v>0</v>
      </c>
      <c r="N2519" s="7" t="s">
        <v>8</v>
      </c>
      <c r="O2519" s="10">
        <v>100</v>
      </c>
      <c r="P2519" s="1"/>
    </row>
    <row r="2520" spans="1:16" ht="42" thickBot="1">
      <c r="A2520" s="1"/>
      <c r="B2520" s="138" t="s">
        <v>8</v>
      </c>
      <c r="C2520" s="139"/>
      <c r="D2520" s="139"/>
      <c r="E2520" s="139"/>
      <c r="F2520" s="139"/>
      <c r="G2520" s="139"/>
      <c r="H2520" s="139"/>
      <c r="I2520" s="11" t="s">
        <v>1453</v>
      </c>
      <c r="J2520" s="12" t="s">
        <v>8</v>
      </c>
      <c r="K2520" s="13">
        <v>0</v>
      </c>
      <c r="L2520" s="13">
        <v>0</v>
      </c>
      <c r="M2520" s="13">
        <v>0</v>
      </c>
      <c r="N2520" s="14">
        <v>0</v>
      </c>
      <c r="O2520" s="12" t="s">
        <v>8</v>
      </c>
      <c r="P2520" s="1"/>
    </row>
    <row r="2521" spans="1:16" ht="0.95" customHeight="1">
      <c r="A2521" s="1"/>
      <c r="B2521" s="137"/>
      <c r="C2521" s="137"/>
      <c r="D2521" s="137"/>
      <c r="E2521" s="137"/>
      <c r="F2521" s="137"/>
      <c r="G2521" s="137"/>
      <c r="H2521" s="137"/>
      <c r="I2521" s="137"/>
      <c r="J2521" s="137"/>
      <c r="K2521" s="137"/>
      <c r="L2521" s="137"/>
      <c r="M2521" s="137"/>
      <c r="N2521" s="137"/>
      <c r="O2521" s="137"/>
      <c r="P2521" s="1"/>
    </row>
    <row r="2522" spans="1:16" ht="42" thickBot="1">
      <c r="A2522" s="1"/>
      <c r="B2522" s="6" t="s">
        <v>2482</v>
      </c>
      <c r="C2522" s="7" t="s">
        <v>8</v>
      </c>
      <c r="D2522" s="8" t="s">
        <v>2483</v>
      </c>
      <c r="E2522" s="8" t="s">
        <v>2484</v>
      </c>
      <c r="F2522" s="8" t="s">
        <v>30</v>
      </c>
      <c r="G2522" s="8" t="s">
        <v>865</v>
      </c>
      <c r="H2522" s="8" t="s">
        <v>1258</v>
      </c>
      <c r="I2522" s="7" t="s">
        <v>8</v>
      </c>
      <c r="J2522" s="9">
        <v>104660687</v>
      </c>
      <c r="K2522" s="9">
        <v>0</v>
      </c>
      <c r="L2522" s="9">
        <v>0</v>
      </c>
      <c r="M2522" s="9">
        <v>0</v>
      </c>
      <c r="N2522" s="7" t="s">
        <v>8</v>
      </c>
      <c r="O2522" s="10">
        <v>0</v>
      </c>
      <c r="P2522" s="1"/>
    </row>
    <row r="2523" spans="1:16" ht="42" thickBot="1">
      <c r="A2523" s="1"/>
      <c r="B2523" s="138" t="s">
        <v>8</v>
      </c>
      <c r="C2523" s="139"/>
      <c r="D2523" s="139"/>
      <c r="E2523" s="139"/>
      <c r="F2523" s="139"/>
      <c r="G2523" s="139"/>
      <c r="H2523" s="139"/>
      <c r="I2523" s="11" t="s">
        <v>1453</v>
      </c>
      <c r="J2523" s="12" t="s">
        <v>8</v>
      </c>
      <c r="K2523" s="13">
        <v>0</v>
      </c>
      <c r="L2523" s="13">
        <v>0</v>
      </c>
      <c r="M2523" s="13">
        <v>0</v>
      </c>
      <c r="N2523" s="14">
        <v>0</v>
      </c>
      <c r="O2523" s="12" t="s">
        <v>8</v>
      </c>
      <c r="P2523" s="1"/>
    </row>
    <row r="2524" spans="1:16" ht="0.95" customHeight="1">
      <c r="A2524" s="1"/>
      <c r="B2524" s="137"/>
      <c r="C2524" s="137"/>
      <c r="D2524" s="137"/>
      <c r="E2524" s="137"/>
      <c r="F2524" s="137"/>
      <c r="G2524" s="137"/>
      <c r="H2524" s="137"/>
      <c r="I2524" s="137"/>
      <c r="J2524" s="137"/>
      <c r="K2524" s="137"/>
      <c r="L2524" s="137"/>
      <c r="M2524" s="137"/>
      <c r="N2524" s="137"/>
      <c r="O2524" s="137"/>
      <c r="P2524" s="1"/>
    </row>
    <row r="2525" spans="1:16" ht="33.75" thickBot="1">
      <c r="A2525" s="1"/>
      <c r="B2525" s="6" t="s">
        <v>2485</v>
      </c>
      <c r="C2525" s="7" t="s">
        <v>8</v>
      </c>
      <c r="D2525" s="8" t="s">
        <v>2486</v>
      </c>
      <c r="E2525" s="8" t="s">
        <v>2487</v>
      </c>
      <c r="F2525" s="8" t="s">
        <v>30</v>
      </c>
      <c r="G2525" s="8" t="s">
        <v>865</v>
      </c>
      <c r="H2525" s="8" t="s">
        <v>914</v>
      </c>
      <c r="I2525" s="7" t="s">
        <v>8</v>
      </c>
      <c r="J2525" s="9">
        <v>139292255</v>
      </c>
      <c r="K2525" s="9">
        <v>0</v>
      </c>
      <c r="L2525" s="9">
        <v>0</v>
      </c>
      <c r="M2525" s="9">
        <v>0</v>
      </c>
      <c r="N2525" s="7" t="s">
        <v>8</v>
      </c>
      <c r="O2525" s="10">
        <v>0</v>
      </c>
      <c r="P2525" s="1"/>
    </row>
    <row r="2526" spans="1:16" ht="25.5" thickBot="1">
      <c r="A2526" s="1"/>
      <c r="B2526" s="138" t="s">
        <v>8</v>
      </c>
      <c r="C2526" s="139"/>
      <c r="D2526" s="139"/>
      <c r="E2526" s="139"/>
      <c r="F2526" s="139"/>
      <c r="G2526" s="139"/>
      <c r="H2526" s="139"/>
      <c r="I2526" s="11" t="s">
        <v>1253</v>
      </c>
      <c r="J2526" s="12" t="s">
        <v>8</v>
      </c>
      <c r="K2526" s="13">
        <v>0</v>
      </c>
      <c r="L2526" s="13">
        <v>0</v>
      </c>
      <c r="M2526" s="13">
        <v>0</v>
      </c>
      <c r="N2526" s="14">
        <v>0</v>
      </c>
      <c r="O2526" s="12" t="s">
        <v>8</v>
      </c>
      <c r="P2526" s="1"/>
    </row>
    <row r="2527" spans="1:16" ht="0.95" customHeight="1">
      <c r="A2527" s="1"/>
      <c r="B2527" s="137"/>
      <c r="C2527" s="137"/>
      <c r="D2527" s="137"/>
      <c r="E2527" s="137"/>
      <c r="F2527" s="137"/>
      <c r="G2527" s="137"/>
      <c r="H2527" s="137"/>
      <c r="I2527" s="137"/>
      <c r="J2527" s="137"/>
      <c r="K2527" s="137"/>
      <c r="L2527" s="137"/>
      <c r="M2527" s="137"/>
      <c r="N2527" s="137"/>
      <c r="O2527" s="137"/>
      <c r="P2527" s="1"/>
    </row>
    <row r="2528" spans="1:16" ht="42" thickBot="1">
      <c r="A2528" s="1"/>
      <c r="B2528" s="6" t="s">
        <v>2488</v>
      </c>
      <c r="C2528" s="7" t="s">
        <v>8</v>
      </c>
      <c r="D2528" s="8" t="s">
        <v>2489</v>
      </c>
      <c r="E2528" s="8" t="s">
        <v>2490</v>
      </c>
      <c r="F2528" s="8" t="s">
        <v>30</v>
      </c>
      <c r="G2528" s="8" t="s">
        <v>865</v>
      </c>
      <c r="H2528" s="8" t="s">
        <v>1258</v>
      </c>
      <c r="I2528" s="7" t="s">
        <v>8</v>
      </c>
      <c r="J2528" s="9">
        <v>4639215</v>
      </c>
      <c r="K2528" s="9">
        <v>0</v>
      </c>
      <c r="L2528" s="9">
        <v>0</v>
      </c>
      <c r="M2528" s="9">
        <v>0</v>
      </c>
      <c r="N2528" s="7" t="s">
        <v>8</v>
      </c>
      <c r="O2528" s="10">
        <v>0</v>
      </c>
      <c r="P2528" s="1"/>
    </row>
    <row r="2529" spans="1:16" ht="42" thickBot="1">
      <c r="A2529" s="1"/>
      <c r="B2529" s="138" t="s">
        <v>8</v>
      </c>
      <c r="C2529" s="139"/>
      <c r="D2529" s="139"/>
      <c r="E2529" s="139"/>
      <c r="F2529" s="139"/>
      <c r="G2529" s="139"/>
      <c r="H2529" s="139"/>
      <c r="I2529" s="11" t="s">
        <v>1453</v>
      </c>
      <c r="J2529" s="12" t="s">
        <v>8</v>
      </c>
      <c r="K2529" s="13">
        <v>0</v>
      </c>
      <c r="L2529" s="13">
        <v>0</v>
      </c>
      <c r="M2529" s="13">
        <v>0</v>
      </c>
      <c r="N2529" s="14">
        <v>0</v>
      </c>
      <c r="O2529" s="12" t="s">
        <v>8</v>
      </c>
      <c r="P2529" s="1"/>
    </row>
    <row r="2530" spans="1:16" ht="0.95" customHeight="1">
      <c r="A2530" s="1"/>
      <c r="B2530" s="137"/>
      <c r="C2530" s="137"/>
      <c r="D2530" s="137"/>
      <c r="E2530" s="137"/>
      <c r="F2530" s="137"/>
      <c r="G2530" s="137"/>
      <c r="H2530" s="137"/>
      <c r="I2530" s="137"/>
      <c r="J2530" s="137"/>
      <c r="K2530" s="137"/>
      <c r="L2530" s="137"/>
      <c r="M2530" s="137"/>
      <c r="N2530" s="137"/>
      <c r="O2530" s="137"/>
      <c r="P2530" s="1"/>
    </row>
    <row r="2531" spans="1:16" ht="42" thickBot="1">
      <c r="A2531" s="1"/>
      <c r="B2531" s="6" t="s">
        <v>2491</v>
      </c>
      <c r="C2531" s="7" t="s">
        <v>8</v>
      </c>
      <c r="D2531" s="8" t="s">
        <v>2492</v>
      </c>
      <c r="E2531" s="8" t="s">
        <v>2493</v>
      </c>
      <c r="F2531" s="8" t="s">
        <v>30</v>
      </c>
      <c r="G2531" s="8" t="s">
        <v>865</v>
      </c>
      <c r="H2531" s="8" t="s">
        <v>1258</v>
      </c>
      <c r="I2531" s="7" t="s">
        <v>8</v>
      </c>
      <c r="J2531" s="9">
        <v>4794234</v>
      </c>
      <c r="K2531" s="9">
        <v>0</v>
      </c>
      <c r="L2531" s="9">
        <v>0</v>
      </c>
      <c r="M2531" s="9">
        <v>0</v>
      </c>
      <c r="N2531" s="7" t="s">
        <v>8</v>
      </c>
      <c r="O2531" s="10">
        <v>0</v>
      </c>
      <c r="P2531" s="1"/>
    </row>
    <row r="2532" spans="1:16" ht="42" thickBot="1">
      <c r="A2532" s="1"/>
      <c r="B2532" s="138" t="s">
        <v>8</v>
      </c>
      <c r="C2532" s="139"/>
      <c r="D2532" s="139"/>
      <c r="E2532" s="139"/>
      <c r="F2532" s="139"/>
      <c r="G2532" s="139"/>
      <c r="H2532" s="139"/>
      <c r="I2532" s="11" t="s">
        <v>1453</v>
      </c>
      <c r="J2532" s="12" t="s">
        <v>8</v>
      </c>
      <c r="K2532" s="13">
        <v>0</v>
      </c>
      <c r="L2532" s="13">
        <v>0</v>
      </c>
      <c r="M2532" s="13">
        <v>0</v>
      </c>
      <c r="N2532" s="14">
        <v>0</v>
      </c>
      <c r="O2532" s="12" t="s">
        <v>8</v>
      </c>
      <c r="P2532" s="1"/>
    </row>
    <row r="2533" spans="1:16" ht="0.95" customHeight="1">
      <c r="A2533" s="1"/>
      <c r="B2533" s="137"/>
      <c r="C2533" s="137"/>
      <c r="D2533" s="137"/>
      <c r="E2533" s="137"/>
      <c r="F2533" s="137"/>
      <c r="G2533" s="137"/>
      <c r="H2533" s="137"/>
      <c r="I2533" s="137"/>
      <c r="J2533" s="137"/>
      <c r="K2533" s="137"/>
      <c r="L2533" s="137"/>
      <c r="M2533" s="137"/>
      <c r="N2533" s="137"/>
      <c r="O2533" s="137"/>
      <c r="P2533" s="1"/>
    </row>
    <row r="2534" spans="1:16" ht="42" thickBot="1">
      <c r="A2534" s="1"/>
      <c r="B2534" s="6" t="s">
        <v>2494</v>
      </c>
      <c r="C2534" s="7" t="s">
        <v>8</v>
      </c>
      <c r="D2534" s="8" t="s">
        <v>2495</v>
      </c>
      <c r="E2534" s="8" t="s">
        <v>2496</v>
      </c>
      <c r="F2534" s="8" t="s">
        <v>30</v>
      </c>
      <c r="G2534" s="8" t="s">
        <v>865</v>
      </c>
      <c r="H2534" s="8" t="s">
        <v>1258</v>
      </c>
      <c r="I2534" s="7" t="s">
        <v>8</v>
      </c>
      <c r="J2534" s="9">
        <v>127541298</v>
      </c>
      <c r="K2534" s="9">
        <v>0</v>
      </c>
      <c r="L2534" s="9">
        <v>0</v>
      </c>
      <c r="M2534" s="9">
        <v>0</v>
      </c>
      <c r="N2534" s="7" t="s">
        <v>8</v>
      </c>
      <c r="O2534" s="10">
        <v>0</v>
      </c>
      <c r="P2534" s="1"/>
    </row>
    <row r="2535" spans="1:16" ht="42" thickBot="1">
      <c r="A2535" s="1"/>
      <c r="B2535" s="138" t="s">
        <v>8</v>
      </c>
      <c r="C2535" s="139"/>
      <c r="D2535" s="139"/>
      <c r="E2535" s="139"/>
      <c r="F2535" s="139"/>
      <c r="G2535" s="139"/>
      <c r="H2535" s="139"/>
      <c r="I2535" s="11" t="s">
        <v>1453</v>
      </c>
      <c r="J2535" s="12" t="s">
        <v>8</v>
      </c>
      <c r="K2535" s="13">
        <v>0</v>
      </c>
      <c r="L2535" s="13">
        <v>0</v>
      </c>
      <c r="M2535" s="13">
        <v>0</v>
      </c>
      <c r="N2535" s="14">
        <v>0</v>
      </c>
      <c r="O2535" s="12" t="s">
        <v>8</v>
      </c>
      <c r="P2535" s="1"/>
    </row>
    <row r="2536" spans="1:16" ht="0.95" customHeight="1">
      <c r="A2536" s="1"/>
      <c r="B2536" s="137"/>
      <c r="C2536" s="137"/>
      <c r="D2536" s="137"/>
      <c r="E2536" s="137"/>
      <c r="F2536" s="137"/>
      <c r="G2536" s="137"/>
      <c r="H2536" s="137"/>
      <c r="I2536" s="137"/>
      <c r="J2536" s="137"/>
      <c r="K2536" s="137"/>
      <c r="L2536" s="137"/>
      <c r="M2536" s="137"/>
      <c r="N2536" s="137"/>
      <c r="O2536" s="137"/>
      <c r="P2536" s="1"/>
    </row>
    <row r="2537" spans="1:16" ht="42" thickBot="1">
      <c r="A2537" s="1"/>
      <c r="B2537" s="6" t="s">
        <v>2497</v>
      </c>
      <c r="C2537" s="7" t="s">
        <v>8</v>
      </c>
      <c r="D2537" s="8" t="s">
        <v>2498</v>
      </c>
      <c r="E2537" s="8" t="s">
        <v>2499</v>
      </c>
      <c r="F2537" s="8" t="s">
        <v>30</v>
      </c>
      <c r="G2537" s="8" t="s">
        <v>865</v>
      </c>
      <c r="H2537" s="8" t="s">
        <v>1258</v>
      </c>
      <c r="I2537" s="7" t="s">
        <v>8</v>
      </c>
      <c r="J2537" s="9">
        <v>10883173</v>
      </c>
      <c r="K2537" s="9">
        <v>0</v>
      </c>
      <c r="L2537" s="9">
        <v>0</v>
      </c>
      <c r="M2537" s="9">
        <v>0</v>
      </c>
      <c r="N2537" s="7" t="s">
        <v>8</v>
      </c>
      <c r="O2537" s="10">
        <v>0</v>
      </c>
      <c r="P2537" s="1"/>
    </row>
    <row r="2538" spans="1:16" ht="42" thickBot="1">
      <c r="A2538" s="1"/>
      <c r="B2538" s="138" t="s">
        <v>8</v>
      </c>
      <c r="C2538" s="139"/>
      <c r="D2538" s="139"/>
      <c r="E2538" s="139"/>
      <c r="F2538" s="139"/>
      <c r="G2538" s="139"/>
      <c r="H2538" s="139"/>
      <c r="I2538" s="11" t="s">
        <v>1453</v>
      </c>
      <c r="J2538" s="12" t="s">
        <v>8</v>
      </c>
      <c r="K2538" s="13">
        <v>0</v>
      </c>
      <c r="L2538" s="13">
        <v>0</v>
      </c>
      <c r="M2538" s="13">
        <v>0</v>
      </c>
      <c r="N2538" s="14">
        <v>0</v>
      </c>
      <c r="O2538" s="12" t="s">
        <v>8</v>
      </c>
      <c r="P2538" s="1"/>
    </row>
    <row r="2539" spans="1:16" ht="0.95" customHeight="1">
      <c r="A2539" s="1"/>
      <c r="B2539" s="137"/>
      <c r="C2539" s="137"/>
      <c r="D2539" s="137"/>
      <c r="E2539" s="137"/>
      <c r="F2539" s="137"/>
      <c r="G2539" s="137"/>
      <c r="H2539" s="137"/>
      <c r="I2539" s="137"/>
      <c r="J2539" s="137"/>
      <c r="K2539" s="137"/>
      <c r="L2539" s="137"/>
      <c r="M2539" s="137"/>
      <c r="N2539" s="137"/>
      <c r="O2539" s="137"/>
      <c r="P2539" s="1"/>
    </row>
    <row r="2540" spans="1:16" ht="42" thickBot="1">
      <c r="A2540" s="1"/>
      <c r="B2540" s="6" t="s">
        <v>2500</v>
      </c>
      <c r="C2540" s="7" t="s">
        <v>8</v>
      </c>
      <c r="D2540" s="8" t="s">
        <v>2501</v>
      </c>
      <c r="E2540" s="8" t="s">
        <v>2502</v>
      </c>
      <c r="F2540" s="8" t="s">
        <v>30</v>
      </c>
      <c r="G2540" s="8" t="s">
        <v>865</v>
      </c>
      <c r="H2540" s="8" t="s">
        <v>1258</v>
      </c>
      <c r="I2540" s="7" t="s">
        <v>8</v>
      </c>
      <c r="J2540" s="9">
        <v>36565020</v>
      </c>
      <c r="K2540" s="9">
        <v>0</v>
      </c>
      <c r="L2540" s="9">
        <v>0</v>
      </c>
      <c r="M2540" s="9">
        <v>0</v>
      </c>
      <c r="N2540" s="7" t="s">
        <v>8</v>
      </c>
      <c r="O2540" s="10">
        <v>0</v>
      </c>
      <c r="P2540" s="1"/>
    </row>
    <row r="2541" spans="1:16" ht="42" thickBot="1">
      <c r="A2541" s="1"/>
      <c r="B2541" s="138" t="s">
        <v>8</v>
      </c>
      <c r="C2541" s="139"/>
      <c r="D2541" s="139"/>
      <c r="E2541" s="139"/>
      <c r="F2541" s="139"/>
      <c r="G2541" s="139"/>
      <c r="H2541" s="139"/>
      <c r="I2541" s="11" t="s">
        <v>1453</v>
      </c>
      <c r="J2541" s="12" t="s">
        <v>8</v>
      </c>
      <c r="K2541" s="13">
        <v>0</v>
      </c>
      <c r="L2541" s="13">
        <v>0</v>
      </c>
      <c r="M2541" s="13">
        <v>0</v>
      </c>
      <c r="N2541" s="14">
        <v>0</v>
      </c>
      <c r="O2541" s="12" t="s">
        <v>8</v>
      </c>
      <c r="P2541" s="1"/>
    </row>
    <row r="2542" spans="1:16" ht="0.95" customHeight="1">
      <c r="A2542" s="1"/>
      <c r="B2542" s="137"/>
      <c r="C2542" s="137"/>
      <c r="D2542" s="137"/>
      <c r="E2542" s="137"/>
      <c r="F2542" s="137"/>
      <c r="G2542" s="137"/>
      <c r="H2542" s="137"/>
      <c r="I2542" s="137"/>
      <c r="J2542" s="137"/>
      <c r="K2542" s="137"/>
      <c r="L2542" s="137"/>
      <c r="M2542" s="137"/>
      <c r="N2542" s="137"/>
      <c r="O2542" s="137"/>
      <c r="P2542" s="1"/>
    </row>
    <row r="2543" spans="1:16" ht="42" thickBot="1">
      <c r="A2543" s="1"/>
      <c r="B2543" s="6" t="s">
        <v>2503</v>
      </c>
      <c r="C2543" s="7" t="s">
        <v>8</v>
      </c>
      <c r="D2543" s="8" t="s">
        <v>2504</v>
      </c>
      <c r="E2543" s="8" t="s">
        <v>2505</v>
      </c>
      <c r="F2543" s="8" t="s">
        <v>30</v>
      </c>
      <c r="G2543" s="8" t="s">
        <v>865</v>
      </c>
      <c r="H2543" s="8" t="s">
        <v>914</v>
      </c>
      <c r="I2543" s="7" t="s">
        <v>8</v>
      </c>
      <c r="J2543" s="9">
        <v>183914845</v>
      </c>
      <c r="K2543" s="9">
        <v>14998798</v>
      </c>
      <c r="L2543" s="9">
        <v>35966085</v>
      </c>
      <c r="M2543" s="9">
        <v>35888713</v>
      </c>
      <c r="N2543" s="7" t="s">
        <v>8</v>
      </c>
      <c r="O2543" s="10">
        <v>96.1</v>
      </c>
      <c r="P2543" s="1"/>
    </row>
    <row r="2544" spans="1:16" ht="25.5" thickBot="1">
      <c r="A2544" s="1"/>
      <c r="B2544" s="138" t="s">
        <v>8</v>
      </c>
      <c r="C2544" s="139"/>
      <c r="D2544" s="139"/>
      <c r="E2544" s="139"/>
      <c r="F2544" s="139"/>
      <c r="G2544" s="139"/>
      <c r="H2544" s="139"/>
      <c r="I2544" s="11" t="s">
        <v>1253</v>
      </c>
      <c r="J2544" s="12" t="s">
        <v>8</v>
      </c>
      <c r="K2544" s="13">
        <v>14998798</v>
      </c>
      <c r="L2544" s="13">
        <v>35966085</v>
      </c>
      <c r="M2544" s="13">
        <v>35888713</v>
      </c>
      <c r="N2544" s="14">
        <v>99.78</v>
      </c>
      <c r="O2544" s="12" t="s">
        <v>8</v>
      </c>
      <c r="P2544" s="1"/>
    </row>
    <row r="2545" spans="1:16" ht="0.95" customHeight="1">
      <c r="A2545" s="1"/>
      <c r="B2545" s="137"/>
      <c r="C2545" s="137"/>
      <c r="D2545" s="137"/>
      <c r="E2545" s="137"/>
      <c r="F2545" s="137"/>
      <c r="G2545" s="137"/>
      <c r="H2545" s="137"/>
      <c r="I2545" s="137"/>
      <c r="J2545" s="137"/>
      <c r="K2545" s="137"/>
      <c r="L2545" s="137"/>
      <c r="M2545" s="137"/>
      <c r="N2545" s="137"/>
      <c r="O2545" s="137"/>
      <c r="P2545" s="1"/>
    </row>
    <row r="2546" spans="1:16" ht="42" thickBot="1">
      <c r="A2546" s="1"/>
      <c r="B2546" s="6" t="s">
        <v>2506</v>
      </c>
      <c r="C2546" s="7" t="s">
        <v>8</v>
      </c>
      <c r="D2546" s="8" t="s">
        <v>2507</v>
      </c>
      <c r="E2546" s="8" t="s">
        <v>2508</v>
      </c>
      <c r="F2546" s="8" t="s">
        <v>30</v>
      </c>
      <c r="G2546" s="8" t="s">
        <v>865</v>
      </c>
      <c r="H2546" s="8" t="s">
        <v>914</v>
      </c>
      <c r="I2546" s="7" t="s">
        <v>8</v>
      </c>
      <c r="J2546" s="9">
        <v>159676981</v>
      </c>
      <c r="K2546" s="9">
        <v>0</v>
      </c>
      <c r="L2546" s="9">
        <v>57500000</v>
      </c>
      <c r="M2546" s="9">
        <v>57350941</v>
      </c>
      <c r="N2546" s="7" t="s">
        <v>8</v>
      </c>
      <c r="O2546" s="10">
        <v>61</v>
      </c>
      <c r="P2546" s="1"/>
    </row>
    <row r="2547" spans="1:16" ht="25.5" thickBot="1">
      <c r="A2547" s="1"/>
      <c r="B2547" s="138" t="s">
        <v>8</v>
      </c>
      <c r="C2547" s="139"/>
      <c r="D2547" s="139"/>
      <c r="E2547" s="139"/>
      <c r="F2547" s="139"/>
      <c r="G2547" s="139"/>
      <c r="H2547" s="139"/>
      <c r="I2547" s="11" t="s">
        <v>1253</v>
      </c>
      <c r="J2547" s="12" t="s">
        <v>8</v>
      </c>
      <c r="K2547" s="13">
        <v>0</v>
      </c>
      <c r="L2547" s="13">
        <v>57500000</v>
      </c>
      <c r="M2547" s="13">
        <v>57350941</v>
      </c>
      <c r="N2547" s="14">
        <v>99.74</v>
      </c>
      <c r="O2547" s="12" t="s">
        <v>8</v>
      </c>
      <c r="P2547" s="1"/>
    </row>
    <row r="2548" spans="1:16" ht="0.95" customHeight="1">
      <c r="A2548" s="1"/>
      <c r="B2548" s="137"/>
      <c r="C2548" s="137"/>
      <c r="D2548" s="137"/>
      <c r="E2548" s="137"/>
      <c r="F2548" s="137"/>
      <c r="G2548" s="137"/>
      <c r="H2548" s="137"/>
      <c r="I2548" s="137"/>
      <c r="J2548" s="137"/>
      <c r="K2548" s="137"/>
      <c r="L2548" s="137"/>
      <c r="M2548" s="137"/>
      <c r="N2548" s="137"/>
      <c r="O2548" s="137"/>
      <c r="P2548" s="1"/>
    </row>
    <row r="2549" spans="1:16" ht="42" thickBot="1">
      <c r="A2549" s="1"/>
      <c r="B2549" s="6" t="s">
        <v>2509</v>
      </c>
      <c r="C2549" s="7" t="s">
        <v>8</v>
      </c>
      <c r="D2549" s="8" t="s">
        <v>2510</v>
      </c>
      <c r="E2549" s="8" t="s">
        <v>2511</v>
      </c>
      <c r="F2549" s="8" t="s">
        <v>30</v>
      </c>
      <c r="G2549" s="8" t="s">
        <v>865</v>
      </c>
      <c r="H2549" s="8" t="s">
        <v>1258</v>
      </c>
      <c r="I2549" s="7" t="s">
        <v>8</v>
      </c>
      <c r="J2549" s="9">
        <v>31604734</v>
      </c>
      <c r="K2549" s="9">
        <v>0</v>
      </c>
      <c r="L2549" s="9">
        <v>0</v>
      </c>
      <c r="M2549" s="9">
        <v>0</v>
      </c>
      <c r="N2549" s="7" t="s">
        <v>8</v>
      </c>
      <c r="O2549" s="10">
        <v>0</v>
      </c>
      <c r="P2549" s="1"/>
    </row>
    <row r="2550" spans="1:16" ht="42" thickBot="1">
      <c r="A2550" s="1"/>
      <c r="B2550" s="138" t="s">
        <v>8</v>
      </c>
      <c r="C2550" s="139"/>
      <c r="D2550" s="139"/>
      <c r="E2550" s="139"/>
      <c r="F2550" s="139"/>
      <c r="G2550" s="139"/>
      <c r="H2550" s="139"/>
      <c r="I2550" s="11" t="s">
        <v>1453</v>
      </c>
      <c r="J2550" s="12" t="s">
        <v>8</v>
      </c>
      <c r="K2550" s="13">
        <v>0</v>
      </c>
      <c r="L2550" s="13">
        <v>0</v>
      </c>
      <c r="M2550" s="13">
        <v>0</v>
      </c>
      <c r="N2550" s="14">
        <v>0</v>
      </c>
      <c r="O2550" s="12" t="s">
        <v>8</v>
      </c>
      <c r="P2550" s="1"/>
    </row>
    <row r="2551" spans="1:16" ht="0.95" customHeight="1">
      <c r="A2551" s="1"/>
      <c r="B2551" s="137"/>
      <c r="C2551" s="137"/>
      <c r="D2551" s="137"/>
      <c r="E2551" s="137"/>
      <c r="F2551" s="137"/>
      <c r="G2551" s="137"/>
      <c r="H2551" s="137"/>
      <c r="I2551" s="137"/>
      <c r="J2551" s="137"/>
      <c r="K2551" s="137"/>
      <c r="L2551" s="137"/>
      <c r="M2551" s="137"/>
      <c r="N2551" s="137"/>
      <c r="O2551" s="137"/>
      <c r="P2551" s="1"/>
    </row>
    <row r="2552" spans="1:16" ht="42" thickBot="1">
      <c r="A2552" s="1"/>
      <c r="B2552" s="6" t="s">
        <v>2512</v>
      </c>
      <c r="C2552" s="7" t="s">
        <v>8</v>
      </c>
      <c r="D2552" s="8" t="s">
        <v>2513</v>
      </c>
      <c r="E2552" s="8" t="s">
        <v>2514</v>
      </c>
      <c r="F2552" s="8" t="s">
        <v>30</v>
      </c>
      <c r="G2552" s="8" t="s">
        <v>865</v>
      </c>
      <c r="H2552" s="8" t="s">
        <v>1258</v>
      </c>
      <c r="I2552" s="7" t="s">
        <v>8</v>
      </c>
      <c r="J2552" s="9">
        <v>1671104869</v>
      </c>
      <c r="K2552" s="9">
        <v>0</v>
      </c>
      <c r="L2552" s="9">
        <v>249997808</v>
      </c>
      <c r="M2552" s="9">
        <v>222690580</v>
      </c>
      <c r="N2552" s="7" t="s">
        <v>8</v>
      </c>
      <c r="O2552" s="10">
        <v>29.65</v>
      </c>
      <c r="P2552" s="1"/>
    </row>
    <row r="2553" spans="1:16" ht="42" thickBot="1">
      <c r="A2553" s="1"/>
      <c r="B2553" s="138" t="s">
        <v>8</v>
      </c>
      <c r="C2553" s="139"/>
      <c r="D2553" s="139"/>
      <c r="E2553" s="139"/>
      <c r="F2553" s="139"/>
      <c r="G2553" s="139"/>
      <c r="H2553" s="139"/>
      <c r="I2553" s="11" t="s">
        <v>1453</v>
      </c>
      <c r="J2553" s="12" t="s">
        <v>8</v>
      </c>
      <c r="K2553" s="13">
        <v>0</v>
      </c>
      <c r="L2553" s="13">
        <v>249997808</v>
      </c>
      <c r="M2553" s="13">
        <v>222690580</v>
      </c>
      <c r="N2553" s="14">
        <v>89.07</v>
      </c>
      <c r="O2553" s="12" t="s">
        <v>8</v>
      </c>
      <c r="P2553" s="1"/>
    </row>
    <row r="2554" spans="1:16" ht="0.95" customHeight="1">
      <c r="A2554" s="1"/>
      <c r="B2554" s="137"/>
      <c r="C2554" s="137"/>
      <c r="D2554" s="137"/>
      <c r="E2554" s="137"/>
      <c r="F2554" s="137"/>
      <c r="G2554" s="137"/>
      <c r="H2554" s="137"/>
      <c r="I2554" s="137"/>
      <c r="J2554" s="137"/>
      <c r="K2554" s="137"/>
      <c r="L2554" s="137"/>
      <c r="M2554" s="137"/>
      <c r="N2554" s="137"/>
      <c r="O2554" s="137"/>
      <c r="P2554" s="1"/>
    </row>
    <row r="2555" spans="1:16" ht="42" thickBot="1">
      <c r="A2555" s="1"/>
      <c r="B2555" s="6" t="s">
        <v>2515</v>
      </c>
      <c r="C2555" s="7" t="s">
        <v>8</v>
      </c>
      <c r="D2555" s="8" t="s">
        <v>2516</v>
      </c>
      <c r="E2555" s="8" t="s">
        <v>2517</v>
      </c>
      <c r="F2555" s="8" t="s">
        <v>30</v>
      </c>
      <c r="G2555" s="8" t="s">
        <v>865</v>
      </c>
      <c r="H2555" s="8" t="s">
        <v>1258</v>
      </c>
      <c r="I2555" s="7" t="s">
        <v>8</v>
      </c>
      <c r="J2555" s="9">
        <v>65431601</v>
      </c>
      <c r="K2555" s="9">
        <v>0</v>
      </c>
      <c r="L2555" s="9">
        <v>0</v>
      </c>
      <c r="M2555" s="9">
        <v>0</v>
      </c>
      <c r="N2555" s="7" t="s">
        <v>8</v>
      </c>
      <c r="O2555" s="10">
        <v>0</v>
      </c>
      <c r="P2555" s="1"/>
    </row>
    <row r="2556" spans="1:16" ht="42" thickBot="1">
      <c r="A2556" s="1"/>
      <c r="B2556" s="138" t="s">
        <v>8</v>
      </c>
      <c r="C2556" s="139"/>
      <c r="D2556" s="139"/>
      <c r="E2556" s="139"/>
      <c r="F2556" s="139"/>
      <c r="G2556" s="139"/>
      <c r="H2556" s="139"/>
      <c r="I2556" s="11" t="s">
        <v>1453</v>
      </c>
      <c r="J2556" s="12" t="s">
        <v>8</v>
      </c>
      <c r="K2556" s="13">
        <v>0</v>
      </c>
      <c r="L2556" s="13">
        <v>0</v>
      </c>
      <c r="M2556" s="13">
        <v>0</v>
      </c>
      <c r="N2556" s="14">
        <v>0</v>
      </c>
      <c r="O2556" s="12" t="s">
        <v>8</v>
      </c>
      <c r="P2556" s="1"/>
    </row>
    <row r="2557" spans="1:16" ht="0.95" customHeight="1">
      <c r="A2557" s="1"/>
      <c r="B2557" s="137"/>
      <c r="C2557" s="137"/>
      <c r="D2557" s="137"/>
      <c r="E2557" s="137"/>
      <c r="F2557" s="137"/>
      <c r="G2557" s="137"/>
      <c r="H2557" s="137"/>
      <c r="I2557" s="137"/>
      <c r="J2557" s="137"/>
      <c r="K2557" s="137"/>
      <c r="L2557" s="137"/>
      <c r="M2557" s="137"/>
      <c r="N2557" s="137"/>
      <c r="O2557" s="137"/>
      <c r="P2557" s="1"/>
    </row>
    <row r="2558" spans="1:16" ht="42" thickBot="1">
      <c r="A2558" s="1"/>
      <c r="B2558" s="6" t="s">
        <v>2518</v>
      </c>
      <c r="C2558" s="7" t="s">
        <v>8</v>
      </c>
      <c r="D2558" s="8" t="s">
        <v>2519</v>
      </c>
      <c r="E2558" s="8" t="s">
        <v>2520</v>
      </c>
      <c r="F2558" s="8" t="s">
        <v>30</v>
      </c>
      <c r="G2558" s="8" t="s">
        <v>865</v>
      </c>
      <c r="H2558" s="8" t="s">
        <v>1258</v>
      </c>
      <c r="I2558" s="7" t="s">
        <v>8</v>
      </c>
      <c r="J2558" s="9">
        <v>64122969</v>
      </c>
      <c r="K2558" s="9">
        <v>0</v>
      </c>
      <c r="L2558" s="9">
        <v>0</v>
      </c>
      <c r="M2558" s="9">
        <v>0</v>
      </c>
      <c r="N2558" s="7" t="s">
        <v>8</v>
      </c>
      <c r="O2558" s="10">
        <v>0</v>
      </c>
      <c r="P2558" s="1"/>
    </row>
    <row r="2559" spans="1:16" ht="42" thickBot="1">
      <c r="A2559" s="1"/>
      <c r="B2559" s="138" t="s">
        <v>8</v>
      </c>
      <c r="C2559" s="139"/>
      <c r="D2559" s="139"/>
      <c r="E2559" s="139"/>
      <c r="F2559" s="139"/>
      <c r="G2559" s="139"/>
      <c r="H2559" s="139"/>
      <c r="I2559" s="11" t="s">
        <v>1453</v>
      </c>
      <c r="J2559" s="12" t="s">
        <v>8</v>
      </c>
      <c r="K2559" s="13">
        <v>0</v>
      </c>
      <c r="L2559" s="13">
        <v>0</v>
      </c>
      <c r="M2559" s="13">
        <v>0</v>
      </c>
      <c r="N2559" s="14">
        <v>0</v>
      </c>
      <c r="O2559" s="12" t="s">
        <v>8</v>
      </c>
      <c r="P2559" s="1"/>
    </row>
    <row r="2560" spans="1:16" ht="0.95" customHeight="1">
      <c r="A2560" s="1"/>
      <c r="B2560" s="137"/>
      <c r="C2560" s="137"/>
      <c r="D2560" s="137"/>
      <c r="E2560" s="137"/>
      <c r="F2560" s="137"/>
      <c r="G2560" s="137"/>
      <c r="H2560" s="137"/>
      <c r="I2560" s="137"/>
      <c r="J2560" s="137"/>
      <c r="K2560" s="137"/>
      <c r="L2560" s="137"/>
      <c r="M2560" s="137"/>
      <c r="N2560" s="137"/>
      <c r="O2560" s="137"/>
      <c r="P2560" s="1"/>
    </row>
    <row r="2561" spans="1:16" ht="58.5" thickBot="1">
      <c r="A2561" s="1"/>
      <c r="B2561" s="6" t="s">
        <v>2521</v>
      </c>
      <c r="C2561" s="7" t="s">
        <v>8</v>
      </c>
      <c r="D2561" s="8" t="s">
        <v>2522</v>
      </c>
      <c r="E2561" s="8" t="s">
        <v>2523</v>
      </c>
      <c r="F2561" s="8" t="s">
        <v>30</v>
      </c>
      <c r="G2561" s="8" t="s">
        <v>865</v>
      </c>
      <c r="H2561" s="8" t="s">
        <v>1258</v>
      </c>
      <c r="I2561" s="7" t="s">
        <v>8</v>
      </c>
      <c r="J2561" s="9">
        <v>75356432</v>
      </c>
      <c r="K2561" s="9">
        <v>0</v>
      </c>
      <c r="L2561" s="9">
        <v>0</v>
      </c>
      <c r="M2561" s="9">
        <v>0</v>
      </c>
      <c r="N2561" s="7" t="s">
        <v>8</v>
      </c>
      <c r="O2561" s="10">
        <v>0</v>
      </c>
      <c r="P2561" s="1"/>
    </row>
    <row r="2562" spans="1:16" ht="42" thickBot="1">
      <c r="A2562" s="1"/>
      <c r="B2562" s="138" t="s">
        <v>8</v>
      </c>
      <c r="C2562" s="139"/>
      <c r="D2562" s="139"/>
      <c r="E2562" s="139"/>
      <c r="F2562" s="139"/>
      <c r="G2562" s="139"/>
      <c r="H2562" s="139"/>
      <c r="I2562" s="11" t="s">
        <v>1453</v>
      </c>
      <c r="J2562" s="12" t="s">
        <v>8</v>
      </c>
      <c r="K2562" s="13">
        <v>0</v>
      </c>
      <c r="L2562" s="13">
        <v>0</v>
      </c>
      <c r="M2562" s="13">
        <v>0</v>
      </c>
      <c r="N2562" s="14">
        <v>0</v>
      </c>
      <c r="O2562" s="12" t="s">
        <v>8</v>
      </c>
      <c r="P2562" s="1"/>
    </row>
    <row r="2563" spans="1:16" ht="0.95" customHeight="1">
      <c r="A2563" s="1"/>
      <c r="B2563" s="137"/>
      <c r="C2563" s="137"/>
      <c r="D2563" s="137"/>
      <c r="E2563" s="137"/>
      <c r="F2563" s="137"/>
      <c r="G2563" s="137"/>
      <c r="H2563" s="137"/>
      <c r="I2563" s="137"/>
      <c r="J2563" s="137"/>
      <c r="K2563" s="137"/>
      <c r="L2563" s="137"/>
      <c r="M2563" s="137"/>
      <c r="N2563" s="137"/>
      <c r="O2563" s="137"/>
      <c r="P2563" s="1"/>
    </row>
    <row r="2564" spans="1:16" ht="42" thickBot="1">
      <c r="A2564" s="1"/>
      <c r="B2564" s="6" t="s">
        <v>2524</v>
      </c>
      <c r="C2564" s="7" t="s">
        <v>8</v>
      </c>
      <c r="D2564" s="8" t="s">
        <v>2525</v>
      </c>
      <c r="E2564" s="8" t="s">
        <v>2526</v>
      </c>
      <c r="F2564" s="8" t="s">
        <v>30</v>
      </c>
      <c r="G2564" s="8" t="s">
        <v>865</v>
      </c>
      <c r="H2564" s="8" t="s">
        <v>1258</v>
      </c>
      <c r="I2564" s="7" t="s">
        <v>8</v>
      </c>
      <c r="J2564" s="9">
        <v>131299413</v>
      </c>
      <c r="K2564" s="9">
        <v>0</v>
      </c>
      <c r="L2564" s="9">
        <v>0</v>
      </c>
      <c r="M2564" s="9">
        <v>0</v>
      </c>
      <c r="N2564" s="7" t="s">
        <v>8</v>
      </c>
      <c r="O2564" s="10">
        <v>0</v>
      </c>
      <c r="P2564" s="1"/>
    </row>
    <row r="2565" spans="1:16" ht="42" thickBot="1">
      <c r="A2565" s="1"/>
      <c r="B2565" s="138" t="s">
        <v>8</v>
      </c>
      <c r="C2565" s="139"/>
      <c r="D2565" s="139"/>
      <c r="E2565" s="139"/>
      <c r="F2565" s="139"/>
      <c r="G2565" s="139"/>
      <c r="H2565" s="139"/>
      <c r="I2565" s="11" t="s">
        <v>1453</v>
      </c>
      <c r="J2565" s="12" t="s">
        <v>8</v>
      </c>
      <c r="K2565" s="13">
        <v>0</v>
      </c>
      <c r="L2565" s="13">
        <v>0</v>
      </c>
      <c r="M2565" s="13">
        <v>0</v>
      </c>
      <c r="N2565" s="14">
        <v>0</v>
      </c>
      <c r="O2565" s="12" t="s">
        <v>8</v>
      </c>
      <c r="P2565" s="1"/>
    </row>
    <row r="2566" spans="1:16" ht="0.95" customHeight="1">
      <c r="A2566" s="1"/>
      <c r="B2566" s="137"/>
      <c r="C2566" s="137"/>
      <c r="D2566" s="137"/>
      <c r="E2566" s="137"/>
      <c r="F2566" s="137"/>
      <c r="G2566" s="137"/>
      <c r="H2566" s="137"/>
      <c r="I2566" s="137"/>
      <c r="J2566" s="137"/>
      <c r="K2566" s="137"/>
      <c r="L2566" s="137"/>
      <c r="M2566" s="137"/>
      <c r="N2566" s="137"/>
      <c r="O2566" s="137"/>
      <c r="P2566" s="1"/>
    </row>
    <row r="2567" spans="1:16" ht="50.25" thickBot="1">
      <c r="A2567" s="1"/>
      <c r="B2567" s="6" t="s">
        <v>2527</v>
      </c>
      <c r="C2567" s="7" t="s">
        <v>8</v>
      </c>
      <c r="D2567" s="8" t="s">
        <v>2528</v>
      </c>
      <c r="E2567" s="8" t="s">
        <v>2529</v>
      </c>
      <c r="F2567" s="8" t="s">
        <v>30</v>
      </c>
      <c r="G2567" s="8" t="s">
        <v>865</v>
      </c>
      <c r="H2567" s="8" t="s">
        <v>1258</v>
      </c>
      <c r="I2567" s="7" t="s">
        <v>8</v>
      </c>
      <c r="J2567" s="9">
        <v>48889819</v>
      </c>
      <c r="K2567" s="9">
        <v>0</v>
      </c>
      <c r="L2567" s="9">
        <v>48889819</v>
      </c>
      <c r="M2567" s="9">
        <v>48570632</v>
      </c>
      <c r="N2567" s="7" t="s">
        <v>8</v>
      </c>
      <c r="O2567" s="10">
        <v>99.5</v>
      </c>
      <c r="P2567" s="1"/>
    </row>
    <row r="2568" spans="1:16" ht="42" thickBot="1">
      <c r="A2568" s="1"/>
      <c r="B2568" s="138" t="s">
        <v>8</v>
      </c>
      <c r="C2568" s="139"/>
      <c r="D2568" s="139"/>
      <c r="E2568" s="139"/>
      <c r="F2568" s="139"/>
      <c r="G2568" s="139"/>
      <c r="H2568" s="139"/>
      <c r="I2568" s="11" t="s">
        <v>1453</v>
      </c>
      <c r="J2568" s="12" t="s">
        <v>8</v>
      </c>
      <c r="K2568" s="13">
        <v>0</v>
      </c>
      <c r="L2568" s="13">
        <v>48889819</v>
      </c>
      <c r="M2568" s="13">
        <v>48570632</v>
      </c>
      <c r="N2568" s="14">
        <v>99.34</v>
      </c>
      <c r="O2568" s="12" t="s">
        <v>8</v>
      </c>
      <c r="P2568" s="1"/>
    </row>
    <row r="2569" spans="1:16" ht="0.95" customHeight="1">
      <c r="A2569" s="1"/>
      <c r="B2569" s="137"/>
      <c r="C2569" s="137"/>
      <c r="D2569" s="137"/>
      <c r="E2569" s="137"/>
      <c r="F2569" s="137"/>
      <c r="G2569" s="137"/>
      <c r="H2569" s="137"/>
      <c r="I2569" s="137"/>
      <c r="J2569" s="137"/>
      <c r="K2569" s="137"/>
      <c r="L2569" s="137"/>
      <c r="M2569" s="137"/>
      <c r="N2569" s="137"/>
      <c r="O2569" s="137"/>
      <c r="P2569" s="1"/>
    </row>
    <row r="2570" spans="1:16" ht="58.5" thickBot="1">
      <c r="A2570" s="1"/>
      <c r="B2570" s="6" t="s">
        <v>2530</v>
      </c>
      <c r="C2570" s="7" t="s">
        <v>8</v>
      </c>
      <c r="D2570" s="8" t="s">
        <v>2531</v>
      </c>
      <c r="E2570" s="8" t="s">
        <v>2532</v>
      </c>
      <c r="F2570" s="8" t="s">
        <v>2533</v>
      </c>
      <c r="G2570" s="8" t="s">
        <v>865</v>
      </c>
      <c r="H2570" s="8" t="s">
        <v>1258</v>
      </c>
      <c r="I2570" s="7" t="s">
        <v>8</v>
      </c>
      <c r="J2570" s="9">
        <v>226803164</v>
      </c>
      <c r="K2570" s="9">
        <v>0</v>
      </c>
      <c r="L2570" s="9">
        <v>50000000</v>
      </c>
      <c r="M2570" s="9">
        <v>49492811</v>
      </c>
      <c r="N2570" s="7" t="s">
        <v>8</v>
      </c>
      <c r="O2570" s="10">
        <v>21.33</v>
      </c>
      <c r="P2570" s="1"/>
    </row>
    <row r="2571" spans="1:16" ht="42" thickBot="1">
      <c r="A2571" s="1"/>
      <c r="B2571" s="138" t="s">
        <v>8</v>
      </c>
      <c r="C2571" s="139"/>
      <c r="D2571" s="139"/>
      <c r="E2571" s="139"/>
      <c r="F2571" s="139"/>
      <c r="G2571" s="139"/>
      <c r="H2571" s="139"/>
      <c r="I2571" s="11" t="s">
        <v>1453</v>
      </c>
      <c r="J2571" s="12" t="s">
        <v>8</v>
      </c>
      <c r="K2571" s="13">
        <v>0</v>
      </c>
      <c r="L2571" s="13">
        <v>50000000</v>
      </c>
      <c r="M2571" s="13">
        <v>49492811</v>
      </c>
      <c r="N2571" s="14">
        <v>98.98</v>
      </c>
      <c r="O2571" s="12" t="s">
        <v>8</v>
      </c>
      <c r="P2571" s="1"/>
    </row>
    <row r="2572" spans="1:16" ht="0.95" customHeight="1">
      <c r="A2572" s="1"/>
      <c r="B2572" s="137"/>
      <c r="C2572" s="137"/>
      <c r="D2572" s="137"/>
      <c r="E2572" s="137"/>
      <c r="F2572" s="137"/>
      <c r="G2572" s="137"/>
      <c r="H2572" s="137"/>
      <c r="I2572" s="137"/>
      <c r="J2572" s="137"/>
      <c r="K2572" s="137"/>
      <c r="L2572" s="137"/>
      <c r="M2572" s="137"/>
      <c r="N2572" s="137"/>
      <c r="O2572" s="137"/>
      <c r="P2572" s="1"/>
    </row>
    <row r="2573" spans="1:16" ht="33.75" thickBot="1">
      <c r="A2573" s="1"/>
      <c r="B2573" s="6" t="s">
        <v>2534</v>
      </c>
      <c r="C2573" s="7" t="s">
        <v>8</v>
      </c>
      <c r="D2573" s="8" t="s">
        <v>2535</v>
      </c>
      <c r="E2573" s="8" t="s">
        <v>2536</v>
      </c>
      <c r="F2573" s="8" t="s">
        <v>30</v>
      </c>
      <c r="G2573" s="8" t="s">
        <v>865</v>
      </c>
      <c r="H2573" s="8" t="s">
        <v>1258</v>
      </c>
      <c r="I2573" s="7" t="s">
        <v>8</v>
      </c>
      <c r="J2573" s="9">
        <v>67961790</v>
      </c>
      <c r="K2573" s="9">
        <v>0</v>
      </c>
      <c r="L2573" s="9">
        <v>50000000</v>
      </c>
      <c r="M2573" s="9">
        <v>47655964</v>
      </c>
      <c r="N2573" s="7" t="s">
        <v>8</v>
      </c>
      <c r="O2573" s="10">
        <v>83.33</v>
      </c>
      <c r="P2573" s="1"/>
    </row>
    <row r="2574" spans="1:16" ht="42" thickBot="1">
      <c r="A2574" s="1"/>
      <c r="B2574" s="138" t="s">
        <v>8</v>
      </c>
      <c r="C2574" s="139"/>
      <c r="D2574" s="139"/>
      <c r="E2574" s="139"/>
      <c r="F2574" s="139"/>
      <c r="G2574" s="139"/>
      <c r="H2574" s="139"/>
      <c r="I2574" s="11" t="s">
        <v>1453</v>
      </c>
      <c r="J2574" s="12" t="s">
        <v>8</v>
      </c>
      <c r="K2574" s="13">
        <v>0</v>
      </c>
      <c r="L2574" s="13">
        <v>50000000</v>
      </c>
      <c r="M2574" s="13">
        <v>47655964</v>
      </c>
      <c r="N2574" s="14">
        <v>95.31</v>
      </c>
      <c r="O2574" s="12" t="s">
        <v>8</v>
      </c>
      <c r="P2574" s="1"/>
    </row>
    <row r="2575" spans="1:16" ht="0.95" customHeight="1">
      <c r="A2575" s="1"/>
      <c r="B2575" s="137"/>
      <c r="C2575" s="137"/>
      <c r="D2575" s="137"/>
      <c r="E2575" s="137"/>
      <c r="F2575" s="137"/>
      <c r="G2575" s="137"/>
      <c r="H2575" s="137"/>
      <c r="I2575" s="137"/>
      <c r="J2575" s="137"/>
      <c r="K2575" s="137"/>
      <c r="L2575" s="137"/>
      <c r="M2575" s="137"/>
      <c r="N2575" s="137"/>
      <c r="O2575" s="137"/>
      <c r="P2575" s="1"/>
    </row>
    <row r="2576" spans="1:16" ht="20.100000000000001" customHeight="1">
      <c r="A2576" s="1"/>
      <c r="B2576" s="145" t="s">
        <v>824</v>
      </c>
      <c r="C2576" s="146"/>
      <c r="D2576" s="146"/>
      <c r="E2576" s="146"/>
      <c r="F2576" s="2" t="s">
        <v>4</v>
      </c>
      <c r="G2576" s="147" t="s">
        <v>2537</v>
      </c>
      <c r="H2576" s="148"/>
      <c r="I2576" s="148"/>
      <c r="J2576" s="148"/>
      <c r="K2576" s="148"/>
      <c r="L2576" s="148"/>
      <c r="M2576" s="148"/>
      <c r="N2576" s="148"/>
      <c r="O2576" s="148"/>
      <c r="P2576" s="1"/>
    </row>
    <row r="2577" spans="1:16" ht="20.100000000000001" customHeight="1">
      <c r="A2577" s="1"/>
      <c r="B2577" s="143" t="s">
        <v>6</v>
      </c>
      <c r="C2577" s="144"/>
      <c r="D2577" s="144"/>
      <c r="E2577" s="144"/>
      <c r="F2577" s="144"/>
      <c r="G2577" s="144"/>
      <c r="H2577" s="144"/>
      <c r="I2577" s="144"/>
      <c r="J2577" s="3">
        <v>7336421013</v>
      </c>
      <c r="K2577" s="3">
        <v>646510598</v>
      </c>
      <c r="L2577" s="3">
        <v>574991307</v>
      </c>
      <c r="M2577" s="3">
        <v>443298473</v>
      </c>
      <c r="N2577" s="4" t="s">
        <v>2538</v>
      </c>
      <c r="O2577" s="5" t="s">
        <v>8</v>
      </c>
      <c r="P2577" s="1"/>
    </row>
    <row r="2578" spans="1:16" ht="42" thickBot="1">
      <c r="A2578" s="1"/>
      <c r="B2578" s="6" t="s">
        <v>2539</v>
      </c>
      <c r="C2578" s="7" t="s">
        <v>8</v>
      </c>
      <c r="D2578" s="8" t="s">
        <v>2540</v>
      </c>
      <c r="E2578" s="8" t="s">
        <v>2541</v>
      </c>
      <c r="F2578" s="8" t="s">
        <v>281</v>
      </c>
      <c r="G2578" s="8" t="s">
        <v>865</v>
      </c>
      <c r="H2578" s="8" t="s">
        <v>1258</v>
      </c>
      <c r="I2578" s="7" t="s">
        <v>8</v>
      </c>
      <c r="J2578" s="9">
        <v>209798311</v>
      </c>
      <c r="K2578" s="9">
        <v>0</v>
      </c>
      <c r="L2578" s="9">
        <v>0</v>
      </c>
      <c r="M2578" s="9">
        <v>0</v>
      </c>
      <c r="N2578" s="7" t="s">
        <v>8</v>
      </c>
      <c r="O2578" s="10">
        <v>45.32</v>
      </c>
      <c r="P2578" s="1"/>
    </row>
    <row r="2579" spans="1:16" ht="42" thickBot="1">
      <c r="A2579" s="1"/>
      <c r="B2579" s="138" t="s">
        <v>8</v>
      </c>
      <c r="C2579" s="139"/>
      <c r="D2579" s="139"/>
      <c r="E2579" s="139"/>
      <c r="F2579" s="139"/>
      <c r="G2579" s="139"/>
      <c r="H2579" s="139"/>
      <c r="I2579" s="11" t="s">
        <v>1453</v>
      </c>
      <c r="J2579" s="12" t="s">
        <v>8</v>
      </c>
      <c r="K2579" s="13">
        <v>0</v>
      </c>
      <c r="L2579" s="13">
        <v>0</v>
      </c>
      <c r="M2579" s="13">
        <v>0</v>
      </c>
      <c r="N2579" s="14">
        <v>0</v>
      </c>
      <c r="O2579" s="12" t="s">
        <v>8</v>
      </c>
      <c r="P2579" s="1"/>
    </row>
    <row r="2580" spans="1:16" ht="0.95" customHeight="1">
      <c r="A2580" s="1"/>
      <c r="B2580" s="137"/>
      <c r="C2580" s="137"/>
      <c r="D2580" s="137"/>
      <c r="E2580" s="137"/>
      <c r="F2580" s="137"/>
      <c r="G2580" s="137"/>
      <c r="H2580" s="137"/>
      <c r="I2580" s="137"/>
      <c r="J2580" s="137"/>
      <c r="K2580" s="137"/>
      <c r="L2580" s="137"/>
      <c r="M2580" s="137"/>
      <c r="N2580" s="137"/>
      <c r="O2580" s="137"/>
      <c r="P2580" s="1"/>
    </row>
    <row r="2581" spans="1:16" ht="42" thickBot="1">
      <c r="A2581" s="1"/>
      <c r="B2581" s="6" t="s">
        <v>2542</v>
      </c>
      <c r="C2581" s="7" t="s">
        <v>8</v>
      </c>
      <c r="D2581" s="8" t="s">
        <v>2543</v>
      </c>
      <c r="E2581" s="8" t="s">
        <v>2544</v>
      </c>
      <c r="F2581" s="8" t="s">
        <v>281</v>
      </c>
      <c r="G2581" s="8" t="s">
        <v>865</v>
      </c>
      <c r="H2581" s="8" t="s">
        <v>914</v>
      </c>
      <c r="I2581" s="7" t="s">
        <v>8</v>
      </c>
      <c r="J2581" s="9">
        <v>1460548613</v>
      </c>
      <c r="K2581" s="9">
        <v>196741067</v>
      </c>
      <c r="L2581" s="9">
        <v>187634225</v>
      </c>
      <c r="M2581" s="9">
        <v>132352265</v>
      </c>
      <c r="N2581" s="7" t="s">
        <v>8</v>
      </c>
      <c r="O2581" s="10">
        <v>81.17</v>
      </c>
      <c r="P2581" s="1"/>
    </row>
    <row r="2582" spans="1:16" ht="25.5" thickBot="1">
      <c r="A2582" s="1"/>
      <c r="B2582" s="138" t="s">
        <v>8</v>
      </c>
      <c r="C2582" s="139"/>
      <c r="D2582" s="139"/>
      <c r="E2582" s="139"/>
      <c r="F2582" s="139"/>
      <c r="G2582" s="139"/>
      <c r="H2582" s="139"/>
      <c r="I2582" s="11" t="s">
        <v>1253</v>
      </c>
      <c r="J2582" s="12" t="s">
        <v>8</v>
      </c>
      <c r="K2582" s="13">
        <v>196741067</v>
      </c>
      <c r="L2582" s="13">
        <v>187634225</v>
      </c>
      <c r="M2582" s="13">
        <v>132352265</v>
      </c>
      <c r="N2582" s="14">
        <v>70.53</v>
      </c>
      <c r="O2582" s="12" t="s">
        <v>8</v>
      </c>
      <c r="P2582" s="1"/>
    </row>
    <row r="2583" spans="1:16" ht="42" thickBot="1">
      <c r="A2583" s="1"/>
      <c r="B2583" s="138" t="s">
        <v>8</v>
      </c>
      <c r="C2583" s="139"/>
      <c r="D2583" s="139"/>
      <c r="E2583" s="139"/>
      <c r="F2583" s="139"/>
      <c r="G2583" s="139"/>
      <c r="H2583" s="139"/>
      <c r="I2583" s="11" t="s">
        <v>1254</v>
      </c>
      <c r="J2583" s="12" t="s">
        <v>8</v>
      </c>
      <c r="K2583" s="13">
        <v>0</v>
      </c>
      <c r="L2583" s="13">
        <v>0</v>
      </c>
      <c r="M2583" s="13">
        <v>0</v>
      </c>
      <c r="N2583" s="14">
        <v>0</v>
      </c>
      <c r="O2583" s="12" t="s">
        <v>8</v>
      </c>
      <c r="P2583" s="1"/>
    </row>
    <row r="2584" spans="1:16" ht="0.95" customHeight="1">
      <c r="A2584" s="1"/>
      <c r="B2584" s="137"/>
      <c r="C2584" s="137"/>
      <c r="D2584" s="137"/>
      <c r="E2584" s="137"/>
      <c r="F2584" s="137"/>
      <c r="G2584" s="137"/>
      <c r="H2584" s="137"/>
      <c r="I2584" s="137"/>
      <c r="J2584" s="137"/>
      <c r="K2584" s="137"/>
      <c r="L2584" s="137"/>
      <c r="M2584" s="137"/>
      <c r="N2584" s="137"/>
      <c r="O2584" s="137"/>
      <c r="P2584" s="1"/>
    </row>
    <row r="2585" spans="1:16" ht="42" thickBot="1">
      <c r="A2585" s="1"/>
      <c r="B2585" s="6" t="s">
        <v>2545</v>
      </c>
      <c r="C2585" s="7" t="s">
        <v>8</v>
      </c>
      <c r="D2585" s="8" t="s">
        <v>2546</v>
      </c>
      <c r="E2585" s="8" t="s">
        <v>2547</v>
      </c>
      <c r="F2585" s="8" t="s">
        <v>281</v>
      </c>
      <c r="G2585" s="8" t="s">
        <v>865</v>
      </c>
      <c r="H2585" s="8" t="s">
        <v>914</v>
      </c>
      <c r="I2585" s="7" t="s">
        <v>8</v>
      </c>
      <c r="J2585" s="9">
        <v>596981021</v>
      </c>
      <c r="K2585" s="9">
        <v>249769531</v>
      </c>
      <c r="L2585" s="9">
        <v>187018377</v>
      </c>
      <c r="M2585" s="9">
        <v>149469171</v>
      </c>
      <c r="N2585" s="7" t="s">
        <v>8</v>
      </c>
      <c r="O2585" s="10">
        <v>92.69</v>
      </c>
      <c r="P2585" s="1"/>
    </row>
    <row r="2586" spans="1:16" ht="25.5" thickBot="1">
      <c r="A2586" s="1"/>
      <c r="B2586" s="138" t="s">
        <v>8</v>
      </c>
      <c r="C2586" s="139"/>
      <c r="D2586" s="139"/>
      <c r="E2586" s="139"/>
      <c r="F2586" s="139"/>
      <c r="G2586" s="139"/>
      <c r="H2586" s="139"/>
      <c r="I2586" s="11" t="s">
        <v>1253</v>
      </c>
      <c r="J2586" s="12" t="s">
        <v>8</v>
      </c>
      <c r="K2586" s="13">
        <v>249769531</v>
      </c>
      <c r="L2586" s="13">
        <v>187018377</v>
      </c>
      <c r="M2586" s="13">
        <v>149469171</v>
      </c>
      <c r="N2586" s="14">
        <v>79.92</v>
      </c>
      <c r="O2586" s="12" t="s">
        <v>8</v>
      </c>
      <c r="P2586" s="1"/>
    </row>
    <row r="2587" spans="1:16" ht="0.95" customHeight="1">
      <c r="A2587" s="1"/>
      <c r="B2587" s="137"/>
      <c r="C2587" s="137"/>
      <c r="D2587" s="137"/>
      <c r="E2587" s="137"/>
      <c r="F2587" s="137"/>
      <c r="G2587" s="137"/>
      <c r="H2587" s="137"/>
      <c r="I2587" s="137"/>
      <c r="J2587" s="137"/>
      <c r="K2587" s="137"/>
      <c r="L2587" s="137"/>
      <c r="M2587" s="137"/>
      <c r="N2587" s="137"/>
      <c r="O2587" s="137"/>
      <c r="P2587" s="1"/>
    </row>
    <row r="2588" spans="1:16" ht="50.25" thickBot="1">
      <c r="A2588" s="1"/>
      <c r="B2588" s="6" t="s">
        <v>2548</v>
      </c>
      <c r="C2588" s="7" t="s">
        <v>8</v>
      </c>
      <c r="D2588" s="8" t="s">
        <v>2549</v>
      </c>
      <c r="E2588" s="8" t="s">
        <v>2550</v>
      </c>
      <c r="F2588" s="8" t="s">
        <v>281</v>
      </c>
      <c r="G2588" s="8" t="s">
        <v>865</v>
      </c>
      <c r="H2588" s="8" t="s">
        <v>914</v>
      </c>
      <c r="I2588" s="7" t="s">
        <v>8</v>
      </c>
      <c r="J2588" s="9">
        <v>2933461478</v>
      </c>
      <c r="K2588" s="9">
        <v>0</v>
      </c>
      <c r="L2588" s="9">
        <v>0</v>
      </c>
      <c r="M2588" s="9">
        <v>0</v>
      </c>
      <c r="N2588" s="7" t="s">
        <v>8</v>
      </c>
      <c r="O2588" s="10">
        <v>40.229999999999997</v>
      </c>
      <c r="P2588" s="1"/>
    </row>
    <row r="2589" spans="1:16" ht="25.5" thickBot="1">
      <c r="A2589" s="1"/>
      <c r="B2589" s="138" t="s">
        <v>8</v>
      </c>
      <c r="C2589" s="139"/>
      <c r="D2589" s="139"/>
      <c r="E2589" s="139"/>
      <c r="F2589" s="139"/>
      <c r="G2589" s="139"/>
      <c r="H2589" s="139"/>
      <c r="I2589" s="11" t="s">
        <v>1253</v>
      </c>
      <c r="J2589" s="12" t="s">
        <v>8</v>
      </c>
      <c r="K2589" s="13">
        <v>0</v>
      </c>
      <c r="L2589" s="13">
        <v>0</v>
      </c>
      <c r="M2589" s="13">
        <v>0</v>
      </c>
      <c r="N2589" s="14">
        <v>0</v>
      </c>
      <c r="O2589" s="12" t="s">
        <v>8</v>
      </c>
      <c r="P2589" s="1"/>
    </row>
    <row r="2590" spans="1:16" ht="42" thickBot="1">
      <c r="A2590" s="1"/>
      <c r="B2590" s="138" t="s">
        <v>8</v>
      </c>
      <c r="C2590" s="139"/>
      <c r="D2590" s="139"/>
      <c r="E2590" s="139"/>
      <c r="F2590" s="139"/>
      <c r="G2590" s="139"/>
      <c r="H2590" s="139"/>
      <c r="I2590" s="11" t="s">
        <v>1254</v>
      </c>
      <c r="J2590" s="12" t="s">
        <v>8</v>
      </c>
      <c r="K2590" s="13">
        <v>0</v>
      </c>
      <c r="L2590" s="13">
        <v>0</v>
      </c>
      <c r="M2590" s="13">
        <v>0</v>
      </c>
      <c r="N2590" s="14">
        <v>0</v>
      </c>
      <c r="O2590" s="12" t="s">
        <v>8</v>
      </c>
      <c r="P2590" s="1"/>
    </row>
    <row r="2591" spans="1:16" ht="0.95" customHeight="1">
      <c r="A2591" s="1"/>
      <c r="B2591" s="137"/>
      <c r="C2591" s="137"/>
      <c r="D2591" s="137"/>
      <c r="E2591" s="137"/>
      <c r="F2591" s="137"/>
      <c r="G2591" s="137"/>
      <c r="H2591" s="137"/>
      <c r="I2591" s="137"/>
      <c r="J2591" s="137"/>
      <c r="K2591" s="137"/>
      <c r="L2591" s="137"/>
      <c r="M2591" s="137"/>
      <c r="N2591" s="137"/>
      <c r="O2591" s="137"/>
      <c r="P2591" s="1"/>
    </row>
    <row r="2592" spans="1:16" ht="42" thickBot="1">
      <c r="A2592" s="1"/>
      <c r="B2592" s="6" t="s">
        <v>2551</v>
      </c>
      <c r="C2592" s="7" t="s">
        <v>8</v>
      </c>
      <c r="D2592" s="8" t="s">
        <v>2552</v>
      </c>
      <c r="E2592" s="8" t="s">
        <v>2553</v>
      </c>
      <c r="F2592" s="8" t="s">
        <v>281</v>
      </c>
      <c r="G2592" s="8" t="s">
        <v>865</v>
      </c>
      <c r="H2592" s="8" t="s">
        <v>914</v>
      </c>
      <c r="I2592" s="7" t="s">
        <v>8</v>
      </c>
      <c r="J2592" s="9">
        <v>1240344510</v>
      </c>
      <c r="K2592" s="9">
        <v>200000000</v>
      </c>
      <c r="L2592" s="9">
        <v>147538705</v>
      </c>
      <c r="M2592" s="9">
        <v>126643218</v>
      </c>
      <c r="N2592" s="7" t="s">
        <v>8</v>
      </c>
      <c r="O2592" s="10">
        <v>45.38</v>
      </c>
      <c r="P2592" s="1"/>
    </row>
    <row r="2593" spans="1:16" ht="25.5" thickBot="1">
      <c r="A2593" s="1"/>
      <c r="B2593" s="138" t="s">
        <v>8</v>
      </c>
      <c r="C2593" s="139"/>
      <c r="D2593" s="139"/>
      <c r="E2593" s="139"/>
      <c r="F2593" s="139"/>
      <c r="G2593" s="139"/>
      <c r="H2593" s="139"/>
      <c r="I2593" s="11" t="s">
        <v>1253</v>
      </c>
      <c r="J2593" s="12" t="s">
        <v>8</v>
      </c>
      <c r="K2593" s="13">
        <v>200000000</v>
      </c>
      <c r="L2593" s="13">
        <v>147383705</v>
      </c>
      <c r="M2593" s="13">
        <v>126514315</v>
      </c>
      <c r="N2593" s="14">
        <v>85.84</v>
      </c>
      <c r="O2593" s="12" t="s">
        <v>8</v>
      </c>
      <c r="P2593" s="1"/>
    </row>
    <row r="2594" spans="1:16" ht="42" thickBot="1">
      <c r="A2594" s="1"/>
      <c r="B2594" s="138" t="s">
        <v>8</v>
      </c>
      <c r="C2594" s="139"/>
      <c r="D2594" s="139"/>
      <c r="E2594" s="139"/>
      <c r="F2594" s="139"/>
      <c r="G2594" s="139"/>
      <c r="H2594" s="139"/>
      <c r="I2594" s="11" t="s">
        <v>1254</v>
      </c>
      <c r="J2594" s="12" t="s">
        <v>8</v>
      </c>
      <c r="K2594" s="13">
        <v>0</v>
      </c>
      <c r="L2594" s="13">
        <v>155000</v>
      </c>
      <c r="M2594" s="13">
        <v>128903</v>
      </c>
      <c r="N2594" s="14">
        <v>83.16</v>
      </c>
      <c r="O2594" s="12" t="s">
        <v>8</v>
      </c>
      <c r="P2594" s="1"/>
    </row>
    <row r="2595" spans="1:16" ht="0.95" customHeight="1">
      <c r="A2595" s="1"/>
      <c r="B2595" s="137"/>
      <c r="C2595" s="137"/>
      <c r="D2595" s="137"/>
      <c r="E2595" s="137"/>
      <c r="F2595" s="137"/>
      <c r="G2595" s="137"/>
      <c r="H2595" s="137"/>
      <c r="I2595" s="137"/>
      <c r="J2595" s="137"/>
      <c r="K2595" s="137"/>
      <c r="L2595" s="137"/>
      <c r="M2595" s="137"/>
      <c r="N2595" s="137"/>
      <c r="O2595" s="137"/>
      <c r="P2595" s="1"/>
    </row>
    <row r="2596" spans="1:16" ht="42" thickBot="1">
      <c r="A2596" s="1"/>
      <c r="B2596" s="6" t="s">
        <v>2554</v>
      </c>
      <c r="C2596" s="7" t="s">
        <v>8</v>
      </c>
      <c r="D2596" s="8" t="s">
        <v>2555</v>
      </c>
      <c r="E2596" s="8" t="s">
        <v>2556</v>
      </c>
      <c r="F2596" s="8" t="s">
        <v>281</v>
      </c>
      <c r="G2596" s="8" t="s">
        <v>865</v>
      </c>
      <c r="H2596" s="8" t="s">
        <v>1258</v>
      </c>
      <c r="I2596" s="7" t="s">
        <v>8</v>
      </c>
      <c r="J2596" s="9">
        <v>164904052</v>
      </c>
      <c r="K2596" s="9">
        <v>0</v>
      </c>
      <c r="L2596" s="9">
        <v>0</v>
      </c>
      <c r="M2596" s="9">
        <v>0</v>
      </c>
      <c r="N2596" s="7" t="s">
        <v>8</v>
      </c>
      <c r="O2596" s="10">
        <v>3.16</v>
      </c>
      <c r="P2596" s="1"/>
    </row>
    <row r="2597" spans="1:16" ht="42" thickBot="1">
      <c r="A2597" s="1"/>
      <c r="B2597" s="138" t="s">
        <v>8</v>
      </c>
      <c r="C2597" s="139"/>
      <c r="D2597" s="139"/>
      <c r="E2597" s="139"/>
      <c r="F2597" s="139"/>
      <c r="G2597" s="139"/>
      <c r="H2597" s="139"/>
      <c r="I2597" s="11" t="s">
        <v>1453</v>
      </c>
      <c r="J2597" s="12" t="s">
        <v>8</v>
      </c>
      <c r="K2597" s="13">
        <v>0</v>
      </c>
      <c r="L2597" s="13">
        <v>0</v>
      </c>
      <c r="M2597" s="13">
        <v>0</v>
      </c>
      <c r="N2597" s="14">
        <v>0</v>
      </c>
      <c r="O2597" s="12" t="s">
        <v>8</v>
      </c>
      <c r="P2597" s="1"/>
    </row>
    <row r="2598" spans="1:16" ht="0.95" customHeight="1">
      <c r="A2598" s="1"/>
      <c r="B2598" s="137"/>
      <c r="C2598" s="137"/>
      <c r="D2598" s="137"/>
      <c r="E2598" s="137"/>
      <c r="F2598" s="137"/>
      <c r="G2598" s="137"/>
      <c r="H2598" s="137"/>
      <c r="I2598" s="137"/>
      <c r="J2598" s="137"/>
      <c r="K2598" s="137"/>
      <c r="L2598" s="137"/>
      <c r="M2598" s="137"/>
      <c r="N2598" s="137"/>
      <c r="O2598" s="137"/>
      <c r="P2598" s="1"/>
    </row>
    <row r="2599" spans="1:16" ht="42" thickBot="1">
      <c r="A2599" s="1"/>
      <c r="B2599" s="6" t="s">
        <v>2557</v>
      </c>
      <c r="C2599" s="7" t="s">
        <v>8</v>
      </c>
      <c r="D2599" s="8" t="s">
        <v>2558</v>
      </c>
      <c r="E2599" s="8" t="s">
        <v>2559</v>
      </c>
      <c r="F2599" s="8" t="s">
        <v>281</v>
      </c>
      <c r="G2599" s="8" t="s">
        <v>865</v>
      </c>
      <c r="H2599" s="8" t="s">
        <v>1258</v>
      </c>
      <c r="I2599" s="7" t="s">
        <v>8</v>
      </c>
      <c r="J2599" s="9">
        <v>150732607</v>
      </c>
      <c r="K2599" s="9">
        <v>0</v>
      </c>
      <c r="L2599" s="9">
        <v>0</v>
      </c>
      <c r="M2599" s="9">
        <v>0</v>
      </c>
      <c r="N2599" s="7" t="s">
        <v>8</v>
      </c>
      <c r="O2599" s="10">
        <v>55.92</v>
      </c>
      <c r="P2599" s="1"/>
    </row>
    <row r="2600" spans="1:16" ht="42" thickBot="1">
      <c r="A2600" s="1"/>
      <c r="B2600" s="138" t="s">
        <v>8</v>
      </c>
      <c r="C2600" s="139"/>
      <c r="D2600" s="139"/>
      <c r="E2600" s="139"/>
      <c r="F2600" s="139"/>
      <c r="G2600" s="139"/>
      <c r="H2600" s="139"/>
      <c r="I2600" s="11" t="s">
        <v>1453</v>
      </c>
      <c r="J2600" s="12" t="s">
        <v>8</v>
      </c>
      <c r="K2600" s="13">
        <v>0</v>
      </c>
      <c r="L2600" s="13">
        <v>0</v>
      </c>
      <c r="M2600" s="13">
        <v>0</v>
      </c>
      <c r="N2600" s="14">
        <v>0</v>
      </c>
      <c r="O2600" s="12" t="s">
        <v>8</v>
      </c>
      <c r="P2600" s="1"/>
    </row>
    <row r="2601" spans="1:16" ht="0.95" customHeight="1">
      <c r="A2601" s="1"/>
      <c r="B2601" s="137"/>
      <c r="C2601" s="137"/>
      <c r="D2601" s="137"/>
      <c r="E2601" s="137"/>
      <c r="F2601" s="137"/>
      <c r="G2601" s="137"/>
      <c r="H2601" s="137"/>
      <c r="I2601" s="137"/>
      <c r="J2601" s="137"/>
      <c r="K2601" s="137"/>
      <c r="L2601" s="137"/>
      <c r="M2601" s="137"/>
      <c r="N2601" s="137"/>
      <c r="O2601" s="137"/>
      <c r="P2601" s="1"/>
    </row>
    <row r="2602" spans="1:16" ht="42" thickBot="1">
      <c r="A2602" s="1"/>
      <c r="B2602" s="6" t="s">
        <v>2560</v>
      </c>
      <c r="C2602" s="7" t="s">
        <v>8</v>
      </c>
      <c r="D2602" s="8" t="s">
        <v>2561</v>
      </c>
      <c r="E2602" s="8" t="s">
        <v>1859</v>
      </c>
      <c r="F2602" s="8" t="s">
        <v>281</v>
      </c>
      <c r="G2602" s="8" t="s">
        <v>865</v>
      </c>
      <c r="H2602" s="8" t="s">
        <v>1258</v>
      </c>
      <c r="I2602" s="7" t="s">
        <v>8</v>
      </c>
      <c r="J2602" s="9">
        <v>80767323</v>
      </c>
      <c r="K2602" s="9">
        <v>0</v>
      </c>
      <c r="L2602" s="9">
        <v>0</v>
      </c>
      <c r="M2602" s="9">
        <v>0</v>
      </c>
      <c r="N2602" s="7" t="s">
        <v>8</v>
      </c>
      <c r="O2602" s="10">
        <v>0</v>
      </c>
      <c r="P2602" s="1"/>
    </row>
    <row r="2603" spans="1:16" ht="42" thickBot="1">
      <c r="A2603" s="1"/>
      <c r="B2603" s="138" t="s">
        <v>8</v>
      </c>
      <c r="C2603" s="139"/>
      <c r="D2603" s="139"/>
      <c r="E2603" s="139"/>
      <c r="F2603" s="139"/>
      <c r="G2603" s="139"/>
      <c r="H2603" s="139"/>
      <c r="I2603" s="11" t="s">
        <v>1453</v>
      </c>
      <c r="J2603" s="12" t="s">
        <v>8</v>
      </c>
      <c r="K2603" s="13">
        <v>0</v>
      </c>
      <c r="L2603" s="13">
        <v>0</v>
      </c>
      <c r="M2603" s="13">
        <v>0</v>
      </c>
      <c r="N2603" s="14">
        <v>0</v>
      </c>
      <c r="O2603" s="12" t="s">
        <v>8</v>
      </c>
      <c r="P2603" s="1"/>
    </row>
    <row r="2604" spans="1:16" ht="0.95" customHeight="1">
      <c r="A2604" s="1"/>
      <c r="B2604" s="137"/>
      <c r="C2604" s="137"/>
      <c r="D2604" s="137"/>
      <c r="E2604" s="137"/>
      <c r="F2604" s="137"/>
      <c r="G2604" s="137"/>
      <c r="H2604" s="137"/>
      <c r="I2604" s="137"/>
      <c r="J2604" s="137"/>
      <c r="K2604" s="137"/>
      <c r="L2604" s="137"/>
      <c r="M2604" s="137"/>
      <c r="N2604" s="137"/>
      <c r="O2604" s="137"/>
      <c r="P2604" s="1"/>
    </row>
    <row r="2605" spans="1:16" ht="42" thickBot="1">
      <c r="A2605" s="1"/>
      <c r="B2605" s="6" t="s">
        <v>2562</v>
      </c>
      <c r="C2605" s="7" t="s">
        <v>8</v>
      </c>
      <c r="D2605" s="8" t="s">
        <v>2563</v>
      </c>
      <c r="E2605" s="8" t="s">
        <v>2564</v>
      </c>
      <c r="F2605" s="8" t="s">
        <v>281</v>
      </c>
      <c r="G2605" s="8" t="s">
        <v>865</v>
      </c>
      <c r="H2605" s="8" t="s">
        <v>1258</v>
      </c>
      <c r="I2605" s="7" t="s">
        <v>8</v>
      </c>
      <c r="J2605" s="9">
        <v>498883098</v>
      </c>
      <c r="K2605" s="9">
        <v>0</v>
      </c>
      <c r="L2605" s="9">
        <v>52800000</v>
      </c>
      <c r="M2605" s="9">
        <v>34833819</v>
      </c>
      <c r="N2605" s="7" t="s">
        <v>8</v>
      </c>
      <c r="O2605" s="10">
        <v>32.68</v>
      </c>
      <c r="P2605" s="1"/>
    </row>
    <row r="2606" spans="1:16" ht="42" thickBot="1">
      <c r="A2606" s="1"/>
      <c r="B2606" s="138" t="s">
        <v>8</v>
      </c>
      <c r="C2606" s="139"/>
      <c r="D2606" s="139"/>
      <c r="E2606" s="139"/>
      <c r="F2606" s="139"/>
      <c r="G2606" s="139"/>
      <c r="H2606" s="139"/>
      <c r="I2606" s="11" t="s">
        <v>1453</v>
      </c>
      <c r="J2606" s="12" t="s">
        <v>8</v>
      </c>
      <c r="K2606" s="13">
        <v>0</v>
      </c>
      <c r="L2606" s="13">
        <v>52800000</v>
      </c>
      <c r="M2606" s="13">
        <v>34833819</v>
      </c>
      <c r="N2606" s="14">
        <v>65.97</v>
      </c>
      <c r="O2606" s="12" t="s">
        <v>8</v>
      </c>
      <c r="P2606" s="1"/>
    </row>
    <row r="2607" spans="1:16" ht="0.95" customHeight="1">
      <c r="A2607" s="1"/>
      <c r="B2607" s="137"/>
      <c r="C2607" s="137"/>
      <c r="D2607" s="137"/>
      <c r="E2607" s="137"/>
      <c r="F2607" s="137"/>
      <c r="G2607" s="137"/>
      <c r="H2607" s="137"/>
      <c r="I2607" s="137"/>
      <c r="J2607" s="137"/>
      <c r="K2607" s="137"/>
      <c r="L2607" s="137"/>
      <c r="M2607" s="137"/>
      <c r="N2607" s="137"/>
      <c r="O2607" s="137"/>
      <c r="P2607" s="1"/>
    </row>
    <row r="2608" spans="1:16" ht="20.100000000000001" customHeight="1">
      <c r="A2608" s="1"/>
      <c r="B2608" s="145" t="s">
        <v>824</v>
      </c>
      <c r="C2608" s="146"/>
      <c r="D2608" s="146"/>
      <c r="E2608" s="146"/>
      <c r="F2608" s="2" t="s">
        <v>4</v>
      </c>
      <c r="G2608" s="147" t="s">
        <v>2565</v>
      </c>
      <c r="H2608" s="148"/>
      <c r="I2608" s="148"/>
      <c r="J2608" s="148"/>
      <c r="K2608" s="148"/>
      <c r="L2608" s="148"/>
      <c r="M2608" s="148"/>
      <c r="N2608" s="148"/>
      <c r="O2608" s="148"/>
      <c r="P2608" s="1"/>
    </row>
    <row r="2609" spans="1:16" ht="20.100000000000001" customHeight="1">
      <c r="A2609" s="1"/>
      <c r="B2609" s="143" t="s">
        <v>6</v>
      </c>
      <c r="C2609" s="144"/>
      <c r="D2609" s="144"/>
      <c r="E2609" s="144"/>
      <c r="F2609" s="144"/>
      <c r="G2609" s="144"/>
      <c r="H2609" s="144"/>
      <c r="I2609" s="144"/>
      <c r="J2609" s="3">
        <v>6564890779</v>
      </c>
      <c r="K2609" s="3">
        <v>150495084</v>
      </c>
      <c r="L2609" s="3">
        <v>168994664</v>
      </c>
      <c r="M2609" s="3">
        <v>158813727</v>
      </c>
      <c r="N2609" s="4" t="s">
        <v>2566</v>
      </c>
      <c r="O2609" s="5" t="s">
        <v>8</v>
      </c>
      <c r="P2609" s="1"/>
    </row>
    <row r="2610" spans="1:16" ht="58.5" thickBot="1">
      <c r="A2610" s="1"/>
      <c r="B2610" s="6" t="s">
        <v>2567</v>
      </c>
      <c r="C2610" s="7" t="s">
        <v>8</v>
      </c>
      <c r="D2610" s="8" t="s">
        <v>2568</v>
      </c>
      <c r="E2610" s="8" t="s">
        <v>2569</v>
      </c>
      <c r="F2610" s="8" t="s">
        <v>36</v>
      </c>
      <c r="G2610" s="8" t="s">
        <v>865</v>
      </c>
      <c r="H2610" s="8" t="s">
        <v>914</v>
      </c>
      <c r="I2610" s="7" t="s">
        <v>8</v>
      </c>
      <c r="J2610" s="9">
        <v>1334191384</v>
      </c>
      <c r="K2610" s="9">
        <v>50000000</v>
      </c>
      <c r="L2610" s="9">
        <v>2500000</v>
      </c>
      <c r="M2610" s="9">
        <v>2490176</v>
      </c>
      <c r="N2610" s="7" t="s">
        <v>8</v>
      </c>
      <c r="O2610" s="10">
        <v>54</v>
      </c>
      <c r="P2610" s="1"/>
    </row>
    <row r="2611" spans="1:16" ht="25.5" thickBot="1">
      <c r="A2611" s="1"/>
      <c r="B2611" s="138" t="s">
        <v>8</v>
      </c>
      <c r="C2611" s="139"/>
      <c r="D2611" s="139"/>
      <c r="E2611" s="139"/>
      <c r="F2611" s="139"/>
      <c r="G2611" s="139"/>
      <c r="H2611" s="139"/>
      <c r="I2611" s="11" t="s">
        <v>1253</v>
      </c>
      <c r="J2611" s="12" t="s">
        <v>8</v>
      </c>
      <c r="K2611" s="13">
        <v>50000000</v>
      </c>
      <c r="L2611" s="13">
        <v>0</v>
      </c>
      <c r="M2611" s="13">
        <v>0</v>
      </c>
      <c r="N2611" s="14">
        <v>0</v>
      </c>
      <c r="O2611" s="12" t="s">
        <v>8</v>
      </c>
      <c r="P2611" s="1"/>
    </row>
    <row r="2612" spans="1:16" ht="42" thickBot="1">
      <c r="A2612" s="1"/>
      <c r="B2612" s="138" t="s">
        <v>8</v>
      </c>
      <c r="C2612" s="139"/>
      <c r="D2612" s="139"/>
      <c r="E2612" s="139"/>
      <c r="F2612" s="139"/>
      <c r="G2612" s="139"/>
      <c r="H2612" s="139"/>
      <c r="I2612" s="11" t="s">
        <v>1254</v>
      </c>
      <c r="J2612" s="12" t="s">
        <v>8</v>
      </c>
      <c r="K2612" s="13">
        <v>0</v>
      </c>
      <c r="L2612" s="13">
        <v>2500000</v>
      </c>
      <c r="M2612" s="13">
        <v>2490176</v>
      </c>
      <c r="N2612" s="14">
        <v>99.6</v>
      </c>
      <c r="O2612" s="12" t="s">
        <v>8</v>
      </c>
      <c r="P2612" s="1"/>
    </row>
    <row r="2613" spans="1:16" ht="0.95" customHeight="1">
      <c r="A2613" s="1"/>
      <c r="B2613" s="137"/>
      <c r="C2613" s="137"/>
      <c r="D2613" s="137"/>
      <c r="E2613" s="137"/>
      <c r="F2613" s="137"/>
      <c r="G2613" s="137"/>
      <c r="H2613" s="137"/>
      <c r="I2613" s="137"/>
      <c r="J2613" s="137"/>
      <c r="K2613" s="137"/>
      <c r="L2613" s="137"/>
      <c r="M2613" s="137"/>
      <c r="N2613" s="137"/>
      <c r="O2613" s="137"/>
      <c r="P2613" s="1"/>
    </row>
    <row r="2614" spans="1:16" ht="50.25" thickBot="1">
      <c r="A2614" s="1"/>
      <c r="B2614" s="6" t="s">
        <v>2570</v>
      </c>
      <c r="C2614" s="7" t="s">
        <v>8</v>
      </c>
      <c r="D2614" s="8" t="s">
        <v>2571</v>
      </c>
      <c r="E2614" s="8" t="s">
        <v>2572</v>
      </c>
      <c r="F2614" s="8" t="s">
        <v>58</v>
      </c>
      <c r="G2614" s="8" t="s">
        <v>865</v>
      </c>
      <c r="H2614" s="8" t="s">
        <v>914</v>
      </c>
      <c r="I2614" s="7" t="s">
        <v>8</v>
      </c>
      <c r="J2614" s="9">
        <v>1357827694</v>
      </c>
      <c r="K2614" s="9">
        <v>100495084</v>
      </c>
      <c r="L2614" s="9">
        <v>144718994</v>
      </c>
      <c r="M2614" s="9">
        <v>134651236</v>
      </c>
      <c r="N2614" s="7" t="s">
        <v>8</v>
      </c>
      <c r="O2614" s="10">
        <v>83.35</v>
      </c>
      <c r="P2614" s="1"/>
    </row>
    <row r="2615" spans="1:16" ht="25.5" thickBot="1">
      <c r="A2615" s="1"/>
      <c r="B2615" s="138" t="s">
        <v>8</v>
      </c>
      <c r="C2615" s="139"/>
      <c r="D2615" s="139"/>
      <c r="E2615" s="139"/>
      <c r="F2615" s="139"/>
      <c r="G2615" s="139"/>
      <c r="H2615" s="139"/>
      <c r="I2615" s="11" t="s">
        <v>1253</v>
      </c>
      <c r="J2615" s="12" t="s">
        <v>8</v>
      </c>
      <c r="K2615" s="13">
        <v>100495084</v>
      </c>
      <c r="L2615" s="13">
        <v>139708994</v>
      </c>
      <c r="M2615" s="13">
        <v>129699887</v>
      </c>
      <c r="N2615" s="14">
        <v>92.83</v>
      </c>
      <c r="O2615" s="12" t="s">
        <v>8</v>
      </c>
      <c r="P2615" s="1"/>
    </row>
    <row r="2616" spans="1:16" ht="42" thickBot="1">
      <c r="A2616" s="1"/>
      <c r="B2616" s="138" t="s">
        <v>8</v>
      </c>
      <c r="C2616" s="139"/>
      <c r="D2616" s="139"/>
      <c r="E2616" s="139"/>
      <c r="F2616" s="139"/>
      <c r="G2616" s="139"/>
      <c r="H2616" s="139"/>
      <c r="I2616" s="11" t="s">
        <v>1254</v>
      </c>
      <c r="J2616" s="12" t="s">
        <v>8</v>
      </c>
      <c r="K2616" s="13">
        <v>0</v>
      </c>
      <c r="L2616" s="13">
        <v>5010000</v>
      </c>
      <c r="M2616" s="13">
        <v>4951349</v>
      </c>
      <c r="N2616" s="14">
        <v>98.82</v>
      </c>
      <c r="O2616" s="12" t="s">
        <v>8</v>
      </c>
      <c r="P2616" s="1"/>
    </row>
    <row r="2617" spans="1:16" ht="0.95" customHeight="1">
      <c r="A2617" s="1"/>
      <c r="B2617" s="137"/>
      <c r="C2617" s="137"/>
      <c r="D2617" s="137"/>
      <c r="E2617" s="137"/>
      <c r="F2617" s="137"/>
      <c r="G2617" s="137"/>
      <c r="H2617" s="137"/>
      <c r="I2617" s="137"/>
      <c r="J2617" s="137"/>
      <c r="K2617" s="137"/>
      <c r="L2617" s="137"/>
      <c r="M2617" s="137"/>
      <c r="N2617" s="137"/>
      <c r="O2617" s="137"/>
      <c r="P2617" s="1"/>
    </row>
    <row r="2618" spans="1:16" ht="42" thickBot="1">
      <c r="A2618" s="1"/>
      <c r="B2618" s="6" t="s">
        <v>2573</v>
      </c>
      <c r="C2618" s="7" t="s">
        <v>8</v>
      </c>
      <c r="D2618" s="8" t="s">
        <v>2574</v>
      </c>
      <c r="E2618" s="8" t="s">
        <v>2575</v>
      </c>
      <c r="F2618" s="8" t="s">
        <v>36</v>
      </c>
      <c r="G2618" s="8" t="s">
        <v>865</v>
      </c>
      <c r="H2618" s="8" t="s">
        <v>914</v>
      </c>
      <c r="I2618" s="7" t="s">
        <v>8</v>
      </c>
      <c r="J2618" s="9">
        <v>3743206870</v>
      </c>
      <c r="K2618" s="9">
        <v>0</v>
      </c>
      <c r="L2618" s="9">
        <v>21775670</v>
      </c>
      <c r="M2618" s="9">
        <v>21672315</v>
      </c>
      <c r="N2618" s="7" t="s">
        <v>8</v>
      </c>
      <c r="O2618" s="10">
        <v>65</v>
      </c>
      <c r="P2618" s="1"/>
    </row>
    <row r="2619" spans="1:16" ht="25.5" thickBot="1">
      <c r="A2619" s="1"/>
      <c r="B2619" s="138" t="s">
        <v>8</v>
      </c>
      <c r="C2619" s="139"/>
      <c r="D2619" s="139"/>
      <c r="E2619" s="139"/>
      <c r="F2619" s="139"/>
      <c r="G2619" s="139"/>
      <c r="H2619" s="139"/>
      <c r="I2619" s="11" t="s">
        <v>1253</v>
      </c>
      <c r="J2619" s="12" t="s">
        <v>8</v>
      </c>
      <c r="K2619" s="13">
        <v>0</v>
      </c>
      <c r="L2619" s="13">
        <v>18765670</v>
      </c>
      <c r="M2619" s="13">
        <v>18682359</v>
      </c>
      <c r="N2619" s="14">
        <v>99.55</v>
      </c>
      <c r="O2619" s="12" t="s">
        <v>8</v>
      </c>
      <c r="P2619" s="1"/>
    </row>
    <row r="2620" spans="1:16" ht="42" thickBot="1">
      <c r="A2620" s="1"/>
      <c r="B2620" s="138" t="s">
        <v>8</v>
      </c>
      <c r="C2620" s="139"/>
      <c r="D2620" s="139"/>
      <c r="E2620" s="139"/>
      <c r="F2620" s="139"/>
      <c r="G2620" s="139"/>
      <c r="H2620" s="139"/>
      <c r="I2620" s="11" t="s">
        <v>1254</v>
      </c>
      <c r="J2620" s="12" t="s">
        <v>8</v>
      </c>
      <c r="K2620" s="13">
        <v>0</v>
      </c>
      <c r="L2620" s="13">
        <v>3010000</v>
      </c>
      <c r="M2620" s="13">
        <v>2989956</v>
      </c>
      <c r="N2620" s="14">
        <v>99.33</v>
      </c>
      <c r="O2620" s="12" t="s">
        <v>8</v>
      </c>
      <c r="P2620" s="1"/>
    </row>
    <row r="2621" spans="1:16" ht="0.95" customHeight="1">
      <c r="A2621" s="1"/>
      <c r="B2621" s="137"/>
      <c r="C2621" s="137"/>
      <c r="D2621" s="137"/>
      <c r="E2621" s="137"/>
      <c r="F2621" s="137"/>
      <c r="G2621" s="137"/>
      <c r="H2621" s="137"/>
      <c r="I2621" s="137"/>
      <c r="J2621" s="137"/>
      <c r="K2621" s="137"/>
      <c r="L2621" s="137"/>
      <c r="M2621" s="137"/>
      <c r="N2621" s="137"/>
      <c r="O2621" s="137"/>
      <c r="P2621" s="1"/>
    </row>
    <row r="2622" spans="1:16" ht="50.25" thickBot="1">
      <c r="A2622" s="1"/>
      <c r="B2622" s="6" t="s">
        <v>2576</v>
      </c>
      <c r="C2622" s="7" t="s">
        <v>8</v>
      </c>
      <c r="D2622" s="8" t="s">
        <v>2577</v>
      </c>
      <c r="E2622" s="8" t="s">
        <v>2578</v>
      </c>
      <c r="F2622" s="8" t="s">
        <v>36</v>
      </c>
      <c r="G2622" s="8" t="s">
        <v>865</v>
      </c>
      <c r="H2622" s="8" t="s">
        <v>914</v>
      </c>
      <c r="I2622" s="7" t="s">
        <v>8</v>
      </c>
      <c r="J2622" s="9">
        <v>129664831</v>
      </c>
      <c r="K2622" s="9">
        <v>0</v>
      </c>
      <c r="L2622" s="9">
        <v>0</v>
      </c>
      <c r="M2622" s="9">
        <v>0</v>
      </c>
      <c r="N2622" s="7" t="s">
        <v>8</v>
      </c>
      <c r="O2622" s="10">
        <v>0</v>
      </c>
      <c r="P2622" s="1"/>
    </row>
    <row r="2623" spans="1:16" ht="25.5" thickBot="1">
      <c r="A2623" s="1"/>
      <c r="B2623" s="138" t="s">
        <v>8</v>
      </c>
      <c r="C2623" s="139"/>
      <c r="D2623" s="139"/>
      <c r="E2623" s="139"/>
      <c r="F2623" s="139"/>
      <c r="G2623" s="139"/>
      <c r="H2623" s="139"/>
      <c r="I2623" s="11" t="s">
        <v>1253</v>
      </c>
      <c r="J2623" s="12" t="s">
        <v>8</v>
      </c>
      <c r="K2623" s="13">
        <v>0</v>
      </c>
      <c r="L2623" s="13">
        <v>0</v>
      </c>
      <c r="M2623" s="13">
        <v>0</v>
      </c>
      <c r="N2623" s="14">
        <v>0</v>
      </c>
      <c r="O2623" s="12" t="s">
        <v>8</v>
      </c>
      <c r="P2623" s="1"/>
    </row>
    <row r="2624" spans="1:16" ht="0.95" customHeight="1">
      <c r="A2624" s="1"/>
      <c r="B2624" s="137"/>
      <c r="C2624" s="137"/>
      <c r="D2624" s="137"/>
      <c r="E2624" s="137"/>
      <c r="F2624" s="137"/>
      <c r="G2624" s="137"/>
      <c r="H2624" s="137"/>
      <c r="I2624" s="137"/>
      <c r="J2624" s="137"/>
      <c r="K2624" s="137"/>
      <c r="L2624" s="137"/>
      <c r="M2624" s="137"/>
      <c r="N2624" s="137"/>
      <c r="O2624" s="137"/>
      <c r="P2624" s="1"/>
    </row>
    <row r="2625" spans="1:16" ht="20.100000000000001" customHeight="1">
      <c r="A2625" s="1"/>
      <c r="B2625" s="145" t="s">
        <v>824</v>
      </c>
      <c r="C2625" s="146"/>
      <c r="D2625" s="146"/>
      <c r="E2625" s="146"/>
      <c r="F2625" s="2" t="s">
        <v>4</v>
      </c>
      <c r="G2625" s="147" t="s">
        <v>2579</v>
      </c>
      <c r="H2625" s="148"/>
      <c r="I2625" s="148"/>
      <c r="J2625" s="148"/>
      <c r="K2625" s="148"/>
      <c r="L2625" s="148"/>
      <c r="M2625" s="148"/>
      <c r="N2625" s="148"/>
      <c r="O2625" s="148"/>
      <c r="P2625" s="1"/>
    </row>
    <row r="2626" spans="1:16" ht="20.100000000000001" customHeight="1">
      <c r="A2626" s="1"/>
      <c r="B2626" s="143" t="s">
        <v>6</v>
      </c>
      <c r="C2626" s="144"/>
      <c r="D2626" s="144"/>
      <c r="E2626" s="144"/>
      <c r="F2626" s="144"/>
      <c r="G2626" s="144"/>
      <c r="H2626" s="144"/>
      <c r="I2626" s="144"/>
      <c r="J2626" s="3">
        <v>6888156419</v>
      </c>
      <c r="K2626" s="3">
        <v>299793102</v>
      </c>
      <c r="L2626" s="3">
        <v>179727064</v>
      </c>
      <c r="M2626" s="3">
        <v>150296038</v>
      </c>
      <c r="N2626" s="4" t="s">
        <v>2580</v>
      </c>
      <c r="O2626" s="5" t="s">
        <v>8</v>
      </c>
      <c r="P2626" s="1"/>
    </row>
    <row r="2627" spans="1:16" ht="33.75" thickBot="1">
      <c r="A2627" s="1"/>
      <c r="B2627" s="6" t="s">
        <v>2581</v>
      </c>
      <c r="C2627" s="7" t="s">
        <v>8</v>
      </c>
      <c r="D2627" s="8" t="s">
        <v>2582</v>
      </c>
      <c r="E2627" s="8" t="s">
        <v>2583</v>
      </c>
      <c r="F2627" s="8" t="s">
        <v>76</v>
      </c>
      <c r="G2627" s="8" t="s">
        <v>865</v>
      </c>
      <c r="H2627" s="8" t="s">
        <v>914</v>
      </c>
      <c r="I2627" s="7" t="s">
        <v>8</v>
      </c>
      <c r="J2627" s="9">
        <v>2611397148</v>
      </c>
      <c r="K2627" s="9">
        <v>0</v>
      </c>
      <c r="L2627" s="9">
        <v>0</v>
      </c>
      <c r="M2627" s="9">
        <v>0</v>
      </c>
      <c r="N2627" s="7" t="s">
        <v>8</v>
      </c>
      <c r="O2627" s="10">
        <v>76.930000000000007</v>
      </c>
      <c r="P2627" s="1"/>
    </row>
    <row r="2628" spans="1:16" ht="25.5" thickBot="1">
      <c r="A2628" s="1"/>
      <c r="B2628" s="138" t="s">
        <v>8</v>
      </c>
      <c r="C2628" s="139"/>
      <c r="D2628" s="139"/>
      <c r="E2628" s="139"/>
      <c r="F2628" s="139"/>
      <c r="G2628" s="139"/>
      <c r="H2628" s="139"/>
      <c r="I2628" s="11" t="s">
        <v>1253</v>
      </c>
      <c r="J2628" s="12" t="s">
        <v>8</v>
      </c>
      <c r="K2628" s="13">
        <v>0</v>
      </c>
      <c r="L2628" s="13">
        <v>0</v>
      </c>
      <c r="M2628" s="13">
        <v>0</v>
      </c>
      <c r="N2628" s="14">
        <v>0</v>
      </c>
      <c r="O2628" s="12" t="s">
        <v>8</v>
      </c>
      <c r="P2628" s="1"/>
    </row>
    <row r="2629" spans="1:16" ht="42" thickBot="1">
      <c r="A2629" s="1"/>
      <c r="B2629" s="138" t="s">
        <v>8</v>
      </c>
      <c r="C2629" s="139"/>
      <c r="D2629" s="139"/>
      <c r="E2629" s="139"/>
      <c r="F2629" s="139"/>
      <c r="G2629" s="139"/>
      <c r="H2629" s="139"/>
      <c r="I2629" s="11" t="s">
        <v>1254</v>
      </c>
      <c r="J2629" s="12" t="s">
        <v>8</v>
      </c>
      <c r="K2629" s="13">
        <v>0</v>
      </c>
      <c r="L2629" s="13">
        <v>0</v>
      </c>
      <c r="M2629" s="13">
        <v>0</v>
      </c>
      <c r="N2629" s="14">
        <v>0</v>
      </c>
      <c r="O2629" s="12" t="s">
        <v>8</v>
      </c>
      <c r="P2629" s="1"/>
    </row>
    <row r="2630" spans="1:16" ht="0.95" customHeight="1">
      <c r="A2630" s="1"/>
      <c r="B2630" s="137"/>
      <c r="C2630" s="137"/>
      <c r="D2630" s="137"/>
      <c r="E2630" s="137"/>
      <c r="F2630" s="137"/>
      <c r="G2630" s="137"/>
      <c r="H2630" s="137"/>
      <c r="I2630" s="137"/>
      <c r="J2630" s="137"/>
      <c r="K2630" s="137"/>
      <c r="L2630" s="137"/>
      <c r="M2630" s="137"/>
      <c r="N2630" s="137"/>
      <c r="O2630" s="137"/>
      <c r="P2630" s="1"/>
    </row>
    <row r="2631" spans="1:16" ht="50.25" thickBot="1">
      <c r="A2631" s="1"/>
      <c r="B2631" s="6" t="s">
        <v>2584</v>
      </c>
      <c r="C2631" s="7" t="s">
        <v>8</v>
      </c>
      <c r="D2631" s="8" t="s">
        <v>2585</v>
      </c>
      <c r="E2631" s="8" t="s">
        <v>2586</v>
      </c>
      <c r="F2631" s="8" t="s">
        <v>76</v>
      </c>
      <c r="G2631" s="8" t="s">
        <v>865</v>
      </c>
      <c r="H2631" s="8" t="s">
        <v>1258</v>
      </c>
      <c r="I2631" s="7" t="s">
        <v>8</v>
      </c>
      <c r="J2631" s="9">
        <v>1162710329</v>
      </c>
      <c r="K2631" s="9">
        <v>0</v>
      </c>
      <c r="L2631" s="9">
        <v>0</v>
      </c>
      <c r="M2631" s="9">
        <v>0</v>
      </c>
      <c r="N2631" s="7" t="s">
        <v>8</v>
      </c>
      <c r="O2631" s="10">
        <v>63.73</v>
      </c>
      <c r="P2631" s="1"/>
    </row>
    <row r="2632" spans="1:16" ht="42" thickBot="1">
      <c r="A2632" s="1"/>
      <c r="B2632" s="138" t="s">
        <v>8</v>
      </c>
      <c r="C2632" s="139"/>
      <c r="D2632" s="139"/>
      <c r="E2632" s="139"/>
      <c r="F2632" s="139"/>
      <c r="G2632" s="139"/>
      <c r="H2632" s="139"/>
      <c r="I2632" s="11" t="s">
        <v>1453</v>
      </c>
      <c r="J2632" s="12" t="s">
        <v>8</v>
      </c>
      <c r="K2632" s="13">
        <v>0</v>
      </c>
      <c r="L2632" s="13">
        <v>0</v>
      </c>
      <c r="M2632" s="13">
        <v>0</v>
      </c>
      <c r="N2632" s="14">
        <v>0</v>
      </c>
      <c r="O2632" s="12" t="s">
        <v>8</v>
      </c>
      <c r="P2632" s="1"/>
    </row>
    <row r="2633" spans="1:16" ht="0.95" customHeight="1">
      <c r="A2633" s="1"/>
      <c r="B2633" s="137"/>
      <c r="C2633" s="137"/>
      <c r="D2633" s="137"/>
      <c r="E2633" s="137"/>
      <c r="F2633" s="137"/>
      <c r="G2633" s="137"/>
      <c r="H2633" s="137"/>
      <c r="I2633" s="137"/>
      <c r="J2633" s="137"/>
      <c r="K2633" s="137"/>
      <c r="L2633" s="137"/>
      <c r="M2633" s="137"/>
      <c r="N2633" s="137"/>
      <c r="O2633" s="137"/>
      <c r="P2633" s="1"/>
    </row>
    <row r="2634" spans="1:16" ht="33.75" thickBot="1">
      <c r="A2634" s="1"/>
      <c r="B2634" s="6" t="s">
        <v>2587</v>
      </c>
      <c r="C2634" s="7" t="s">
        <v>8</v>
      </c>
      <c r="D2634" s="8" t="s">
        <v>2588</v>
      </c>
      <c r="E2634" s="8" t="s">
        <v>2589</v>
      </c>
      <c r="F2634" s="8" t="s">
        <v>76</v>
      </c>
      <c r="G2634" s="8" t="s">
        <v>865</v>
      </c>
      <c r="H2634" s="8" t="s">
        <v>914</v>
      </c>
      <c r="I2634" s="7" t="s">
        <v>8</v>
      </c>
      <c r="J2634" s="9">
        <v>804440234</v>
      </c>
      <c r="K2634" s="9">
        <v>199862069</v>
      </c>
      <c r="L2634" s="9">
        <v>8924215</v>
      </c>
      <c r="M2634" s="9">
        <v>7133258</v>
      </c>
      <c r="N2634" s="7" t="s">
        <v>8</v>
      </c>
      <c r="O2634" s="10">
        <v>82.98</v>
      </c>
      <c r="P2634" s="1"/>
    </row>
    <row r="2635" spans="1:16" ht="25.5" thickBot="1">
      <c r="A2635" s="1"/>
      <c r="B2635" s="138" t="s">
        <v>8</v>
      </c>
      <c r="C2635" s="139"/>
      <c r="D2635" s="139"/>
      <c r="E2635" s="139"/>
      <c r="F2635" s="139"/>
      <c r="G2635" s="139"/>
      <c r="H2635" s="139"/>
      <c r="I2635" s="11" t="s">
        <v>1253</v>
      </c>
      <c r="J2635" s="12" t="s">
        <v>8</v>
      </c>
      <c r="K2635" s="13">
        <v>199862069</v>
      </c>
      <c r="L2635" s="13">
        <v>6962215</v>
      </c>
      <c r="M2635" s="13">
        <v>6874013</v>
      </c>
      <c r="N2635" s="14">
        <v>98.73</v>
      </c>
      <c r="O2635" s="12" t="s">
        <v>8</v>
      </c>
      <c r="P2635" s="1"/>
    </row>
    <row r="2636" spans="1:16" ht="42" thickBot="1">
      <c r="A2636" s="1"/>
      <c r="B2636" s="138" t="s">
        <v>8</v>
      </c>
      <c r="C2636" s="139"/>
      <c r="D2636" s="139"/>
      <c r="E2636" s="139"/>
      <c r="F2636" s="139"/>
      <c r="G2636" s="139"/>
      <c r="H2636" s="139"/>
      <c r="I2636" s="11" t="s">
        <v>1254</v>
      </c>
      <c r="J2636" s="12" t="s">
        <v>8</v>
      </c>
      <c r="K2636" s="13">
        <v>0</v>
      </c>
      <c r="L2636" s="13">
        <v>1962000</v>
      </c>
      <c r="M2636" s="13">
        <v>259245</v>
      </c>
      <c r="N2636" s="14">
        <v>13.21</v>
      </c>
      <c r="O2636" s="12" t="s">
        <v>8</v>
      </c>
      <c r="P2636" s="1"/>
    </row>
    <row r="2637" spans="1:16" ht="0.95" customHeight="1">
      <c r="A2637" s="1"/>
      <c r="B2637" s="137"/>
      <c r="C2637" s="137"/>
      <c r="D2637" s="137"/>
      <c r="E2637" s="137"/>
      <c r="F2637" s="137"/>
      <c r="G2637" s="137"/>
      <c r="H2637" s="137"/>
      <c r="I2637" s="137"/>
      <c r="J2637" s="137"/>
      <c r="K2637" s="137"/>
      <c r="L2637" s="137"/>
      <c r="M2637" s="137"/>
      <c r="N2637" s="137"/>
      <c r="O2637" s="137"/>
      <c r="P2637" s="1"/>
    </row>
    <row r="2638" spans="1:16" ht="50.25" thickBot="1">
      <c r="A2638" s="1"/>
      <c r="B2638" s="6" t="s">
        <v>2590</v>
      </c>
      <c r="C2638" s="7" t="s">
        <v>8</v>
      </c>
      <c r="D2638" s="8" t="s">
        <v>2591</v>
      </c>
      <c r="E2638" s="8" t="s">
        <v>2592</v>
      </c>
      <c r="F2638" s="8" t="s">
        <v>76</v>
      </c>
      <c r="G2638" s="8" t="s">
        <v>865</v>
      </c>
      <c r="H2638" s="8" t="s">
        <v>914</v>
      </c>
      <c r="I2638" s="7" t="s">
        <v>8</v>
      </c>
      <c r="J2638" s="9">
        <v>2196423708</v>
      </c>
      <c r="K2638" s="9">
        <v>99931033</v>
      </c>
      <c r="L2638" s="9">
        <v>170802849</v>
      </c>
      <c r="M2638" s="9">
        <v>143162780</v>
      </c>
      <c r="N2638" s="7" t="s">
        <v>8</v>
      </c>
      <c r="O2638" s="10">
        <v>27.58</v>
      </c>
      <c r="P2638" s="1"/>
    </row>
    <row r="2639" spans="1:16" ht="25.5" thickBot="1">
      <c r="A2639" s="1"/>
      <c r="B2639" s="138" t="s">
        <v>8</v>
      </c>
      <c r="C2639" s="139"/>
      <c r="D2639" s="139"/>
      <c r="E2639" s="139"/>
      <c r="F2639" s="139"/>
      <c r="G2639" s="139"/>
      <c r="H2639" s="139"/>
      <c r="I2639" s="11" t="s">
        <v>1253</v>
      </c>
      <c r="J2639" s="12" t="s">
        <v>8</v>
      </c>
      <c r="K2639" s="13">
        <v>99931033</v>
      </c>
      <c r="L2639" s="13">
        <v>170002849</v>
      </c>
      <c r="M2639" s="13">
        <v>143037492</v>
      </c>
      <c r="N2639" s="14">
        <v>84.13</v>
      </c>
      <c r="O2639" s="12" t="s">
        <v>8</v>
      </c>
      <c r="P2639" s="1"/>
    </row>
    <row r="2640" spans="1:16" ht="42" thickBot="1">
      <c r="A2640" s="1"/>
      <c r="B2640" s="138" t="s">
        <v>8</v>
      </c>
      <c r="C2640" s="139"/>
      <c r="D2640" s="139"/>
      <c r="E2640" s="139"/>
      <c r="F2640" s="139"/>
      <c r="G2640" s="139"/>
      <c r="H2640" s="139"/>
      <c r="I2640" s="11" t="s">
        <v>1254</v>
      </c>
      <c r="J2640" s="12" t="s">
        <v>8</v>
      </c>
      <c r="K2640" s="13">
        <v>0</v>
      </c>
      <c r="L2640" s="13">
        <v>800000</v>
      </c>
      <c r="M2640" s="13">
        <v>125288</v>
      </c>
      <c r="N2640" s="14">
        <v>15.66</v>
      </c>
      <c r="O2640" s="12" t="s">
        <v>8</v>
      </c>
      <c r="P2640" s="1"/>
    </row>
    <row r="2641" spans="1:16" ht="0.95" customHeight="1">
      <c r="A2641" s="1"/>
      <c r="B2641" s="137"/>
      <c r="C2641" s="137"/>
      <c r="D2641" s="137"/>
      <c r="E2641" s="137"/>
      <c r="F2641" s="137"/>
      <c r="G2641" s="137"/>
      <c r="H2641" s="137"/>
      <c r="I2641" s="137"/>
      <c r="J2641" s="137"/>
      <c r="K2641" s="137"/>
      <c r="L2641" s="137"/>
      <c r="M2641" s="137"/>
      <c r="N2641" s="137"/>
      <c r="O2641" s="137"/>
      <c r="P2641" s="1"/>
    </row>
    <row r="2642" spans="1:16" ht="42" thickBot="1">
      <c r="A2642" s="1"/>
      <c r="B2642" s="6" t="s">
        <v>2593</v>
      </c>
      <c r="C2642" s="7" t="s">
        <v>8</v>
      </c>
      <c r="D2642" s="8" t="s">
        <v>2594</v>
      </c>
      <c r="E2642" s="8" t="s">
        <v>2595</v>
      </c>
      <c r="F2642" s="8" t="s">
        <v>2596</v>
      </c>
      <c r="G2642" s="8" t="s">
        <v>865</v>
      </c>
      <c r="H2642" s="8" t="s">
        <v>1258</v>
      </c>
      <c r="I2642" s="7" t="s">
        <v>8</v>
      </c>
      <c r="J2642" s="9">
        <v>113185000</v>
      </c>
      <c r="K2642" s="9">
        <v>0</v>
      </c>
      <c r="L2642" s="9">
        <v>0</v>
      </c>
      <c r="M2642" s="9">
        <v>0</v>
      </c>
      <c r="N2642" s="7" t="s">
        <v>8</v>
      </c>
      <c r="O2642" s="10">
        <v>0</v>
      </c>
      <c r="P2642" s="1"/>
    </row>
    <row r="2643" spans="1:16" ht="42" thickBot="1">
      <c r="A2643" s="1"/>
      <c r="B2643" s="138" t="s">
        <v>8</v>
      </c>
      <c r="C2643" s="139"/>
      <c r="D2643" s="139"/>
      <c r="E2643" s="139"/>
      <c r="F2643" s="139"/>
      <c r="G2643" s="139"/>
      <c r="H2643" s="139"/>
      <c r="I2643" s="11" t="s">
        <v>1453</v>
      </c>
      <c r="J2643" s="12" t="s">
        <v>8</v>
      </c>
      <c r="K2643" s="13">
        <v>0</v>
      </c>
      <c r="L2643" s="13">
        <v>0</v>
      </c>
      <c r="M2643" s="13">
        <v>0</v>
      </c>
      <c r="N2643" s="14">
        <v>0</v>
      </c>
      <c r="O2643" s="12" t="s">
        <v>8</v>
      </c>
      <c r="P2643" s="1"/>
    </row>
    <row r="2644" spans="1:16" ht="0.95" customHeight="1">
      <c r="A2644" s="1"/>
      <c r="B2644" s="137"/>
      <c r="C2644" s="137"/>
      <c r="D2644" s="137"/>
      <c r="E2644" s="137"/>
      <c r="F2644" s="137"/>
      <c r="G2644" s="137"/>
      <c r="H2644" s="137"/>
      <c r="I2644" s="137"/>
      <c r="J2644" s="137"/>
      <c r="K2644" s="137"/>
      <c r="L2644" s="137"/>
      <c r="M2644" s="137"/>
      <c r="N2644" s="137"/>
      <c r="O2644" s="137"/>
      <c r="P2644" s="1"/>
    </row>
    <row r="2645" spans="1:16" ht="20.100000000000001" customHeight="1">
      <c r="A2645" s="1"/>
      <c r="B2645" s="145" t="s">
        <v>824</v>
      </c>
      <c r="C2645" s="146"/>
      <c r="D2645" s="146"/>
      <c r="E2645" s="146"/>
      <c r="F2645" s="2" t="s">
        <v>4</v>
      </c>
      <c r="G2645" s="147" t="s">
        <v>2597</v>
      </c>
      <c r="H2645" s="148"/>
      <c r="I2645" s="148"/>
      <c r="J2645" s="148"/>
      <c r="K2645" s="148"/>
      <c r="L2645" s="148"/>
      <c r="M2645" s="148"/>
      <c r="N2645" s="148"/>
      <c r="O2645" s="148"/>
      <c r="P2645" s="1"/>
    </row>
    <row r="2646" spans="1:16" ht="20.100000000000001" customHeight="1">
      <c r="A2646" s="1"/>
      <c r="B2646" s="143" t="s">
        <v>6</v>
      </c>
      <c r="C2646" s="144"/>
      <c r="D2646" s="144"/>
      <c r="E2646" s="144"/>
      <c r="F2646" s="144"/>
      <c r="G2646" s="144"/>
      <c r="H2646" s="144"/>
      <c r="I2646" s="144"/>
      <c r="J2646" s="3">
        <v>2691584580</v>
      </c>
      <c r="K2646" s="3">
        <v>0</v>
      </c>
      <c r="L2646" s="3">
        <v>14500000</v>
      </c>
      <c r="M2646" s="3">
        <v>13757974</v>
      </c>
      <c r="N2646" s="4" t="s">
        <v>2598</v>
      </c>
      <c r="O2646" s="5" t="s">
        <v>8</v>
      </c>
      <c r="P2646" s="1"/>
    </row>
    <row r="2647" spans="1:16" ht="58.5" thickBot="1">
      <c r="A2647" s="1"/>
      <c r="B2647" s="6" t="s">
        <v>2599</v>
      </c>
      <c r="C2647" s="7" t="s">
        <v>8</v>
      </c>
      <c r="D2647" s="8" t="s">
        <v>2600</v>
      </c>
      <c r="E2647" s="8" t="s">
        <v>2601</v>
      </c>
      <c r="F2647" s="8" t="s">
        <v>296</v>
      </c>
      <c r="G2647" s="8" t="s">
        <v>865</v>
      </c>
      <c r="H2647" s="8" t="s">
        <v>914</v>
      </c>
      <c r="I2647" s="7" t="s">
        <v>8</v>
      </c>
      <c r="J2647" s="9">
        <v>1211368055</v>
      </c>
      <c r="K2647" s="9">
        <v>0</v>
      </c>
      <c r="L2647" s="9">
        <v>0</v>
      </c>
      <c r="M2647" s="9">
        <v>0</v>
      </c>
      <c r="N2647" s="7" t="s">
        <v>8</v>
      </c>
      <c r="O2647" s="10">
        <v>0</v>
      </c>
      <c r="P2647" s="1"/>
    </row>
    <row r="2648" spans="1:16" ht="25.5" thickBot="1">
      <c r="A2648" s="1"/>
      <c r="B2648" s="138" t="s">
        <v>8</v>
      </c>
      <c r="C2648" s="139"/>
      <c r="D2648" s="139"/>
      <c r="E2648" s="139"/>
      <c r="F2648" s="139"/>
      <c r="G2648" s="139"/>
      <c r="H2648" s="139"/>
      <c r="I2648" s="11" t="s">
        <v>1253</v>
      </c>
      <c r="J2648" s="12" t="s">
        <v>8</v>
      </c>
      <c r="K2648" s="13">
        <v>0</v>
      </c>
      <c r="L2648" s="13">
        <v>0</v>
      </c>
      <c r="M2648" s="13">
        <v>0</v>
      </c>
      <c r="N2648" s="14">
        <v>0</v>
      </c>
      <c r="O2648" s="12" t="s">
        <v>8</v>
      </c>
      <c r="P2648" s="1"/>
    </row>
    <row r="2649" spans="1:16" ht="0.95" customHeight="1">
      <c r="A2649" s="1"/>
      <c r="B2649" s="137"/>
      <c r="C2649" s="137"/>
      <c r="D2649" s="137"/>
      <c r="E2649" s="137"/>
      <c r="F2649" s="137"/>
      <c r="G2649" s="137"/>
      <c r="H2649" s="137"/>
      <c r="I2649" s="137"/>
      <c r="J2649" s="137"/>
      <c r="K2649" s="137"/>
      <c r="L2649" s="137"/>
      <c r="M2649" s="137"/>
      <c r="N2649" s="137"/>
      <c r="O2649" s="137"/>
      <c r="P2649" s="1"/>
    </row>
    <row r="2650" spans="1:16" ht="42" thickBot="1">
      <c r="A2650" s="1"/>
      <c r="B2650" s="6" t="s">
        <v>2602</v>
      </c>
      <c r="C2650" s="7" t="s">
        <v>8</v>
      </c>
      <c r="D2650" s="8" t="s">
        <v>2603</v>
      </c>
      <c r="E2650" s="8" t="s">
        <v>2604</v>
      </c>
      <c r="F2650" s="8" t="s">
        <v>296</v>
      </c>
      <c r="G2650" s="8" t="s">
        <v>865</v>
      </c>
      <c r="H2650" s="8" t="s">
        <v>1258</v>
      </c>
      <c r="I2650" s="7" t="s">
        <v>8</v>
      </c>
      <c r="J2650" s="9">
        <v>154600440</v>
      </c>
      <c r="K2650" s="9">
        <v>0</v>
      </c>
      <c r="L2650" s="9">
        <v>0</v>
      </c>
      <c r="M2650" s="9">
        <v>0</v>
      </c>
      <c r="N2650" s="7" t="s">
        <v>8</v>
      </c>
      <c r="O2650" s="10">
        <v>24.84</v>
      </c>
      <c r="P2650" s="1"/>
    </row>
    <row r="2651" spans="1:16" ht="42" thickBot="1">
      <c r="A2651" s="1"/>
      <c r="B2651" s="138" t="s">
        <v>8</v>
      </c>
      <c r="C2651" s="139"/>
      <c r="D2651" s="139"/>
      <c r="E2651" s="139"/>
      <c r="F2651" s="139"/>
      <c r="G2651" s="139"/>
      <c r="H2651" s="139"/>
      <c r="I2651" s="11" t="s">
        <v>1453</v>
      </c>
      <c r="J2651" s="12" t="s">
        <v>8</v>
      </c>
      <c r="K2651" s="13">
        <v>0</v>
      </c>
      <c r="L2651" s="13">
        <v>0</v>
      </c>
      <c r="M2651" s="13">
        <v>0</v>
      </c>
      <c r="N2651" s="14">
        <v>0</v>
      </c>
      <c r="O2651" s="12" t="s">
        <v>8</v>
      </c>
      <c r="P2651" s="1"/>
    </row>
    <row r="2652" spans="1:16" ht="0.95" customHeight="1">
      <c r="A2652" s="1"/>
      <c r="B2652" s="137"/>
      <c r="C2652" s="137"/>
      <c r="D2652" s="137"/>
      <c r="E2652" s="137"/>
      <c r="F2652" s="137"/>
      <c r="G2652" s="137"/>
      <c r="H2652" s="137"/>
      <c r="I2652" s="137"/>
      <c r="J2652" s="137"/>
      <c r="K2652" s="137"/>
      <c r="L2652" s="137"/>
      <c r="M2652" s="137"/>
      <c r="N2652" s="137"/>
      <c r="O2652" s="137"/>
      <c r="P2652" s="1"/>
    </row>
    <row r="2653" spans="1:16" ht="33.75" thickBot="1">
      <c r="A2653" s="1"/>
      <c r="B2653" s="6" t="s">
        <v>2605</v>
      </c>
      <c r="C2653" s="7" t="s">
        <v>8</v>
      </c>
      <c r="D2653" s="8" t="s">
        <v>2606</v>
      </c>
      <c r="E2653" s="8" t="s">
        <v>2607</v>
      </c>
      <c r="F2653" s="8" t="s">
        <v>296</v>
      </c>
      <c r="G2653" s="8" t="s">
        <v>865</v>
      </c>
      <c r="H2653" s="8" t="s">
        <v>1258</v>
      </c>
      <c r="I2653" s="7" t="s">
        <v>8</v>
      </c>
      <c r="J2653" s="9">
        <v>107252052</v>
      </c>
      <c r="K2653" s="9">
        <v>0</v>
      </c>
      <c r="L2653" s="9">
        <v>0</v>
      </c>
      <c r="M2653" s="9">
        <v>0</v>
      </c>
      <c r="N2653" s="7" t="s">
        <v>8</v>
      </c>
      <c r="O2653" s="10">
        <v>51.5</v>
      </c>
      <c r="P2653" s="1"/>
    </row>
    <row r="2654" spans="1:16" ht="42" thickBot="1">
      <c r="A2654" s="1"/>
      <c r="B2654" s="138" t="s">
        <v>8</v>
      </c>
      <c r="C2654" s="139"/>
      <c r="D2654" s="139"/>
      <c r="E2654" s="139"/>
      <c r="F2654" s="139"/>
      <c r="G2654" s="139"/>
      <c r="H2654" s="139"/>
      <c r="I2654" s="11" t="s">
        <v>1453</v>
      </c>
      <c r="J2654" s="12" t="s">
        <v>8</v>
      </c>
      <c r="K2654" s="13">
        <v>0</v>
      </c>
      <c r="L2654" s="13">
        <v>0</v>
      </c>
      <c r="M2654" s="13">
        <v>0</v>
      </c>
      <c r="N2654" s="14">
        <v>0</v>
      </c>
      <c r="O2654" s="12" t="s">
        <v>8</v>
      </c>
      <c r="P2654" s="1"/>
    </row>
    <row r="2655" spans="1:16" ht="0.95" customHeight="1">
      <c r="A2655" s="1"/>
      <c r="B2655" s="137"/>
      <c r="C2655" s="137"/>
      <c r="D2655" s="137"/>
      <c r="E2655" s="137"/>
      <c r="F2655" s="137"/>
      <c r="G2655" s="137"/>
      <c r="H2655" s="137"/>
      <c r="I2655" s="137"/>
      <c r="J2655" s="137"/>
      <c r="K2655" s="137"/>
      <c r="L2655" s="137"/>
      <c r="M2655" s="137"/>
      <c r="N2655" s="137"/>
      <c r="O2655" s="137"/>
      <c r="P2655" s="1"/>
    </row>
    <row r="2656" spans="1:16" ht="75" thickBot="1">
      <c r="A2656" s="1"/>
      <c r="B2656" s="6" t="s">
        <v>2608</v>
      </c>
      <c r="C2656" s="7" t="s">
        <v>8</v>
      </c>
      <c r="D2656" s="8" t="s">
        <v>2609</v>
      </c>
      <c r="E2656" s="8" t="s">
        <v>2610</v>
      </c>
      <c r="F2656" s="8" t="s">
        <v>296</v>
      </c>
      <c r="G2656" s="8" t="s">
        <v>865</v>
      </c>
      <c r="H2656" s="8" t="s">
        <v>914</v>
      </c>
      <c r="I2656" s="7" t="s">
        <v>8</v>
      </c>
      <c r="J2656" s="9">
        <v>1108889409</v>
      </c>
      <c r="K2656" s="9">
        <v>0</v>
      </c>
      <c r="L2656" s="9">
        <v>7500000</v>
      </c>
      <c r="M2656" s="9">
        <v>7458758</v>
      </c>
      <c r="N2656" s="7" t="s">
        <v>8</v>
      </c>
      <c r="O2656" s="10">
        <v>92.03</v>
      </c>
      <c r="P2656" s="1"/>
    </row>
    <row r="2657" spans="1:16" ht="42" thickBot="1">
      <c r="A2657" s="1"/>
      <c r="B2657" s="138" t="s">
        <v>8</v>
      </c>
      <c r="C2657" s="139"/>
      <c r="D2657" s="139"/>
      <c r="E2657" s="139"/>
      <c r="F2657" s="139"/>
      <c r="G2657" s="139"/>
      <c r="H2657" s="139"/>
      <c r="I2657" s="11" t="s">
        <v>1254</v>
      </c>
      <c r="J2657" s="12" t="s">
        <v>8</v>
      </c>
      <c r="K2657" s="13">
        <v>0</v>
      </c>
      <c r="L2657" s="13">
        <v>7500000</v>
      </c>
      <c r="M2657" s="13">
        <v>7458758</v>
      </c>
      <c r="N2657" s="14">
        <v>99.45</v>
      </c>
      <c r="O2657" s="12" t="s">
        <v>8</v>
      </c>
      <c r="P2657" s="1"/>
    </row>
    <row r="2658" spans="1:16" ht="0.95" customHeight="1">
      <c r="A2658" s="1"/>
      <c r="B2658" s="137"/>
      <c r="C2658" s="137"/>
      <c r="D2658" s="137"/>
      <c r="E2658" s="137"/>
      <c r="F2658" s="137"/>
      <c r="G2658" s="137"/>
      <c r="H2658" s="137"/>
      <c r="I2658" s="137"/>
      <c r="J2658" s="137"/>
      <c r="K2658" s="137"/>
      <c r="L2658" s="137"/>
      <c r="M2658" s="137"/>
      <c r="N2658" s="137"/>
      <c r="O2658" s="137"/>
      <c r="P2658" s="1"/>
    </row>
    <row r="2659" spans="1:16" ht="42" thickBot="1">
      <c r="A2659" s="1"/>
      <c r="B2659" s="6" t="s">
        <v>2611</v>
      </c>
      <c r="C2659" s="7" t="s">
        <v>8</v>
      </c>
      <c r="D2659" s="8" t="s">
        <v>2612</v>
      </c>
      <c r="E2659" s="8" t="s">
        <v>2613</v>
      </c>
      <c r="F2659" s="8" t="s">
        <v>296</v>
      </c>
      <c r="G2659" s="8" t="s">
        <v>865</v>
      </c>
      <c r="H2659" s="8" t="s">
        <v>1258</v>
      </c>
      <c r="I2659" s="7" t="s">
        <v>8</v>
      </c>
      <c r="J2659" s="9">
        <v>31163470</v>
      </c>
      <c r="K2659" s="9">
        <v>0</v>
      </c>
      <c r="L2659" s="9">
        <v>0</v>
      </c>
      <c r="M2659" s="9">
        <v>0</v>
      </c>
      <c r="N2659" s="7" t="s">
        <v>8</v>
      </c>
      <c r="O2659" s="10">
        <v>75.61</v>
      </c>
      <c r="P2659" s="1"/>
    </row>
    <row r="2660" spans="1:16" ht="42" thickBot="1">
      <c r="A2660" s="1"/>
      <c r="B2660" s="138" t="s">
        <v>8</v>
      </c>
      <c r="C2660" s="139"/>
      <c r="D2660" s="139"/>
      <c r="E2660" s="139"/>
      <c r="F2660" s="139"/>
      <c r="G2660" s="139"/>
      <c r="H2660" s="139"/>
      <c r="I2660" s="11" t="s">
        <v>1453</v>
      </c>
      <c r="J2660" s="12" t="s">
        <v>8</v>
      </c>
      <c r="K2660" s="13">
        <v>0</v>
      </c>
      <c r="L2660" s="13">
        <v>0</v>
      </c>
      <c r="M2660" s="13">
        <v>0</v>
      </c>
      <c r="N2660" s="14">
        <v>0</v>
      </c>
      <c r="O2660" s="12" t="s">
        <v>8</v>
      </c>
      <c r="P2660" s="1"/>
    </row>
    <row r="2661" spans="1:16" ht="0.95" customHeight="1">
      <c r="A2661" s="1"/>
      <c r="B2661" s="137"/>
      <c r="C2661" s="137"/>
      <c r="D2661" s="137"/>
      <c r="E2661" s="137"/>
      <c r="F2661" s="137"/>
      <c r="G2661" s="137"/>
      <c r="H2661" s="137"/>
      <c r="I2661" s="137"/>
      <c r="J2661" s="137"/>
      <c r="K2661" s="137"/>
      <c r="L2661" s="137"/>
      <c r="M2661" s="137"/>
      <c r="N2661" s="137"/>
      <c r="O2661" s="137"/>
      <c r="P2661" s="1"/>
    </row>
    <row r="2662" spans="1:16" ht="42" thickBot="1">
      <c r="A2662" s="1"/>
      <c r="B2662" s="6" t="s">
        <v>2614</v>
      </c>
      <c r="C2662" s="7" t="s">
        <v>8</v>
      </c>
      <c r="D2662" s="8" t="s">
        <v>2615</v>
      </c>
      <c r="E2662" s="8" t="s">
        <v>2616</v>
      </c>
      <c r="F2662" s="8" t="s">
        <v>296</v>
      </c>
      <c r="G2662" s="8" t="s">
        <v>865</v>
      </c>
      <c r="H2662" s="8" t="s">
        <v>1258</v>
      </c>
      <c r="I2662" s="7" t="s">
        <v>8</v>
      </c>
      <c r="J2662" s="9">
        <v>19361919</v>
      </c>
      <c r="K2662" s="9">
        <v>0</v>
      </c>
      <c r="L2662" s="9">
        <v>0</v>
      </c>
      <c r="M2662" s="9">
        <v>0</v>
      </c>
      <c r="N2662" s="7" t="s">
        <v>8</v>
      </c>
      <c r="O2662" s="10">
        <v>88.1</v>
      </c>
      <c r="P2662" s="1"/>
    </row>
    <row r="2663" spans="1:16" ht="42" thickBot="1">
      <c r="A2663" s="1"/>
      <c r="B2663" s="138" t="s">
        <v>8</v>
      </c>
      <c r="C2663" s="139"/>
      <c r="D2663" s="139"/>
      <c r="E2663" s="139"/>
      <c r="F2663" s="139"/>
      <c r="G2663" s="139"/>
      <c r="H2663" s="139"/>
      <c r="I2663" s="11" t="s">
        <v>1453</v>
      </c>
      <c r="J2663" s="12" t="s">
        <v>8</v>
      </c>
      <c r="K2663" s="13">
        <v>0</v>
      </c>
      <c r="L2663" s="13">
        <v>0</v>
      </c>
      <c r="M2663" s="13">
        <v>0</v>
      </c>
      <c r="N2663" s="14">
        <v>0</v>
      </c>
      <c r="O2663" s="12" t="s">
        <v>8</v>
      </c>
      <c r="P2663" s="1"/>
    </row>
    <row r="2664" spans="1:16" ht="0.95" customHeight="1">
      <c r="A2664" s="1"/>
      <c r="B2664" s="137"/>
      <c r="C2664" s="137"/>
      <c r="D2664" s="137"/>
      <c r="E2664" s="137"/>
      <c r="F2664" s="137"/>
      <c r="G2664" s="137"/>
      <c r="H2664" s="137"/>
      <c r="I2664" s="137"/>
      <c r="J2664" s="137"/>
      <c r="K2664" s="137"/>
      <c r="L2664" s="137"/>
      <c r="M2664" s="137"/>
      <c r="N2664" s="137"/>
      <c r="O2664" s="137"/>
      <c r="P2664" s="1"/>
    </row>
    <row r="2665" spans="1:16" ht="42" thickBot="1">
      <c r="A2665" s="1"/>
      <c r="B2665" s="6" t="s">
        <v>2617</v>
      </c>
      <c r="C2665" s="7" t="s">
        <v>8</v>
      </c>
      <c r="D2665" s="8" t="s">
        <v>2618</v>
      </c>
      <c r="E2665" s="8" t="s">
        <v>2619</v>
      </c>
      <c r="F2665" s="8" t="s">
        <v>296</v>
      </c>
      <c r="G2665" s="8" t="s">
        <v>865</v>
      </c>
      <c r="H2665" s="8" t="s">
        <v>1258</v>
      </c>
      <c r="I2665" s="7" t="s">
        <v>8</v>
      </c>
      <c r="J2665" s="9">
        <v>39948858</v>
      </c>
      <c r="K2665" s="9">
        <v>0</v>
      </c>
      <c r="L2665" s="9">
        <v>0</v>
      </c>
      <c r="M2665" s="9">
        <v>0</v>
      </c>
      <c r="N2665" s="7" t="s">
        <v>8</v>
      </c>
      <c r="O2665" s="10">
        <v>86.85</v>
      </c>
      <c r="P2665" s="1"/>
    </row>
    <row r="2666" spans="1:16" ht="42" thickBot="1">
      <c r="A2666" s="1"/>
      <c r="B2666" s="138" t="s">
        <v>8</v>
      </c>
      <c r="C2666" s="139"/>
      <c r="D2666" s="139"/>
      <c r="E2666" s="139"/>
      <c r="F2666" s="139"/>
      <c r="G2666" s="139"/>
      <c r="H2666" s="139"/>
      <c r="I2666" s="11" t="s">
        <v>1453</v>
      </c>
      <c r="J2666" s="12" t="s">
        <v>8</v>
      </c>
      <c r="K2666" s="13">
        <v>0</v>
      </c>
      <c r="L2666" s="13">
        <v>0</v>
      </c>
      <c r="M2666" s="13">
        <v>0</v>
      </c>
      <c r="N2666" s="14">
        <v>0</v>
      </c>
      <c r="O2666" s="12" t="s">
        <v>8</v>
      </c>
      <c r="P2666" s="1"/>
    </row>
    <row r="2667" spans="1:16" ht="0.95" customHeight="1">
      <c r="A2667" s="1"/>
      <c r="B2667" s="137"/>
      <c r="C2667" s="137"/>
      <c r="D2667" s="137"/>
      <c r="E2667" s="137"/>
      <c r="F2667" s="137"/>
      <c r="G2667" s="137"/>
      <c r="H2667" s="137"/>
      <c r="I2667" s="137"/>
      <c r="J2667" s="137"/>
      <c r="K2667" s="137"/>
      <c r="L2667" s="137"/>
      <c r="M2667" s="137"/>
      <c r="N2667" s="137"/>
      <c r="O2667" s="137"/>
      <c r="P2667" s="1"/>
    </row>
    <row r="2668" spans="1:16" ht="42" thickBot="1">
      <c r="A2668" s="1"/>
      <c r="B2668" s="6" t="s">
        <v>2620</v>
      </c>
      <c r="C2668" s="7" t="s">
        <v>8</v>
      </c>
      <c r="D2668" s="8" t="s">
        <v>2621</v>
      </c>
      <c r="E2668" s="8" t="s">
        <v>2622</v>
      </c>
      <c r="F2668" s="8" t="s">
        <v>296</v>
      </c>
      <c r="G2668" s="8" t="s">
        <v>865</v>
      </c>
      <c r="H2668" s="8" t="s">
        <v>1258</v>
      </c>
      <c r="I2668" s="7" t="s">
        <v>8</v>
      </c>
      <c r="J2668" s="9">
        <v>19000377</v>
      </c>
      <c r="K2668" s="9">
        <v>0</v>
      </c>
      <c r="L2668" s="9">
        <v>7000000</v>
      </c>
      <c r="M2668" s="9">
        <v>6299216</v>
      </c>
      <c r="N2668" s="7" t="s">
        <v>8</v>
      </c>
      <c r="O2668" s="10">
        <v>94.77</v>
      </c>
      <c r="P2668" s="1"/>
    </row>
    <row r="2669" spans="1:16" ht="42" thickBot="1">
      <c r="A2669" s="1"/>
      <c r="B2669" s="138" t="s">
        <v>8</v>
      </c>
      <c r="C2669" s="139"/>
      <c r="D2669" s="139"/>
      <c r="E2669" s="139"/>
      <c r="F2669" s="139"/>
      <c r="G2669" s="139"/>
      <c r="H2669" s="139"/>
      <c r="I2669" s="11" t="s">
        <v>1453</v>
      </c>
      <c r="J2669" s="12" t="s">
        <v>8</v>
      </c>
      <c r="K2669" s="13">
        <v>0</v>
      </c>
      <c r="L2669" s="13">
        <v>7000000</v>
      </c>
      <c r="M2669" s="13">
        <v>6299216</v>
      </c>
      <c r="N2669" s="14">
        <v>89.98</v>
      </c>
      <c r="O2669" s="12" t="s">
        <v>8</v>
      </c>
      <c r="P2669" s="1"/>
    </row>
    <row r="2670" spans="1:16" ht="0.95" customHeight="1">
      <c r="A2670" s="1"/>
      <c r="B2670" s="137"/>
      <c r="C2670" s="137"/>
      <c r="D2670" s="137"/>
      <c r="E2670" s="137"/>
      <c r="F2670" s="137"/>
      <c r="G2670" s="137"/>
      <c r="H2670" s="137"/>
      <c r="I2670" s="137"/>
      <c r="J2670" s="137"/>
      <c r="K2670" s="137"/>
      <c r="L2670" s="137"/>
      <c r="M2670" s="137"/>
      <c r="N2670" s="137"/>
      <c r="O2670" s="137"/>
      <c r="P2670" s="1"/>
    </row>
    <row r="2671" spans="1:16" ht="20.100000000000001" customHeight="1">
      <c r="A2671" s="1"/>
      <c r="B2671" s="145" t="s">
        <v>824</v>
      </c>
      <c r="C2671" s="146"/>
      <c r="D2671" s="146"/>
      <c r="E2671" s="146"/>
      <c r="F2671" s="2" t="s">
        <v>4</v>
      </c>
      <c r="G2671" s="147" t="s">
        <v>2623</v>
      </c>
      <c r="H2671" s="148"/>
      <c r="I2671" s="148"/>
      <c r="J2671" s="148"/>
      <c r="K2671" s="148"/>
      <c r="L2671" s="148"/>
      <c r="M2671" s="148"/>
      <c r="N2671" s="148"/>
      <c r="O2671" s="148"/>
      <c r="P2671" s="1"/>
    </row>
    <row r="2672" spans="1:16" ht="20.100000000000001" customHeight="1">
      <c r="A2672" s="1"/>
      <c r="B2672" s="143" t="s">
        <v>6</v>
      </c>
      <c r="C2672" s="144"/>
      <c r="D2672" s="144"/>
      <c r="E2672" s="144"/>
      <c r="F2672" s="144"/>
      <c r="G2672" s="144"/>
      <c r="H2672" s="144"/>
      <c r="I2672" s="144"/>
      <c r="J2672" s="3">
        <v>11480602636</v>
      </c>
      <c r="K2672" s="3">
        <v>549683212</v>
      </c>
      <c r="L2672" s="3">
        <v>475447809</v>
      </c>
      <c r="M2672" s="3">
        <v>438053998</v>
      </c>
      <c r="N2672" s="4" t="s">
        <v>2624</v>
      </c>
      <c r="O2672" s="5" t="s">
        <v>8</v>
      </c>
      <c r="P2672" s="1"/>
    </row>
    <row r="2673" spans="1:16" ht="58.5" thickBot="1">
      <c r="A2673" s="1"/>
      <c r="B2673" s="6" t="s">
        <v>2625</v>
      </c>
      <c r="C2673" s="7" t="s">
        <v>8</v>
      </c>
      <c r="D2673" s="8" t="s">
        <v>2626</v>
      </c>
      <c r="E2673" s="8" t="s">
        <v>2627</v>
      </c>
      <c r="F2673" s="8" t="s">
        <v>40</v>
      </c>
      <c r="G2673" s="8" t="s">
        <v>865</v>
      </c>
      <c r="H2673" s="8" t="s">
        <v>914</v>
      </c>
      <c r="I2673" s="7" t="s">
        <v>8</v>
      </c>
      <c r="J2673" s="9">
        <v>890105989</v>
      </c>
      <c r="K2673" s="9">
        <v>0</v>
      </c>
      <c r="L2673" s="9">
        <v>0</v>
      </c>
      <c r="M2673" s="9">
        <v>0</v>
      </c>
      <c r="N2673" s="7" t="s">
        <v>8</v>
      </c>
      <c r="O2673" s="10">
        <v>61.9</v>
      </c>
      <c r="P2673" s="1"/>
    </row>
    <row r="2674" spans="1:16" ht="25.5" thickBot="1">
      <c r="A2674" s="1"/>
      <c r="B2674" s="138" t="s">
        <v>8</v>
      </c>
      <c r="C2674" s="139"/>
      <c r="D2674" s="139"/>
      <c r="E2674" s="139"/>
      <c r="F2674" s="139"/>
      <c r="G2674" s="139"/>
      <c r="H2674" s="139"/>
      <c r="I2674" s="11" t="s">
        <v>1253</v>
      </c>
      <c r="J2674" s="12" t="s">
        <v>8</v>
      </c>
      <c r="K2674" s="13">
        <v>0</v>
      </c>
      <c r="L2674" s="13">
        <v>0</v>
      </c>
      <c r="M2674" s="13">
        <v>0</v>
      </c>
      <c r="N2674" s="14">
        <v>0</v>
      </c>
      <c r="O2674" s="12" t="s">
        <v>8</v>
      </c>
      <c r="P2674" s="1"/>
    </row>
    <row r="2675" spans="1:16" ht="0.95" customHeight="1">
      <c r="A2675" s="1"/>
      <c r="B2675" s="137"/>
      <c r="C2675" s="137"/>
      <c r="D2675" s="137"/>
      <c r="E2675" s="137"/>
      <c r="F2675" s="137"/>
      <c r="G2675" s="137"/>
      <c r="H2675" s="137"/>
      <c r="I2675" s="137"/>
      <c r="J2675" s="137"/>
      <c r="K2675" s="137"/>
      <c r="L2675" s="137"/>
      <c r="M2675" s="137"/>
      <c r="N2675" s="137"/>
      <c r="O2675" s="137"/>
      <c r="P2675" s="1"/>
    </row>
    <row r="2676" spans="1:16" ht="50.25" thickBot="1">
      <c r="A2676" s="1"/>
      <c r="B2676" s="6" t="s">
        <v>2628</v>
      </c>
      <c r="C2676" s="7" t="s">
        <v>8</v>
      </c>
      <c r="D2676" s="8" t="s">
        <v>2629</v>
      </c>
      <c r="E2676" s="8" t="s">
        <v>2630</v>
      </c>
      <c r="F2676" s="8" t="s">
        <v>40</v>
      </c>
      <c r="G2676" s="8" t="s">
        <v>865</v>
      </c>
      <c r="H2676" s="8" t="s">
        <v>914</v>
      </c>
      <c r="I2676" s="7" t="s">
        <v>8</v>
      </c>
      <c r="J2676" s="9">
        <v>1550947514</v>
      </c>
      <c r="K2676" s="9">
        <v>49971201</v>
      </c>
      <c r="L2676" s="9">
        <v>764906</v>
      </c>
      <c r="M2676" s="9">
        <v>10900</v>
      </c>
      <c r="N2676" s="7" t="s">
        <v>8</v>
      </c>
      <c r="O2676" s="10">
        <v>78.3</v>
      </c>
      <c r="P2676" s="1"/>
    </row>
    <row r="2677" spans="1:16" ht="25.5" thickBot="1">
      <c r="A2677" s="1"/>
      <c r="B2677" s="138" t="s">
        <v>8</v>
      </c>
      <c r="C2677" s="139"/>
      <c r="D2677" s="139"/>
      <c r="E2677" s="139"/>
      <c r="F2677" s="139"/>
      <c r="G2677" s="139"/>
      <c r="H2677" s="139"/>
      <c r="I2677" s="11" t="s">
        <v>1253</v>
      </c>
      <c r="J2677" s="12" t="s">
        <v>8</v>
      </c>
      <c r="K2677" s="13">
        <v>49971201</v>
      </c>
      <c r="L2677" s="13">
        <v>764906</v>
      </c>
      <c r="M2677" s="13">
        <v>10900</v>
      </c>
      <c r="N2677" s="14">
        <v>1.42</v>
      </c>
      <c r="O2677" s="12" t="s">
        <v>8</v>
      </c>
      <c r="P2677" s="1"/>
    </row>
    <row r="2678" spans="1:16" ht="0.95" customHeight="1">
      <c r="A2678" s="1"/>
      <c r="B2678" s="137"/>
      <c r="C2678" s="137"/>
      <c r="D2678" s="137"/>
      <c r="E2678" s="137"/>
      <c r="F2678" s="137"/>
      <c r="G2678" s="137"/>
      <c r="H2678" s="137"/>
      <c r="I2678" s="137"/>
      <c r="J2678" s="137"/>
      <c r="K2678" s="137"/>
      <c r="L2678" s="137"/>
      <c r="M2678" s="137"/>
      <c r="N2678" s="137"/>
      <c r="O2678" s="137"/>
      <c r="P2678" s="1"/>
    </row>
    <row r="2679" spans="1:16" ht="42" thickBot="1">
      <c r="A2679" s="1"/>
      <c r="B2679" s="6" t="s">
        <v>2631</v>
      </c>
      <c r="C2679" s="7" t="s">
        <v>8</v>
      </c>
      <c r="D2679" s="8" t="s">
        <v>2632</v>
      </c>
      <c r="E2679" s="8" t="s">
        <v>2633</v>
      </c>
      <c r="F2679" s="8" t="s">
        <v>40</v>
      </c>
      <c r="G2679" s="8" t="s">
        <v>865</v>
      </c>
      <c r="H2679" s="8" t="s">
        <v>1258</v>
      </c>
      <c r="I2679" s="7" t="s">
        <v>8</v>
      </c>
      <c r="J2679" s="9">
        <v>343598255</v>
      </c>
      <c r="K2679" s="9">
        <v>0</v>
      </c>
      <c r="L2679" s="9">
        <v>0</v>
      </c>
      <c r="M2679" s="9">
        <v>0</v>
      </c>
      <c r="N2679" s="7" t="s">
        <v>8</v>
      </c>
      <c r="O2679" s="10">
        <v>26.12</v>
      </c>
      <c r="P2679" s="1"/>
    </row>
    <row r="2680" spans="1:16" ht="42" thickBot="1">
      <c r="A2680" s="1"/>
      <c r="B2680" s="138" t="s">
        <v>8</v>
      </c>
      <c r="C2680" s="139"/>
      <c r="D2680" s="139"/>
      <c r="E2680" s="139"/>
      <c r="F2680" s="139"/>
      <c r="G2680" s="139"/>
      <c r="H2680" s="139"/>
      <c r="I2680" s="11" t="s">
        <v>1453</v>
      </c>
      <c r="J2680" s="12" t="s">
        <v>8</v>
      </c>
      <c r="K2680" s="13">
        <v>0</v>
      </c>
      <c r="L2680" s="13">
        <v>0</v>
      </c>
      <c r="M2680" s="13">
        <v>0</v>
      </c>
      <c r="N2680" s="14">
        <v>0</v>
      </c>
      <c r="O2680" s="12" t="s">
        <v>8</v>
      </c>
      <c r="P2680" s="1"/>
    </row>
    <row r="2681" spans="1:16" ht="0.95" customHeight="1">
      <c r="A2681" s="1"/>
      <c r="B2681" s="137"/>
      <c r="C2681" s="137"/>
      <c r="D2681" s="137"/>
      <c r="E2681" s="137"/>
      <c r="F2681" s="137"/>
      <c r="G2681" s="137"/>
      <c r="H2681" s="137"/>
      <c r="I2681" s="137"/>
      <c r="J2681" s="137"/>
      <c r="K2681" s="137"/>
      <c r="L2681" s="137"/>
      <c r="M2681" s="137"/>
      <c r="N2681" s="137"/>
      <c r="O2681" s="137"/>
      <c r="P2681" s="1"/>
    </row>
    <row r="2682" spans="1:16" ht="42" thickBot="1">
      <c r="A2682" s="1"/>
      <c r="B2682" s="6" t="s">
        <v>2634</v>
      </c>
      <c r="C2682" s="7" t="s">
        <v>8</v>
      </c>
      <c r="D2682" s="8" t="s">
        <v>2635</v>
      </c>
      <c r="E2682" s="8" t="s">
        <v>2636</v>
      </c>
      <c r="F2682" s="8" t="s">
        <v>40</v>
      </c>
      <c r="G2682" s="8" t="s">
        <v>865</v>
      </c>
      <c r="H2682" s="8" t="s">
        <v>1258</v>
      </c>
      <c r="I2682" s="7" t="s">
        <v>8</v>
      </c>
      <c r="J2682" s="9">
        <v>95227763</v>
      </c>
      <c r="K2682" s="9">
        <v>0</v>
      </c>
      <c r="L2682" s="9">
        <v>0</v>
      </c>
      <c r="M2682" s="9">
        <v>0</v>
      </c>
      <c r="N2682" s="7" t="s">
        <v>8</v>
      </c>
      <c r="O2682" s="10">
        <v>66.790000000000006</v>
      </c>
      <c r="P2682" s="1"/>
    </row>
    <row r="2683" spans="1:16" ht="42" thickBot="1">
      <c r="A2683" s="1"/>
      <c r="B2683" s="138" t="s">
        <v>8</v>
      </c>
      <c r="C2683" s="139"/>
      <c r="D2683" s="139"/>
      <c r="E2683" s="139"/>
      <c r="F2683" s="139"/>
      <c r="G2683" s="139"/>
      <c r="H2683" s="139"/>
      <c r="I2683" s="11" t="s">
        <v>1453</v>
      </c>
      <c r="J2683" s="12" t="s">
        <v>8</v>
      </c>
      <c r="K2683" s="13">
        <v>0</v>
      </c>
      <c r="L2683" s="13">
        <v>0</v>
      </c>
      <c r="M2683" s="13">
        <v>0</v>
      </c>
      <c r="N2683" s="14">
        <v>0</v>
      </c>
      <c r="O2683" s="12" t="s">
        <v>8</v>
      </c>
      <c r="P2683" s="1"/>
    </row>
    <row r="2684" spans="1:16" ht="0.95" customHeight="1">
      <c r="A2684" s="1"/>
      <c r="B2684" s="137"/>
      <c r="C2684" s="137"/>
      <c r="D2684" s="137"/>
      <c r="E2684" s="137"/>
      <c r="F2684" s="137"/>
      <c r="G2684" s="137"/>
      <c r="H2684" s="137"/>
      <c r="I2684" s="137"/>
      <c r="J2684" s="137"/>
      <c r="K2684" s="137"/>
      <c r="L2684" s="137"/>
      <c r="M2684" s="137"/>
      <c r="N2684" s="137"/>
      <c r="O2684" s="137"/>
      <c r="P2684" s="1"/>
    </row>
    <row r="2685" spans="1:16" ht="42" thickBot="1">
      <c r="A2685" s="1"/>
      <c r="B2685" s="6" t="s">
        <v>2637</v>
      </c>
      <c r="C2685" s="7" t="s">
        <v>8</v>
      </c>
      <c r="D2685" s="8" t="s">
        <v>2638</v>
      </c>
      <c r="E2685" s="8" t="s">
        <v>2639</v>
      </c>
      <c r="F2685" s="8" t="s">
        <v>40</v>
      </c>
      <c r="G2685" s="8" t="s">
        <v>865</v>
      </c>
      <c r="H2685" s="8" t="s">
        <v>1258</v>
      </c>
      <c r="I2685" s="7" t="s">
        <v>8</v>
      </c>
      <c r="J2685" s="9">
        <v>74660859</v>
      </c>
      <c r="K2685" s="9">
        <v>0</v>
      </c>
      <c r="L2685" s="9">
        <v>0</v>
      </c>
      <c r="M2685" s="9">
        <v>0</v>
      </c>
      <c r="N2685" s="7" t="s">
        <v>8</v>
      </c>
      <c r="O2685" s="10">
        <v>66.12</v>
      </c>
      <c r="P2685" s="1"/>
    </row>
    <row r="2686" spans="1:16" ht="42" thickBot="1">
      <c r="A2686" s="1"/>
      <c r="B2686" s="138" t="s">
        <v>8</v>
      </c>
      <c r="C2686" s="139"/>
      <c r="D2686" s="139"/>
      <c r="E2686" s="139"/>
      <c r="F2686" s="139"/>
      <c r="G2686" s="139"/>
      <c r="H2686" s="139"/>
      <c r="I2686" s="11" t="s">
        <v>1453</v>
      </c>
      <c r="J2686" s="12" t="s">
        <v>8</v>
      </c>
      <c r="K2686" s="13">
        <v>0</v>
      </c>
      <c r="L2686" s="13">
        <v>0</v>
      </c>
      <c r="M2686" s="13">
        <v>0</v>
      </c>
      <c r="N2686" s="14">
        <v>0</v>
      </c>
      <c r="O2686" s="12" t="s">
        <v>8</v>
      </c>
      <c r="P2686" s="1"/>
    </row>
    <row r="2687" spans="1:16" ht="0.95" customHeight="1">
      <c r="A2687" s="1"/>
      <c r="B2687" s="137"/>
      <c r="C2687" s="137"/>
      <c r="D2687" s="137"/>
      <c r="E2687" s="137"/>
      <c r="F2687" s="137"/>
      <c r="G2687" s="137"/>
      <c r="H2687" s="137"/>
      <c r="I2687" s="137"/>
      <c r="J2687" s="137"/>
      <c r="K2687" s="137"/>
      <c r="L2687" s="137"/>
      <c r="M2687" s="137"/>
      <c r="N2687" s="137"/>
      <c r="O2687" s="137"/>
      <c r="P2687" s="1"/>
    </row>
    <row r="2688" spans="1:16" ht="42" thickBot="1">
      <c r="A2688" s="1"/>
      <c r="B2688" s="6" t="s">
        <v>2640</v>
      </c>
      <c r="C2688" s="7" t="s">
        <v>8</v>
      </c>
      <c r="D2688" s="8" t="s">
        <v>2641</v>
      </c>
      <c r="E2688" s="8" t="s">
        <v>2642</v>
      </c>
      <c r="F2688" s="8" t="s">
        <v>40</v>
      </c>
      <c r="G2688" s="8" t="s">
        <v>865</v>
      </c>
      <c r="H2688" s="8" t="s">
        <v>1258</v>
      </c>
      <c r="I2688" s="7" t="s">
        <v>8</v>
      </c>
      <c r="J2688" s="9">
        <v>112632836</v>
      </c>
      <c r="K2688" s="9">
        <v>0</v>
      </c>
      <c r="L2688" s="9">
        <v>0</v>
      </c>
      <c r="M2688" s="9">
        <v>0</v>
      </c>
      <c r="N2688" s="7" t="s">
        <v>8</v>
      </c>
      <c r="O2688" s="10">
        <v>23.04</v>
      </c>
      <c r="P2688" s="1"/>
    </row>
    <row r="2689" spans="1:16" ht="42" thickBot="1">
      <c r="A2689" s="1"/>
      <c r="B2689" s="138" t="s">
        <v>8</v>
      </c>
      <c r="C2689" s="139"/>
      <c r="D2689" s="139"/>
      <c r="E2689" s="139"/>
      <c r="F2689" s="139"/>
      <c r="G2689" s="139"/>
      <c r="H2689" s="139"/>
      <c r="I2689" s="11" t="s">
        <v>1453</v>
      </c>
      <c r="J2689" s="12" t="s">
        <v>8</v>
      </c>
      <c r="K2689" s="13">
        <v>0</v>
      </c>
      <c r="L2689" s="13">
        <v>0</v>
      </c>
      <c r="M2689" s="13">
        <v>0</v>
      </c>
      <c r="N2689" s="14">
        <v>0</v>
      </c>
      <c r="O2689" s="12" t="s">
        <v>8</v>
      </c>
      <c r="P2689" s="1"/>
    </row>
    <row r="2690" spans="1:16" ht="0.95" customHeight="1">
      <c r="A2690" s="1"/>
      <c r="B2690" s="137"/>
      <c r="C2690" s="137"/>
      <c r="D2690" s="137"/>
      <c r="E2690" s="137"/>
      <c r="F2690" s="137"/>
      <c r="G2690" s="137"/>
      <c r="H2690" s="137"/>
      <c r="I2690" s="137"/>
      <c r="J2690" s="137"/>
      <c r="K2690" s="137"/>
      <c r="L2690" s="137"/>
      <c r="M2690" s="137"/>
      <c r="N2690" s="137"/>
      <c r="O2690" s="137"/>
      <c r="P2690" s="1"/>
    </row>
    <row r="2691" spans="1:16" ht="42" thickBot="1">
      <c r="A2691" s="1"/>
      <c r="B2691" s="6" t="s">
        <v>2643</v>
      </c>
      <c r="C2691" s="7" t="s">
        <v>8</v>
      </c>
      <c r="D2691" s="8" t="s">
        <v>2644</v>
      </c>
      <c r="E2691" s="8" t="s">
        <v>2645</v>
      </c>
      <c r="F2691" s="8" t="s">
        <v>40</v>
      </c>
      <c r="G2691" s="8" t="s">
        <v>865</v>
      </c>
      <c r="H2691" s="8" t="s">
        <v>1258</v>
      </c>
      <c r="I2691" s="7" t="s">
        <v>8</v>
      </c>
      <c r="J2691" s="9">
        <v>73665217</v>
      </c>
      <c r="K2691" s="9">
        <v>0</v>
      </c>
      <c r="L2691" s="9">
        <v>0</v>
      </c>
      <c r="M2691" s="9">
        <v>0</v>
      </c>
      <c r="N2691" s="7" t="s">
        <v>8</v>
      </c>
      <c r="O2691" s="10">
        <v>90.03</v>
      </c>
      <c r="P2691" s="1"/>
    </row>
    <row r="2692" spans="1:16" ht="42" thickBot="1">
      <c r="A2692" s="1"/>
      <c r="B2692" s="138" t="s">
        <v>8</v>
      </c>
      <c r="C2692" s="139"/>
      <c r="D2692" s="139"/>
      <c r="E2692" s="139"/>
      <c r="F2692" s="139"/>
      <c r="G2692" s="139"/>
      <c r="H2692" s="139"/>
      <c r="I2692" s="11" t="s">
        <v>1453</v>
      </c>
      <c r="J2692" s="12" t="s">
        <v>8</v>
      </c>
      <c r="K2692" s="13">
        <v>0</v>
      </c>
      <c r="L2692" s="13">
        <v>0</v>
      </c>
      <c r="M2692" s="13">
        <v>0</v>
      </c>
      <c r="N2692" s="14">
        <v>0</v>
      </c>
      <c r="O2692" s="12" t="s">
        <v>8</v>
      </c>
      <c r="P2692" s="1"/>
    </row>
    <row r="2693" spans="1:16" ht="0.95" customHeight="1">
      <c r="A2693" s="1"/>
      <c r="B2693" s="137"/>
      <c r="C2693" s="137"/>
      <c r="D2693" s="137"/>
      <c r="E2693" s="137"/>
      <c r="F2693" s="137"/>
      <c r="G2693" s="137"/>
      <c r="H2693" s="137"/>
      <c r="I2693" s="137"/>
      <c r="J2693" s="137"/>
      <c r="K2693" s="137"/>
      <c r="L2693" s="137"/>
      <c r="M2693" s="137"/>
      <c r="N2693" s="137"/>
      <c r="O2693" s="137"/>
      <c r="P2693" s="1"/>
    </row>
    <row r="2694" spans="1:16" ht="58.5" thickBot="1">
      <c r="A2694" s="1"/>
      <c r="B2694" s="6" t="s">
        <v>2646</v>
      </c>
      <c r="C2694" s="7" t="s">
        <v>8</v>
      </c>
      <c r="D2694" s="8" t="s">
        <v>2647</v>
      </c>
      <c r="E2694" s="8" t="s">
        <v>2648</v>
      </c>
      <c r="F2694" s="8" t="s">
        <v>58</v>
      </c>
      <c r="G2694" s="8" t="s">
        <v>865</v>
      </c>
      <c r="H2694" s="8" t="s">
        <v>914</v>
      </c>
      <c r="I2694" s="7" t="s">
        <v>8</v>
      </c>
      <c r="J2694" s="9">
        <v>1953040692</v>
      </c>
      <c r="K2694" s="9">
        <v>0</v>
      </c>
      <c r="L2694" s="9">
        <v>4200000</v>
      </c>
      <c r="M2694" s="9">
        <v>4089297</v>
      </c>
      <c r="N2694" s="7" t="s">
        <v>8</v>
      </c>
      <c r="O2694" s="10">
        <v>35.5</v>
      </c>
      <c r="P2694" s="1"/>
    </row>
    <row r="2695" spans="1:16" ht="75" thickBot="1">
      <c r="A2695" s="1"/>
      <c r="B2695" s="138" t="s">
        <v>8</v>
      </c>
      <c r="C2695" s="139"/>
      <c r="D2695" s="139"/>
      <c r="E2695" s="139"/>
      <c r="F2695" s="139"/>
      <c r="G2695" s="139"/>
      <c r="H2695" s="139"/>
      <c r="I2695" s="11" t="s">
        <v>2649</v>
      </c>
      <c r="J2695" s="12" t="s">
        <v>8</v>
      </c>
      <c r="K2695" s="13">
        <v>0</v>
      </c>
      <c r="L2695" s="13">
        <v>0</v>
      </c>
      <c r="M2695" s="13">
        <v>0</v>
      </c>
      <c r="N2695" s="14">
        <v>0</v>
      </c>
      <c r="O2695" s="12" t="s">
        <v>8</v>
      </c>
      <c r="P2695" s="1"/>
    </row>
    <row r="2696" spans="1:16" ht="25.5" thickBot="1">
      <c r="A2696" s="1"/>
      <c r="B2696" s="138" t="s">
        <v>8</v>
      </c>
      <c r="C2696" s="139"/>
      <c r="D2696" s="139"/>
      <c r="E2696" s="139"/>
      <c r="F2696" s="139"/>
      <c r="G2696" s="139"/>
      <c r="H2696" s="139"/>
      <c r="I2696" s="11" t="s">
        <v>1253</v>
      </c>
      <c r="J2696" s="12" t="s">
        <v>8</v>
      </c>
      <c r="K2696" s="13">
        <v>0</v>
      </c>
      <c r="L2696" s="13">
        <v>4200000</v>
      </c>
      <c r="M2696" s="13">
        <v>4089297</v>
      </c>
      <c r="N2696" s="14">
        <v>97.36</v>
      </c>
      <c r="O2696" s="12" t="s">
        <v>8</v>
      </c>
      <c r="P2696" s="1"/>
    </row>
    <row r="2697" spans="1:16" ht="0.95" customHeight="1">
      <c r="A2697" s="1"/>
      <c r="B2697" s="137"/>
      <c r="C2697" s="137"/>
      <c r="D2697" s="137"/>
      <c r="E2697" s="137"/>
      <c r="F2697" s="137"/>
      <c r="G2697" s="137"/>
      <c r="H2697" s="137"/>
      <c r="I2697" s="137"/>
      <c r="J2697" s="137"/>
      <c r="K2697" s="137"/>
      <c r="L2697" s="137"/>
      <c r="M2697" s="137"/>
      <c r="N2697" s="137"/>
      <c r="O2697" s="137"/>
      <c r="P2697" s="1"/>
    </row>
    <row r="2698" spans="1:16" ht="42" thickBot="1">
      <c r="A2698" s="1"/>
      <c r="B2698" s="6" t="s">
        <v>2650</v>
      </c>
      <c r="C2698" s="7" t="s">
        <v>8</v>
      </c>
      <c r="D2698" s="8" t="s">
        <v>2651</v>
      </c>
      <c r="E2698" s="8" t="s">
        <v>2652</v>
      </c>
      <c r="F2698" s="8" t="s">
        <v>40</v>
      </c>
      <c r="G2698" s="8" t="s">
        <v>865</v>
      </c>
      <c r="H2698" s="8" t="s">
        <v>1258</v>
      </c>
      <c r="I2698" s="7" t="s">
        <v>8</v>
      </c>
      <c r="J2698" s="9">
        <v>114208939</v>
      </c>
      <c r="K2698" s="9">
        <v>0</v>
      </c>
      <c r="L2698" s="9">
        <v>0</v>
      </c>
      <c r="M2698" s="9">
        <v>0</v>
      </c>
      <c r="N2698" s="7" t="s">
        <v>8</v>
      </c>
      <c r="O2698" s="10">
        <v>53.3</v>
      </c>
      <c r="P2698" s="1"/>
    </row>
    <row r="2699" spans="1:16" ht="42" thickBot="1">
      <c r="A2699" s="1"/>
      <c r="B2699" s="138" t="s">
        <v>8</v>
      </c>
      <c r="C2699" s="139"/>
      <c r="D2699" s="139"/>
      <c r="E2699" s="139"/>
      <c r="F2699" s="139"/>
      <c r="G2699" s="139"/>
      <c r="H2699" s="139"/>
      <c r="I2699" s="11" t="s">
        <v>1453</v>
      </c>
      <c r="J2699" s="12" t="s">
        <v>8</v>
      </c>
      <c r="K2699" s="13">
        <v>0</v>
      </c>
      <c r="L2699" s="13">
        <v>0</v>
      </c>
      <c r="M2699" s="13">
        <v>0</v>
      </c>
      <c r="N2699" s="14">
        <v>0</v>
      </c>
      <c r="O2699" s="12" t="s">
        <v>8</v>
      </c>
      <c r="P2699" s="1"/>
    </row>
    <row r="2700" spans="1:16" ht="0.95" customHeight="1">
      <c r="A2700" s="1"/>
      <c r="B2700" s="137"/>
      <c r="C2700" s="137"/>
      <c r="D2700" s="137"/>
      <c r="E2700" s="137"/>
      <c r="F2700" s="137"/>
      <c r="G2700" s="137"/>
      <c r="H2700" s="137"/>
      <c r="I2700" s="137"/>
      <c r="J2700" s="137"/>
      <c r="K2700" s="137"/>
      <c r="L2700" s="137"/>
      <c r="M2700" s="137"/>
      <c r="N2700" s="137"/>
      <c r="O2700" s="137"/>
      <c r="P2700" s="1"/>
    </row>
    <row r="2701" spans="1:16" ht="42" thickBot="1">
      <c r="A2701" s="1"/>
      <c r="B2701" s="6" t="s">
        <v>2653</v>
      </c>
      <c r="C2701" s="7" t="s">
        <v>8</v>
      </c>
      <c r="D2701" s="8" t="s">
        <v>2654</v>
      </c>
      <c r="E2701" s="8" t="s">
        <v>2655</v>
      </c>
      <c r="F2701" s="8" t="s">
        <v>40</v>
      </c>
      <c r="G2701" s="8" t="s">
        <v>865</v>
      </c>
      <c r="H2701" s="8" t="s">
        <v>1258</v>
      </c>
      <c r="I2701" s="7" t="s">
        <v>8</v>
      </c>
      <c r="J2701" s="9">
        <v>106156984</v>
      </c>
      <c r="K2701" s="9">
        <v>0</v>
      </c>
      <c r="L2701" s="9">
        <v>0</v>
      </c>
      <c r="M2701" s="9">
        <v>0</v>
      </c>
      <c r="N2701" s="7" t="s">
        <v>8</v>
      </c>
      <c r="O2701" s="10">
        <v>48</v>
      </c>
      <c r="P2701" s="1"/>
    </row>
    <row r="2702" spans="1:16" ht="42" thickBot="1">
      <c r="A2702" s="1"/>
      <c r="B2702" s="138" t="s">
        <v>8</v>
      </c>
      <c r="C2702" s="139"/>
      <c r="D2702" s="139"/>
      <c r="E2702" s="139"/>
      <c r="F2702" s="139"/>
      <c r="G2702" s="139"/>
      <c r="H2702" s="139"/>
      <c r="I2702" s="11" t="s">
        <v>1453</v>
      </c>
      <c r="J2702" s="12" t="s">
        <v>8</v>
      </c>
      <c r="K2702" s="13">
        <v>0</v>
      </c>
      <c r="L2702" s="13">
        <v>0</v>
      </c>
      <c r="M2702" s="13">
        <v>0</v>
      </c>
      <c r="N2702" s="14">
        <v>0</v>
      </c>
      <c r="O2702" s="12" t="s">
        <v>8</v>
      </c>
      <c r="P2702" s="1"/>
    </row>
    <row r="2703" spans="1:16" ht="0.95" customHeight="1">
      <c r="A2703" s="1"/>
      <c r="B2703" s="137"/>
      <c r="C2703" s="137"/>
      <c r="D2703" s="137"/>
      <c r="E2703" s="137"/>
      <c r="F2703" s="137"/>
      <c r="G2703" s="137"/>
      <c r="H2703" s="137"/>
      <c r="I2703" s="137"/>
      <c r="J2703" s="137"/>
      <c r="K2703" s="137"/>
      <c r="L2703" s="137"/>
      <c r="M2703" s="137"/>
      <c r="N2703" s="137"/>
      <c r="O2703" s="137"/>
      <c r="P2703" s="1"/>
    </row>
    <row r="2704" spans="1:16" ht="42" thickBot="1">
      <c r="A2704" s="1"/>
      <c r="B2704" s="6" t="s">
        <v>2656</v>
      </c>
      <c r="C2704" s="7" t="s">
        <v>8</v>
      </c>
      <c r="D2704" s="8" t="s">
        <v>2657</v>
      </c>
      <c r="E2704" s="8" t="s">
        <v>2658</v>
      </c>
      <c r="F2704" s="8" t="s">
        <v>40</v>
      </c>
      <c r="G2704" s="8" t="s">
        <v>865</v>
      </c>
      <c r="H2704" s="8" t="s">
        <v>1258</v>
      </c>
      <c r="I2704" s="7" t="s">
        <v>8</v>
      </c>
      <c r="J2704" s="9">
        <v>68704712</v>
      </c>
      <c r="K2704" s="9">
        <v>0</v>
      </c>
      <c r="L2704" s="9">
        <v>0</v>
      </c>
      <c r="M2704" s="9">
        <v>0</v>
      </c>
      <c r="N2704" s="7" t="s">
        <v>8</v>
      </c>
      <c r="O2704" s="10">
        <v>76.959999999999994</v>
      </c>
      <c r="P2704" s="1"/>
    </row>
    <row r="2705" spans="1:16" ht="42" thickBot="1">
      <c r="A2705" s="1"/>
      <c r="B2705" s="138" t="s">
        <v>8</v>
      </c>
      <c r="C2705" s="139"/>
      <c r="D2705" s="139"/>
      <c r="E2705" s="139"/>
      <c r="F2705" s="139"/>
      <c r="G2705" s="139"/>
      <c r="H2705" s="139"/>
      <c r="I2705" s="11" t="s">
        <v>1453</v>
      </c>
      <c r="J2705" s="12" t="s">
        <v>8</v>
      </c>
      <c r="K2705" s="13">
        <v>0</v>
      </c>
      <c r="L2705" s="13">
        <v>0</v>
      </c>
      <c r="M2705" s="13">
        <v>0</v>
      </c>
      <c r="N2705" s="14">
        <v>0</v>
      </c>
      <c r="O2705" s="12" t="s">
        <v>8</v>
      </c>
      <c r="P2705" s="1"/>
    </row>
    <row r="2706" spans="1:16" ht="0.95" customHeight="1">
      <c r="A2706" s="1"/>
      <c r="B2706" s="137"/>
      <c r="C2706" s="137"/>
      <c r="D2706" s="137"/>
      <c r="E2706" s="137"/>
      <c r="F2706" s="137"/>
      <c r="G2706" s="137"/>
      <c r="H2706" s="137"/>
      <c r="I2706" s="137"/>
      <c r="J2706" s="137"/>
      <c r="K2706" s="137"/>
      <c r="L2706" s="137"/>
      <c r="M2706" s="137"/>
      <c r="N2706" s="137"/>
      <c r="O2706" s="137"/>
      <c r="P2706" s="1"/>
    </row>
    <row r="2707" spans="1:16" ht="58.5" thickBot="1">
      <c r="A2707" s="1"/>
      <c r="B2707" s="6" t="s">
        <v>2659</v>
      </c>
      <c r="C2707" s="7" t="s">
        <v>8</v>
      </c>
      <c r="D2707" s="8" t="s">
        <v>2660</v>
      </c>
      <c r="E2707" s="8" t="s">
        <v>2661</v>
      </c>
      <c r="F2707" s="8" t="s">
        <v>40</v>
      </c>
      <c r="G2707" s="8" t="s">
        <v>865</v>
      </c>
      <c r="H2707" s="8" t="s">
        <v>914</v>
      </c>
      <c r="I2707" s="7" t="s">
        <v>8</v>
      </c>
      <c r="J2707" s="9">
        <v>1866975932</v>
      </c>
      <c r="K2707" s="9">
        <v>299827207</v>
      </c>
      <c r="L2707" s="9">
        <v>252437074</v>
      </c>
      <c r="M2707" s="9">
        <v>230151663</v>
      </c>
      <c r="N2707" s="7" t="s">
        <v>8</v>
      </c>
      <c r="O2707" s="10">
        <v>57.5</v>
      </c>
      <c r="P2707" s="1"/>
    </row>
    <row r="2708" spans="1:16" ht="25.5" thickBot="1">
      <c r="A2708" s="1"/>
      <c r="B2708" s="138" t="s">
        <v>8</v>
      </c>
      <c r="C2708" s="139"/>
      <c r="D2708" s="139"/>
      <c r="E2708" s="139"/>
      <c r="F2708" s="139"/>
      <c r="G2708" s="139"/>
      <c r="H2708" s="139"/>
      <c r="I2708" s="11" t="s">
        <v>1253</v>
      </c>
      <c r="J2708" s="12" t="s">
        <v>8</v>
      </c>
      <c r="K2708" s="13">
        <v>299827207</v>
      </c>
      <c r="L2708" s="13">
        <v>252437074</v>
      </c>
      <c r="M2708" s="13">
        <v>230151663</v>
      </c>
      <c r="N2708" s="14">
        <v>91.17</v>
      </c>
      <c r="O2708" s="12" t="s">
        <v>8</v>
      </c>
      <c r="P2708" s="1"/>
    </row>
    <row r="2709" spans="1:16" ht="0.95" customHeight="1">
      <c r="A2709" s="1"/>
      <c r="B2709" s="137"/>
      <c r="C2709" s="137"/>
      <c r="D2709" s="137"/>
      <c r="E2709" s="137"/>
      <c r="F2709" s="137"/>
      <c r="G2709" s="137"/>
      <c r="H2709" s="137"/>
      <c r="I2709" s="137"/>
      <c r="J2709" s="137"/>
      <c r="K2709" s="137"/>
      <c r="L2709" s="137"/>
      <c r="M2709" s="137"/>
      <c r="N2709" s="137"/>
      <c r="O2709" s="137"/>
      <c r="P2709" s="1"/>
    </row>
    <row r="2710" spans="1:16" ht="42" thickBot="1">
      <c r="A2710" s="1"/>
      <c r="B2710" s="6" t="s">
        <v>2662</v>
      </c>
      <c r="C2710" s="7" t="s">
        <v>8</v>
      </c>
      <c r="D2710" s="8" t="s">
        <v>2663</v>
      </c>
      <c r="E2710" s="8" t="s">
        <v>2664</v>
      </c>
      <c r="F2710" s="8" t="s">
        <v>40</v>
      </c>
      <c r="G2710" s="8" t="s">
        <v>865</v>
      </c>
      <c r="H2710" s="8" t="s">
        <v>914</v>
      </c>
      <c r="I2710" s="7" t="s">
        <v>8</v>
      </c>
      <c r="J2710" s="9">
        <v>1158268337</v>
      </c>
      <c r="K2710" s="9">
        <v>199884804</v>
      </c>
      <c r="L2710" s="9">
        <v>206425290</v>
      </c>
      <c r="M2710" s="9">
        <v>203681599</v>
      </c>
      <c r="N2710" s="7" t="s">
        <v>8</v>
      </c>
      <c r="O2710" s="10">
        <v>51.35</v>
      </c>
      <c r="P2710" s="1"/>
    </row>
    <row r="2711" spans="1:16" ht="25.5" thickBot="1">
      <c r="A2711" s="1"/>
      <c r="B2711" s="138" t="s">
        <v>8</v>
      </c>
      <c r="C2711" s="139"/>
      <c r="D2711" s="139"/>
      <c r="E2711" s="139"/>
      <c r="F2711" s="139"/>
      <c r="G2711" s="139"/>
      <c r="H2711" s="139"/>
      <c r="I2711" s="11" t="s">
        <v>1253</v>
      </c>
      <c r="J2711" s="12" t="s">
        <v>8</v>
      </c>
      <c r="K2711" s="13">
        <v>199884804</v>
      </c>
      <c r="L2711" s="13">
        <v>206425290</v>
      </c>
      <c r="M2711" s="13">
        <v>203681599</v>
      </c>
      <c r="N2711" s="14">
        <v>98.67</v>
      </c>
      <c r="O2711" s="12" t="s">
        <v>8</v>
      </c>
      <c r="P2711" s="1"/>
    </row>
    <row r="2712" spans="1:16" ht="0.95" customHeight="1">
      <c r="A2712" s="1"/>
      <c r="B2712" s="137"/>
      <c r="C2712" s="137"/>
      <c r="D2712" s="137"/>
      <c r="E2712" s="137"/>
      <c r="F2712" s="137"/>
      <c r="G2712" s="137"/>
      <c r="H2712" s="137"/>
      <c r="I2712" s="137"/>
      <c r="J2712" s="137"/>
      <c r="K2712" s="137"/>
      <c r="L2712" s="137"/>
      <c r="M2712" s="137"/>
      <c r="N2712" s="137"/>
      <c r="O2712" s="137"/>
      <c r="P2712" s="1"/>
    </row>
    <row r="2713" spans="1:16" ht="42" thickBot="1">
      <c r="A2713" s="1"/>
      <c r="B2713" s="6" t="s">
        <v>2665</v>
      </c>
      <c r="C2713" s="7" t="s">
        <v>8</v>
      </c>
      <c r="D2713" s="8" t="s">
        <v>2666</v>
      </c>
      <c r="E2713" s="8" t="s">
        <v>2667</v>
      </c>
      <c r="F2713" s="8" t="s">
        <v>40</v>
      </c>
      <c r="G2713" s="8" t="s">
        <v>865</v>
      </c>
      <c r="H2713" s="8" t="s">
        <v>1258</v>
      </c>
      <c r="I2713" s="7" t="s">
        <v>8</v>
      </c>
      <c r="J2713" s="9">
        <v>78574089</v>
      </c>
      <c r="K2713" s="9">
        <v>0</v>
      </c>
      <c r="L2713" s="9">
        <v>0</v>
      </c>
      <c r="M2713" s="9">
        <v>0</v>
      </c>
      <c r="N2713" s="7" t="s">
        <v>8</v>
      </c>
      <c r="O2713" s="10">
        <v>0</v>
      </c>
      <c r="P2713" s="1"/>
    </row>
    <row r="2714" spans="1:16" ht="42" thickBot="1">
      <c r="A2714" s="1"/>
      <c r="B2714" s="138" t="s">
        <v>8</v>
      </c>
      <c r="C2714" s="139"/>
      <c r="D2714" s="139"/>
      <c r="E2714" s="139"/>
      <c r="F2714" s="139"/>
      <c r="G2714" s="139"/>
      <c r="H2714" s="139"/>
      <c r="I2714" s="11" t="s">
        <v>1453</v>
      </c>
      <c r="J2714" s="12" t="s">
        <v>8</v>
      </c>
      <c r="K2714" s="13">
        <v>0</v>
      </c>
      <c r="L2714" s="13">
        <v>0</v>
      </c>
      <c r="M2714" s="13">
        <v>0</v>
      </c>
      <c r="N2714" s="14">
        <v>0</v>
      </c>
      <c r="O2714" s="12" t="s">
        <v>8</v>
      </c>
      <c r="P2714" s="1"/>
    </row>
    <row r="2715" spans="1:16" ht="0.95" customHeight="1">
      <c r="A2715" s="1"/>
      <c r="B2715" s="137"/>
      <c r="C2715" s="137"/>
      <c r="D2715" s="137"/>
      <c r="E2715" s="137"/>
      <c r="F2715" s="137"/>
      <c r="G2715" s="137"/>
      <c r="H2715" s="137"/>
      <c r="I2715" s="137"/>
      <c r="J2715" s="137"/>
      <c r="K2715" s="137"/>
      <c r="L2715" s="137"/>
      <c r="M2715" s="137"/>
      <c r="N2715" s="137"/>
      <c r="O2715" s="137"/>
      <c r="P2715" s="1"/>
    </row>
    <row r="2716" spans="1:16" ht="42" thickBot="1">
      <c r="A2716" s="1"/>
      <c r="B2716" s="6" t="s">
        <v>2668</v>
      </c>
      <c r="C2716" s="7" t="s">
        <v>8</v>
      </c>
      <c r="D2716" s="8" t="s">
        <v>2669</v>
      </c>
      <c r="E2716" s="8" t="s">
        <v>2670</v>
      </c>
      <c r="F2716" s="8" t="s">
        <v>40</v>
      </c>
      <c r="G2716" s="8" t="s">
        <v>865</v>
      </c>
      <c r="H2716" s="8" t="s">
        <v>1258</v>
      </c>
      <c r="I2716" s="7" t="s">
        <v>8</v>
      </c>
      <c r="J2716" s="9">
        <v>70467236</v>
      </c>
      <c r="K2716" s="9">
        <v>0</v>
      </c>
      <c r="L2716" s="9">
        <v>0</v>
      </c>
      <c r="M2716" s="9">
        <v>0</v>
      </c>
      <c r="N2716" s="7" t="s">
        <v>8</v>
      </c>
      <c r="O2716" s="10">
        <v>0</v>
      </c>
      <c r="P2716" s="1"/>
    </row>
    <row r="2717" spans="1:16" ht="42" thickBot="1">
      <c r="A2717" s="1"/>
      <c r="B2717" s="138" t="s">
        <v>8</v>
      </c>
      <c r="C2717" s="139"/>
      <c r="D2717" s="139"/>
      <c r="E2717" s="139"/>
      <c r="F2717" s="139"/>
      <c r="G2717" s="139"/>
      <c r="H2717" s="139"/>
      <c r="I2717" s="11" t="s">
        <v>1453</v>
      </c>
      <c r="J2717" s="12" t="s">
        <v>8</v>
      </c>
      <c r="K2717" s="13">
        <v>0</v>
      </c>
      <c r="L2717" s="13">
        <v>0</v>
      </c>
      <c r="M2717" s="13">
        <v>0</v>
      </c>
      <c r="N2717" s="14">
        <v>0</v>
      </c>
      <c r="O2717" s="12" t="s">
        <v>8</v>
      </c>
      <c r="P2717" s="1"/>
    </row>
    <row r="2718" spans="1:16" ht="0.95" customHeight="1">
      <c r="A2718" s="1"/>
      <c r="B2718" s="137"/>
      <c r="C2718" s="137"/>
      <c r="D2718" s="137"/>
      <c r="E2718" s="137"/>
      <c r="F2718" s="137"/>
      <c r="G2718" s="137"/>
      <c r="H2718" s="137"/>
      <c r="I2718" s="137"/>
      <c r="J2718" s="137"/>
      <c r="K2718" s="137"/>
      <c r="L2718" s="137"/>
      <c r="M2718" s="137"/>
      <c r="N2718" s="137"/>
      <c r="O2718" s="137"/>
      <c r="P2718" s="1"/>
    </row>
    <row r="2719" spans="1:16" ht="33.75" thickBot="1">
      <c r="A2719" s="1"/>
      <c r="B2719" s="6" t="s">
        <v>2671</v>
      </c>
      <c r="C2719" s="7" t="s">
        <v>8</v>
      </c>
      <c r="D2719" s="8" t="s">
        <v>2672</v>
      </c>
      <c r="E2719" s="8" t="s">
        <v>2673</v>
      </c>
      <c r="F2719" s="8" t="s">
        <v>40</v>
      </c>
      <c r="G2719" s="8" t="s">
        <v>865</v>
      </c>
      <c r="H2719" s="8" t="s">
        <v>1258</v>
      </c>
      <c r="I2719" s="7" t="s">
        <v>8</v>
      </c>
      <c r="J2719" s="9">
        <v>146067213</v>
      </c>
      <c r="K2719" s="9">
        <v>0</v>
      </c>
      <c r="L2719" s="9">
        <v>0</v>
      </c>
      <c r="M2719" s="9">
        <v>0</v>
      </c>
      <c r="N2719" s="7" t="s">
        <v>8</v>
      </c>
      <c r="O2719" s="10">
        <v>30.1</v>
      </c>
      <c r="P2719" s="1"/>
    </row>
    <row r="2720" spans="1:16" ht="42" thickBot="1">
      <c r="A2720" s="1"/>
      <c r="B2720" s="138" t="s">
        <v>8</v>
      </c>
      <c r="C2720" s="139"/>
      <c r="D2720" s="139"/>
      <c r="E2720" s="139"/>
      <c r="F2720" s="139"/>
      <c r="G2720" s="139"/>
      <c r="H2720" s="139"/>
      <c r="I2720" s="11" t="s">
        <v>1453</v>
      </c>
      <c r="J2720" s="12" t="s">
        <v>8</v>
      </c>
      <c r="K2720" s="13">
        <v>0</v>
      </c>
      <c r="L2720" s="13">
        <v>0</v>
      </c>
      <c r="M2720" s="13">
        <v>0</v>
      </c>
      <c r="N2720" s="14">
        <v>0</v>
      </c>
      <c r="O2720" s="12" t="s">
        <v>8</v>
      </c>
      <c r="P2720" s="1"/>
    </row>
    <row r="2721" spans="1:16" ht="0.95" customHeight="1">
      <c r="A2721" s="1"/>
      <c r="B2721" s="137"/>
      <c r="C2721" s="137"/>
      <c r="D2721" s="137"/>
      <c r="E2721" s="137"/>
      <c r="F2721" s="137"/>
      <c r="G2721" s="137"/>
      <c r="H2721" s="137"/>
      <c r="I2721" s="137"/>
      <c r="J2721" s="137"/>
      <c r="K2721" s="137"/>
      <c r="L2721" s="137"/>
      <c r="M2721" s="137"/>
      <c r="N2721" s="137"/>
      <c r="O2721" s="137"/>
      <c r="P2721" s="1"/>
    </row>
    <row r="2722" spans="1:16" ht="33.75" thickBot="1">
      <c r="A2722" s="1"/>
      <c r="B2722" s="6" t="s">
        <v>2674</v>
      </c>
      <c r="C2722" s="7" t="s">
        <v>8</v>
      </c>
      <c r="D2722" s="8" t="s">
        <v>2675</v>
      </c>
      <c r="E2722" s="8" t="s">
        <v>2676</v>
      </c>
      <c r="F2722" s="8" t="s">
        <v>40</v>
      </c>
      <c r="G2722" s="8" t="s">
        <v>865</v>
      </c>
      <c r="H2722" s="8" t="s">
        <v>1258</v>
      </c>
      <c r="I2722" s="7" t="s">
        <v>8</v>
      </c>
      <c r="J2722" s="9">
        <v>382556992</v>
      </c>
      <c r="K2722" s="9">
        <v>0</v>
      </c>
      <c r="L2722" s="9">
        <v>0</v>
      </c>
      <c r="M2722" s="9">
        <v>0</v>
      </c>
      <c r="N2722" s="7" t="s">
        <v>8</v>
      </c>
      <c r="O2722" s="10">
        <v>16.8</v>
      </c>
      <c r="P2722" s="1"/>
    </row>
    <row r="2723" spans="1:16" ht="42" thickBot="1">
      <c r="A2723" s="1"/>
      <c r="B2723" s="138" t="s">
        <v>8</v>
      </c>
      <c r="C2723" s="139"/>
      <c r="D2723" s="139"/>
      <c r="E2723" s="139"/>
      <c r="F2723" s="139"/>
      <c r="G2723" s="139"/>
      <c r="H2723" s="139"/>
      <c r="I2723" s="11" t="s">
        <v>1453</v>
      </c>
      <c r="J2723" s="12" t="s">
        <v>8</v>
      </c>
      <c r="K2723" s="13">
        <v>0</v>
      </c>
      <c r="L2723" s="13">
        <v>0</v>
      </c>
      <c r="M2723" s="13">
        <v>0</v>
      </c>
      <c r="N2723" s="14">
        <v>0</v>
      </c>
      <c r="O2723" s="12" t="s">
        <v>8</v>
      </c>
      <c r="P2723" s="1"/>
    </row>
    <row r="2724" spans="1:16" ht="0.95" customHeight="1">
      <c r="A2724" s="1"/>
      <c r="B2724" s="137"/>
      <c r="C2724" s="137"/>
      <c r="D2724" s="137"/>
      <c r="E2724" s="137"/>
      <c r="F2724" s="137"/>
      <c r="G2724" s="137"/>
      <c r="H2724" s="137"/>
      <c r="I2724" s="137"/>
      <c r="J2724" s="137"/>
      <c r="K2724" s="137"/>
      <c r="L2724" s="137"/>
      <c r="M2724" s="137"/>
      <c r="N2724" s="137"/>
      <c r="O2724" s="137"/>
      <c r="P2724" s="1"/>
    </row>
    <row r="2725" spans="1:16" ht="42" thickBot="1">
      <c r="A2725" s="1"/>
      <c r="B2725" s="6" t="s">
        <v>2677</v>
      </c>
      <c r="C2725" s="7" t="s">
        <v>8</v>
      </c>
      <c r="D2725" s="8" t="s">
        <v>2678</v>
      </c>
      <c r="E2725" s="8" t="s">
        <v>2679</v>
      </c>
      <c r="F2725" s="8" t="s">
        <v>40</v>
      </c>
      <c r="G2725" s="8" t="s">
        <v>865</v>
      </c>
      <c r="H2725" s="8" t="s">
        <v>1258</v>
      </c>
      <c r="I2725" s="7" t="s">
        <v>8</v>
      </c>
      <c r="J2725" s="9">
        <v>76511400</v>
      </c>
      <c r="K2725" s="9">
        <v>0</v>
      </c>
      <c r="L2725" s="9">
        <v>0</v>
      </c>
      <c r="M2725" s="9">
        <v>0</v>
      </c>
      <c r="N2725" s="7" t="s">
        <v>8</v>
      </c>
      <c r="O2725" s="10">
        <v>38.82</v>
      </c>
      <c r="P2725" s="1"/>
    </row>
    <row r="2726" spans="1:16" ht="42" thickBot="1">
      <c r="A2726" s="1"/>
      <c r="B2726" s="138" t="s">
        <v>8</v>
      </c>
      <c r="C2726" s="139"/>
      <c r="D2726" s="139"/>
      <c r="E2726" s="139"/>
      <c r="F2726" s="139"/>
      <c r="G2726" s="139"/>
      <c r="H2726" s="139"/>
      <c r="I2726" s="11" t="s">
        <v>1453</v>
      </c>
      <c r="J2726" s="12" t="s">
        <v>8</v>
      </c>
      <c r="K2726" s="13">
        <v>0</v>
      </c>
      <c r="L2726" s="13">
        <v>0</v>
      </c>
      <c r="M2726" s="13">
        <v>0</v>
      </c>
      <c r="N2726" s="14">
        <v>0</v>
      </c>
      <c r="O2726" s="12" t="s">
        <v>8</v>
      </c>
      <c r="P2726" s="1"/>
    </row>
    <row r="2727" spans="1:16" ht="0.95" customHeight="1">
      <c r="A2727" s="1"/>
      <c r="B2727" s="137"/>
      <c r="C2727" s="137"/>
      <c r="D2727" s="137"/>
      <c r="E2727" s="137"/>
      <c r="F2727" s="137"/>
      <c r="G2727" s="137"/>
      <c r="H2727" s="137"/>
      <c r="I2727" s="137"/>
      <c r="J2727" s="137"/>
      <c r="K2727" s="137"/>
      <c r="L2727" s="137"/>
      <c r="M2727" s="137"/>
      <c r="N2727" s="137"/>
      <c r="O2727" s="137"/>
      <c r="P2727" s="1"/>
    </row>
    <row r="2728" spans="1:16" ht="42" thickBot="1">
      <c r="A2728" s="1"/>
      <c r="B2728" s="6" t="s">
        <v>2680</v>
      </c>
      <c r="C2728" s="7" t="s">
        <v>8</v>
      </c>
      <c r="D2728" s="8" t="s">
        <v>2681</v>
      </c>
      <c r="E2728" s="8" t="s">
        <v>2682</v>
      </c>
      <c r="F2728" s="8" t="s">
        <v>40</v>
      </c>
      <c r="G2728" s="8" t="s">
        <v>865</v>
      </c>
      <c r="H2728" s="8" t="s">
        <v>1258</v>
      </c>
      <c r="I2728" s="7" t="s">
        <v>8</v>
      </c>
      <c r="J2728" s="9">
        <v>54740430</v>
      </c>
      <c r="K2728" s="9">
        <v>0</v>
      </c>
      <c r="L2728" s="9">
        <v>0</v>
      </c>
      <c r="M2728" s="9">
        <v>0</v>
      </c>
      <c r="N2728" s="7" t="s">
        <v>8</v>
      </c>
      <c r="O2728" s="10">
        <v>48.28</v>
      </c>
      <c r="P2728" s="1"/>
    </row>
    <row r="2729" spans="1:16" ht="42" thickBot="1">
      <c r="A2729" s="1"/>
      <c r="B2729" s="138" t="s">
        <v>8</v>
      </c>
      <c r="C2729" s="139"/>
      <c r="D2729" s="139"/>
      <c r="E2729" s="139"/>
      <c r="F2729" s="139"/>
      <c r="G2729" s="139"/>
      <c r="H2729" s="139"/>
      <c r="I2729" s="11" t="s">
        <v>1453</v>
      </c>
      <c r="J2729" s="12" t="s">
        <v>8</v>
      </c>
      <c r="K2729" s="13">
        <v>0</v>
      </c>
      <c r="L2729" s="13">
        <v>0</v>
      </c>
      <c r="M2729" s="13">
        <v>0</v>
      </c>
      <c r="N2729" s="14">
        <v>0</v>
      </c>
      <c r="O2729" s="12" t="s">
        <v>8</v>
      </c>
      <c r="P2729" s="1"/>
    </row>
    <row r="2730" spans="1:16" ht="0.95" customHeight="1">
      <c r="A2730" s="1"/>
      <c r="B2730" s="137"/>
      <c r="C2730" s="137"/>
      <c r="D2730" s="137"/>
      <c r="E2730" s="137"/>
      <c r="F2730" s="137"/>
      <c r="G2730" s="137"/>
      <c r="H2730" s="137"/>
      <c r="I2730" s="137"/>
      <c r="J2730" s="137"/>
      <c r="K2730" s="137"/>
      <c r="L2730" s="137"/>
      <c r="M2730" s="137"/>
      <c r="N2730" s="137"/>
      <c r="O2730" s="137"/>
      <c r="P2730" s="1"/>
    </row>
    <row r="2731" spans="1:16" ht="50.25" thickBot="1">
      <c r="A2731" s="1"/>
      <c r="B2731" s="6" t="s">
        <v>2683</v>
      </c>
      <c r="C2731" s="7" t="s">
        <v>8</v>
      </c>
      <c r="D2731" s="8" t="s">
        <v>2684</v>
      </c>
      <c r="E2731" s="8" t="s">
        <v>2685</v>
      </c>
      <c r="F2731" s="8" t="s">
        <v>40</v>
      </c>
      <c r="G2731" s="8" t="s">
        <v>865</v>
      </c>
      <c r="H2731" s="8" t="s">
        <v>914</v>
      </c>
      <c r="I2731" s="7" t="s">
        <v>8</v>
      </c>
      <c r="J2731" s="9">
        <v>510343362</v>
      </c>
      <c r="K2731" s="9">
        <v>0</v>
      </c>
      <c r="L2731" s="9">
        <v>11620539</v>
      </c>
      <c r="M2731" s="9">
        <v>120539</v>
      </c>
      <c r="N2731" s="7" t="s">
        <v>8</v>
      </c>
      <c r="O2731" s="10">
        <v>98</v>
      </c>
      <c r="P2731" s="1"/>
    </row>
    <row r="2732" spans="1:16" ht="25.5" thickBot="1">
      <c r="A2732" s="1"/>
      <c r="B2732" s="138" t="s">
        <v>8</v>
      </c>
      <c r="C2732" s="139"/>
      <c r="D2732" s="139"/>
      <c r="E2732" s="139"/>
      <c r="F2732" s="139"/>
      <c r="G2732" s="139"/>
      <c r="H2732" s="139"/>
      <c r="I2732" s="11" t="s">
        <v>1253</v>
      </c>
      <c r="J2732" s="12" t="s">
        <v>8</v>
      </c>
      <c r="K2732" s="13">
        <v>0</v>
      </c>
      <c r="L2732" s="13">
        <v>11500000</v>
      </c>
      <c r="M2732" s="13">
        <v>0</v>
      </c>
      <c r="N2732" s="14">
        <v>0</v>
      </c>
      <c r="O2732" s="12" t="s">
        <v>8</v>
      </c>
      <c r="P2732" s="1"/>
    </row>
    <row r="2733" spans="1:16" ht="42" thickBot="1">
      <c r="A2733" s="1"/>
      <c r="B2733" s="138" t="s">
        <v>8</v>
      </c>
      <c r="C2733" s="139"/>
      <c r="D2733" s="139"/>
      <c r="E2733" s="139"/>
      <c r="F2733" s="139"/>
      <c r="G2733" s="139"/>
      <c r="H2733" s="139"/>
      <c r="I2733" s="11" t="s">
        <v>1254</v>
      </c>
      <c r="J2733" s="12" t="s">
        <v>8</v>
      </c>
      <c r="K2733" s="13">
        <v>0</v>
      </c>
      <c r="L2733" s="13">
        <v>120539</v>
      </c>
      <c r="M2733" s="13">
        <v>120539</v>
      </c>
      <c r="N2733" s="14">
        <v>100</v>
      </c>
      <c r="O2733" s="12" t="s">
        <v>8</v>
      </c>
      <c r="P2733" s="1"/>
    </row>
    <row r="2734" spans="1:16" ht="0.95" customHeight="1">
      <c r="A2734" s="1"/>
      <c r="B2734" s="137"/>
      <c r="C2734" s="137"/>
      <c r="D2734" s="137"/>
      <c r="E2734" s="137"/>
      <c r="F2734" s="137"/>
      <c r="G2734" s="137"/>
      <c r="H2734" s="137"/>
      <c r="I2734" s="137"/>
      <c r="J2734" s="137"/>
      <c r="K2734" s="137"/>
      <c r="L2734" s="137"/>
      <c r="M2734" s="137"/>
      <c r="N2734" s="137"/>
      <c r="O2734" s="137"/>
      <c r="P2734" s="1"/>
    </row>
    <row r="2735" spans="1:16" ht="42" thickBot="1">
      <c r="A2735" s="1"/>
      <c r="B2735" s="6" t="s">
        <v>2686</v>
      </c>
      <c r="C2735" s="7" t="s">
        <v>8</v>
      </c>
      <c r="D2735" s="8" t="s">
        <v>2687</v>
      </c>
      <c r="E2735" s="8" t="s">
        <v>2688</v>
      </c>
      <c r="F2735" s="8" t="s">
        <v>40</v>
      </c>
      <c r="G2735" s="8" t="s">
        <v>865</v>
      </c>
      <c r="H2735" s="8" t="s">
        <v>1258</v>
      </c>
      <c r="I2735" s="7" t="s">
        <v>8</v>
      </c>
      <c r="J2735" s="9">
        <v>22268233</v>
      </c>
      <c r="K2735" s="9">
        <v>0</v>
      </c>
      <c r="L2735" s="9">
        <v>0</v>
      </c>
      <c r="M2735" s="9">
        <v>0</v>
      </c>
      <c r="N2735" s="7" t="s">
        <v>8</v>
      </c>
      <c r="O2735" s="10">
        <v>25</v>
      </c>
      <c r="P2735" s="1"/>
    </row>
    <row r="2736" spans="1:16" ht="42" thickBot="1">
      <c r="A2736" s="1"/>
      <c r="B2736" s="138" t="s">
        <v>8</v>
      </c>
      <c r="C2736" s="139"/>
      <c r="D2736" s="139"/>
      <c r="E2736" s="139"/>
      <c r="F2736" s="139"/>
      <c r="G2736" s="139"/>
      <c r="H2736" s="139"/>
      <c r="I2736" s="11" t="s">
        <v>1453</v>
      </c>
      <c r="J2736" s="12" t="s">
        <v>8</v>
      </c>
      <c r="K2736" s="13">
        <v>0</v>
      </c>
      <c r="L2736" s="13">
        <v>0</v>
      </c>
      <c r="M2736" s="13">
        <v>0</v>
      </c>
      <c r="N2736" s="14">
        <v>0</v>
      </c>
      <c r="O2736" s="12" t="s">
        <v>8</v>
      </c>
      <c r="P2736" s="1"/>
    </row>
    <row r="2737" spans="1:16" ht="0.95" customHeight="1">
      <c r="A2737" s="1"/>
      <c r="B2737" s="137"/>
      <c r="C2737" s="137"/>
      <c r="D2737" s="137"/>
      <c r="E2737" s="137"/>
      <c r="F2737" s="137"/>
      <c r="G2737" s="137"/>
      <c r="H2737" s="137"/>
      <c r="I2737" s="137"/>
      <c r="J2737" s="137"/>
      <c r="K2737" s="137"/>
      <c r="L2737" s="137"/>
      <c r="M2737" s="137"/>
      <c r="N2737" s="137"/>
      <c r="O2737" s="137"/>
      <c r="P2737" s="1"/>
    </row>
    <row r="2738" spans="1:16" ht="42" thickBot="1">
      <c r="A2738" s="1"/>
      <c r="B2738" s="6" t="s">
        <v>2689</v>
      </c>
      <c r="C2738" s="7" t="s">
        <v>8</v>
      </c>
      <c r="D2738" s="8" t="s">
        <v>2690</v>
      </c>
      <c r="E2738" s="8" t="s">
        <v>2691</v>
      </c>
      <c r="F2738" s="8" t="s">
        <v>40</v>
      </c>
      <c r="G2738" s="8" t="s">
        <v>865</v>
      </c>
      <c r="H2738" s="8" t="s">
        <v>1258</v>
      </c>
      <c r="I2738" s="7" t="s">
        <v>8</v>
      </c>
      <c r="J2738" s="9">
        <v>32607181</v>
      </c>
      <c r="K2738" s="9">
        <v>0</v>
      </c>
      <c r="L2738" s="9">
        <v>0</v>
      </c>
      <c r="M2738" s="9">
        <v>0</v>
      </c>
      <c r="N2738" s="7" t="s">
        <v>8</v>
      </c>
      <c r="O2738" s="10">
        <v>0</v>
      </c>
      <c r="P2738" s="1"/>
    </row>
    <row r="2739" spans="1:16" ht="42" thickBot="1">
      <c r="A2739" s="1"/>
      <c r="B2739" s="138" t="s">
        <v>8</v>
      </c>
      <c r="C2739" s="139"/>
      <c r="D2739" s="139"/>
      <c r="E2739" s="139"/>
      <c r="F2739" s="139"/>
      <c r="G2739" s="139"/>
      <c r="H2739" s="139"/>
      <c r="I2739" s="11" t="s">
        <v>1453</v>
      </c>
      <c r="J2739" s="12" t="s">
        <v>8</v>
      </c>
      <c r="K2739" s="13">
        <v>0</v>
      </c>
      <c r="L2739" s="13">
        <v>0</v>
      </c>
      <c r="M2739" s="13">
        <v>0</v>
      </c>
      <c r="N2739" s="14">
        <v>0</v>
      </c>
      <c r="O2739" s="12" t="s">
        <v>8</v>
      </c>
      <c r="P2739" s="1"/>
    </row>
    <row r="2740" spans="1:16" ht="0.95" customHeight="1">
      <c r="A2740" s="1"/>
      <c r="B2740" s="137"/>
      <c r="C2740" s="137"/>
      <c r="D2740" s="137"/>
      <c r="E2740" s="137"/>
      <c r="F2740" s="137"/>
      <c r="G2740" s="137"/>
      <c r="H2740" s="137"/>
      <c r="I2740" s="137"/>
      <c r="J2740" s="137"/>
      <c r="K2740" s="137"/>
      <c r="L2740" s="137"/>
      <c r="M2740" s="137"/>
      <c r="N2740" s="137"/>
      <c r="O2740" s="137"/>
      <c r="P2740" s="1"/>
    </row>
    <row r="2741" spans="1:16" ht="42" thickBot="1">
      <c r="A2741" s="1"/>
      <c r="B2741" s="6" t="s">
        <v>2692</v>
      </c>
      <c r="C2741" s="7" t="s">
        <v>8</v>
      </c>
      <c r="D2741" s="8" t="s">
        <v>2693</v>
      </c>
      <c r="E2741" s="8" t="s">
        <v>2694</v>
      </c>
      <c r="F2741" s="8" t="s">
        <v>40</v>
      </c>
      <c r="G2741" s="8" t="s">
        <v>865</v>
      </c>
      <c r="H2741" s="8" t="s">
        <v>1258</v>
      </c>
      <c r="I2741" s="7" t="s">
        <v>8</v>
      </c>
      <c r="J2741" s="9">
        <v>10674916</v>
      </c>
      <c r="K2741" s="9">
        <v>0</v>
      </c>
      <c r="L2741" s="9">
        <v>0</v>
      </c>
      <c r="M2741" s="9">
        <v>0</v>
      </c>
      <c r="N2741" s="7" t="s">
        <v>8</v>
      </c>
      <c r="O2741" s="10">
        <v>0</v>
      </c>
      <c r="P2741" s="1"/>
    </row>
    <row r="2742" spans="1:16" ht="42" thickBot="1">
      <c r="A2742" s="1"/>
      <c r="B2742" s="138" t="s">
        <v>8</v>
      </c>
      <c r="C2742" s="139"/>
      <c r="D2742" s="139"/>
      <c r="E2742" s="139"/>
      <c r="F2742" s="139"/>
      <c r="G2742" s="139"/>
      <c r="H2742" s="139"/>
      <c r="I2742" s="11" t="s">
        <v>1453</v>
      </c>
      <c r="J2742" s="12" t="s">
        <v>8</v>
      </c>
      <c r="K2742" s="13">
        <v>0</v>
      </c>
      <c r="L2742" s="13">
        <v>0</v>
      </c>
      <c r="M2742" s="13">
        <v>0</v>
      </c>
      <c r="N2742" s="14">
        <v>0</v>
      </c>
      <c r="O2742" s="12" t="s">
        <v>8</v>
      </c>
      <c r="P2742" s="1"/>
    </row>
    <row r="2743" spans="1:16" ht="0.95" customHeight="1">
      <c r="A2743" s="1"/>
      <c r="B2743" s="137"/>
      <c r="C2743" s="137"/>
      <c r="D2743" s="137"/>
      <c r="E2743" s="137"/>
      <c r="F2743" s="137"/>
      <c r="G2743" s="137"/>
      <c r="H2743" s="137"/>
      <c r="I2743" s="137"/>
      <c r="J2743" s="137"/>
      <c r="K2743" s="137"/>
      <c r="L2743" s="137"/>
      <c r="M2743" s="137"/>
      <c r="N2743" s="137"/>
      <c r="O2743" s="137"/>
      <c r="P2743" s="1"/>
    </row>
    <row r="2744" spans="1:16" ht="42" thickBot="1">
      <c r="A2744" s="1"/>
      <c r="B2744" s="6" t="s">
        <v>2695</v>
      </c>
      <c r="C2744" s="7" t="s">
        <v>8</v>
      </c>
      <c r="D2744" s="8" t="s">
        <v>2696</v>
      </c>
      <c r="E2744" s="8" t="s">
        <v>2697</v>
      </c>
      <c r="F2744" s="8" t="s">
        <v>40</v>
      </c>
      <c r="G2744" s="8" t="s">
        <v>865</v>
      </c>
      <c r="H2744" s="8" t="s">
        <v>1258</v>
      </c>
      <c r="I2744" s="7" t="s">
        <v>8</v>
      </c>
      <c r="J2744" s="9">
        <v>18781737</v>
      </c>
      <c r="K2744" s="9">
        <v>0</v>
      </c>
      <c r="L2744" s="9">
        <v>0</v>
      </c>
      <c r="M2744" s="9">
        <v>0</v>
      </c>
      <c r="N2744" s="7" t="s">
        <v>8</v>
      </c>
      <c r="O2744" s="10">
        <v>0</v>
      </c>
      <c r="P2744" s="1"/>
    </row>
    <row r="2745" spans="1:16" ht="42" thickBot="1">
      <c r="A2745" s="1"/>
      <c r="B2745" s="138" t="s">
        <v>8</v>
      </c>
      <c r="C2745" s="139"/>
      <c r="D2745" s="139"/>
      <c r="E2745" s="139"/>
      <c r="F2745" s="139"/>
      <c r="G2745" s="139"/>
      <c r="H2745" s="139"/>
      <c r="I2745" s="11" t="s">
        <v>1453</v>
      </c>
      <c r="J2745" s="12" t="s">
        <v>8</v>
      </c>
      <c r="K2745" s="13">
        <v>0</v>
      </c>
      <c r="L2745" s="13">
        <v>0</v>
      </c>
      <c r="M2745" s="13">
        <v>0</v>
      </c>
      <c r="N2745" s="14">
        <v>0</v>
      </c>
      <c r="O2745" s="12" t="s">
        <v>8</v>
      </c>
      <c r="P2745" s="1"/>
    </row>
    <row r="2746" spans="1:16" ht="0.95" customHeight="1">
      <c r="A2746" s="1"/>
      <c r="B2746" s="137"/>
      <c r="C2746" s="137"/>
      <c r="D2746" s="137"/>
      <c r="E2746" s="137"/>
      <c r="F2746" s="137"/>
      <c r="G2746" s="137"/>
      <c r="H2746" s="137"/>
      <c r="I2746" s="137"/>
      <c r="J2746" s="137"/>
      <c r="K2746" s="137"/>
      <c r="L2746" s="137"/>
      <c r="M2746" s="137"/>
      <c r="N2746" s="137"/>
      <c r="O2746" s="137"/>
      <c r="P2746" s="1"/>
    </row>
    <row r="2747" spans="1:16" ht="42" thickBot="1">
      <c r="A2747" s="1"/>
      <c r="B2747" s="6" t="s">
        <v>2698</v>
      </c>
      <c r="C2747" s="7" t="s">
        <v>8</v>
      </c>
      <c r="D2747" s="8" t="s">
        <v>2699</v>
      </c>
      <c r="E2747" s="8" t="s">
        <v>2700</v>
      </c>
      <c r="F2747" s="8" t="s">
        <v>40</v>
      </c>
      <c r="G2747" s="8" t="s">
        <v>865</v>
      </c>
      <c r="H2747" s="8" t="s">
        <v>1258</v>
      </c>
      <c r="I2747" s="7" t="s">
        <v>8</v>
      </c>
      <c r="J2747" s="9">
        <v>20868595</v>
      </c>
      <c r="K2747" s="9">
        <v>0</v>
      </c>
      <c r="L2747" s="9">
        <v>0</v>
      </c>
      <c r="M2747" s="9">
        <v>0</v>
      </c>
      <c r="N2747" s="7" t="s">
        <v>8</v>
      </c>
      <c r="O2747" s="10">
        <v>0</v>
      </c>
      <c r="P2747" s="1"/>
    </row>
    <row r="2748" spans="1:16" ht="42" thickBot="1">
      <c r="A2748" s="1"/>
      <c r="B2748" s="138" t="s">
        <v>8</v>
      </c>
      <c r="C2748" s="139"/>
      <c r="D2748" s="139"/>
      <c r="E2748" s="139"/>
      <c r="F2748" s="139"/>
      <c r="G2748" s="139"/>
      <c r="H2748" s="139"/>
      <c r="I2748" s="11" t="s">
        <v>1453</v>
      </c>
      <c r="J2748" s="12" t="s">
        <v>8</v>
      </c>
      <c r="K2748" s="13">
        <v>0</v>
      </c>
      <c r="L2748" s="13">
        <v>0</v>
      </c>
      <c r="M2748" s="13">
        <v>0</v>
      </c>
      <c r="N2748" s="14">
        <v>0</v>
      </c>
      <c r="O2748" s="12" t="s">
        <v>8</v>
      </c>
      <c r="P2748" s="1"/>
    </row>
    <row r="2749" spans="1:16" ht="0.95" customHeight="1">
      <c r="A2749" s="1"/>
      <c r="B2749" s="137"/>
      <c r="C2749" s="137"/>
      <c r="D2749" s="137"/>
      <c r="E2749" s="137"/>
      <c r="F2749" s="137"/>
      <c r="G2749" s="137"/>
      <c r="H2749" s="137"/>
      <c r="I2749" s="137"/>
      <c r="J2749" s="137"/>
      <c r="K2749" s="137"/>
      <c r="L2749" s="137"/>
      <c r="M2749" s="137"/>
      <c r="N2749" s="137"/>
      <c r="O2749" s="137"/>
      <c r="P2749" s="1"/>
    </row>
    <row r="2750" spans="1:16" ht="42" thickBot="1">
      <c r="A2750" s="1"/>
      <c r="B2750" s="6" t="s">
        <v>2701</v>
      </c>
      <c r="C2750" s="7" t="s">
        <v>8</v>
      </c>
      <c r="D2750" s="8" t="s">
        <v>2702</v>
      </c>
      <c r="E2750" s="8" t="s">
        <v>2703</v>
      </c>
      <c r="F2750" s="8" t="s">
        <v>40</v>
      </c>
      <c r="G2750" s="8" t="s">
        <v>865</v>
      </c>
      <c r="H2750" s="8" t="s">
        <v>1258</v>
      </c>
      <c r="I2750" s="7" t="s">
        <v>8</v>
      </c>
      <c r="J2750" s="9">
        <v>27740841</v>
      </c>
      <c r="K2750" s="9">
        <v>0</v>
      </c>
      <c r="L2750" s="9">
        <v>0</v>
      </c>
      <c r="M2750" s="9">
        <v>0</v>
      </c>
      <c r="N2750" s="7" t="s">
        <v>8</v>
      </c>
      <c r="O2750" s="10">
        <v>0</v>
      </c>
      <c r="P2750" s="1"/>
    </row>
    <row r="2751" spans="1:16" ht="42" thickBot="1">
      <c r="A2751" s="1"/>
      <c r="B2751" s="138" t="s">
        <v>8</v>
      </c>
      <c r="C2751" s="139"/>
      <c r="D2751" s="139"/>
      <c r="E2751" s="139"/>
      <c r="F2751" s="139"/>
      <c r="G2751" s="139"/>
      <c r="H2751" s="139"/>
      <c r="I2751" s="11" t="s">
        <v>1453</v>
      </c>
      <c r="J2751" s="12" t="s">
        <v>8</v>
      </c>
      <c r="K2751" s="13">
        <v>0</v>
      </c>
      <c r="L2751" s="13">
        <v>0</v>
      </c>
      <c r="M2751" s="13">
        <v>0</v>
      </c>
      <c r="N2751" s="14">
        <v>0</v>
      </c>
      <c r="O2751" s="12" t="s">
        <v>8</v>
      </c>
      <c r="P2751" s="1"/>
    </row>
    <row r="2752" spans="1:16" ht="0.95" customHeight="1">
      <c r="A2752" s="1"/>
      <c r="B2752" s="137"/>
      <c r="C2752" s="137"/>
      <c r="D2752" s="137"/>
      <c r="E2752" s="137"/>
      <c r="F2752" s="137"/>
      <c r="G2752" s="137"/>
      <c r="H2752" s="137"/>
      <c r="I2752" s="137"/>
      <c r="J2752" s="137"/>
      <c r="K2752" s="137"/>
      <c r="L2752" s="137"/>
      <c r="M2752" s="137"/>
      <c r="N2752" s="137"/>
      <c r="O2752" s="137"/>
      <c r="P2752" s="1"/>
    </row>
    <row r="2753" spans="1:16" ht="42" thickBot="1">
      <c r="A2753" s="1"/>
      <c r="B2753" s="6" t="s">
        <v>2704</v>
      </c>
      <c r="C2753" s="7" t="s">
        <v>8</v>
      </c>
      <c r="D2753" s="8" t="s">
        <v>2705</v>
      </c>
      <c r="E2753" s="8" t="s">
        <v>2706</v>
      </c>
      <c r="F2753" s="8" t="s">
        <v>40</v>
      </c>
      <c r="G2753" s="8" t="s">
        <v>865</v>
      </c>
      <c r="H2753" s="8" t="s">
        <v>1258</v>
      </c>
      <c r="I2753" s="7" t="s">
        <v>8</v>
      </c>
      <c r="J2753" s="9">
        <v>36199594</v>
      </c>
      <c r="K2753" s="9">
        <v>0</v>
      </c>
      <c r="L2753" s="9">
        <v>0</v>
      </c>
      <c r="M2753" s="9">
        <v>0</v>
      </c>
      <c r="N2753" s="7" t="s">
        <v>8</v>
      </c>
      <c r="O2753" s="10">
        <v>0</v>
      </c>
      <c r="P2753" s="1"/>
    </row>
    <row r="2754" spans="1:16" ht="42" thickBot="1">
      <c r="A2754" s="1"/>
      <c r="B2754" s="138" t="s">
        <v>8</v>
      </c>
      <c r="C2754" s="139"/>
      <c r="D2754" s="139"/>
      <c r="E2754" s="139"/>
      <c r="F2754" s="139"/>
      <c r="G2754" s="139"/>
      <c r="H2754" s="139"/>
      <c r="I2754" s="11" t="s">
        <v>1453</v>
      </c>
      <c r="J2754" s="12" t="s">
        <v>8</v>
      </c>
      <c r="K2754" s="13">
        <v>0</v>
      </c>
      <c r="L2754" s="13">
        <v>0</v>
      </c>
      <c r="M2754" s="13">
        <v>0</v>
      </c>
      <c r="N2754" s="14">
        <v>0</v>
      </c>
      <c r="O2754" s="12" t="s">
        <v>8</v>
      </c>
      <c r="P2754" s="1"/>
    </row>
    <row r="2755" spans="1:16" ht="0.95" customHeight="1">
      <c r="A2755" s="1"/>
      <c r="B2755" s="137"/>
      <c r="C2755" s="137"/>
      <c r="D2755" s="137"/>
      <c r="E2755" s="137"/>
      <c r="F2755" s="137"/>
      <c r="G2755" s="137"/>
      <c r="H2755" s="137"/>
      <c r="I2755" s="137"/>
      <c r="J2755" s="137"/>
      <c r="K2755" s="137"/>
      <c r="L2755" s="137"/>
      <c r="M2755" s="137"/>
      <c r="N2755" s="137"/>
      <c r="O2755" s="137"/>
      <c r="P2755" s="1"/>
    </row>
    <row r="2756" spans="1:16" ht="42" thickBot="1">
      <c r="A2756" s="1"/>
      <c r="B2756" s="6" t="s">
        <v>2707</v>
      </c>
      <c r="C2756" s="7" t="s">
        <v>8</v>
      </c>
      <c r="D2756" s="8" t="s">
        <v>2708</v>
      </c>
      <c r="E2756" s="8" t="s">
        <v>2709</v>
      </c>
      <c r="F2756" s="8" t="s">
        <v>40</v>
      </c>
      <c r="G2756" s="8" t="s">
        <v>865</v>
      </c>
      <c r="H2756" s="8" t="s">
        <v>1258</v>
      </c>
      <c r="I2756" s="7" t="s">
        <v>8</v>
      </c>
      <c r="J2756" s="9">
        <v>21534534</v>
      </c>
      <c r="K2756" s="9">
        <v>0</v>
      </c>
      <c r="L2756" s="9">
        <v>0</v>
      </c>
      <c r="M2756" s="9">
        <v>0</v>
      </c>
      <c r="N2756" s="7" t="s">
        <v>8</v>
      </c>
      <c r="O2756" s="10">
        <v>0</v>
      </c>
      <c r="P2756" s="1"/>
    </row>
    <row r="2757" spans="1:16" ht="42" thickBot="1">
      <c r="A2757" s="1"/>
      <c r="B2757" s="138" t="s">
        <v>8</v>
      </c>
      <c r="C2757" s="139"/>
      <c r="D2757" s="139"/>
      <c r="E2757" s="139"/>
      <c r="F2757" s="139"/>
      <c r="G2757" s="139"/>
      <c r="H2757" s="139"/>
      <c r="I2757" s="11" t="s">
        <v>1453</v>
      </c>
      <c r="J2757" s="12" t="s">
        <v>8</v>
      </c>
      <c r="K2757" s="13">
        <v>0</v>
      </c>
      <c r="L2757" s="13">
        <v>0</v>
      </c>
      <c r="M2757" s="13">
        <v>0</v>
      </c>
      <c r="N2757" s="14">
        <v>0</v>
      </c>
      <c r="O2757" s="12" t="s">
        <v>8</v>
      </c>
      <c r="P2757" s="1"/>
    </row>
    <row r="2758" spans="1:16" ht="0.95" customHeight="1">
      <c r="A2758" s="1"/>
      <c r="B2758" s="137"/>
      <c r="C2758" s="137"/>
      <c r="D2758" s="137"/>
      <c r="E2758" s="137"/>
      <c r="F2758" s="137"/>
      <c r="G2758" s="137"/>
      <c r="H2758" s="137"/>
      <c r="I2758" s="137"/>
      <c r="J2758" s="137"/>
      <c r="K2758" s="137"/>
      <c r="L2758" s="137"/>
      <c r="M2758" s="137"/>
      <c r="N2758" s="137"/>
      <c r="O2758" s="137"/>
      <c r="P2758" s="1"/>
    </row>
    <row r="2759" spans="1:16" ht="42" thickBot="1">
      <c r="A2759" s="1"/>
      <c r="B2759" s="6" t="s">
        <v>2710</v>
      </c>
      <c r="C2759" s="7" t="s">
        <v>8</v>
      </c>
      <c r="D2759" s="8" t="s">
        <v>2711</v>
      </c>
      <c r="E2759" s="8" t="s">
        <v>2712</v>
      </c>
      <c r="F2759" s="8" t="s">
        <v>40</v>
      </c>
      <c r="G2759" s="8" t="s">
        <v>865</v>
      </c>
      <c r="H2759" s="8" t="s">
        <v>1258</v>
      </c>
      <c r="I2759" s="7" t="s">
        <v>8</v>
      </c>
      <c r="J2759" s="9">
        <v>17622034</v>
      </c>
      <c r="K2759" s="9">
        <v>0</v>
      </c>
      <c r="L2759" s="9">
        <v>0</v>
      </c>
      <c r="M2759" s="9">
        <v>0</v>
      </c>
      <c r="N2759" s="7" t="s">
        <v>8</v>
      </c>
      <c r="O2759" s="10">
        <v>0</v>
      </c>
      <c r="P2759" s="1"/>
    </row>
    <row r="2760" spans="1:16" ht="42" thickBot="1">
      <c r="A2760" s="1"/>
      <c r="B2760" s="138" t="s">
        <v>8</v>
      </c>
      <c r="C2760" s="139"/>
      <c r="D2760" s="139"/>
      <c r="E2760" s="139"/>
      <c r="F2760" s="139"/>
      <c r="G2760" s="139"/>
      <c r="H2760" s="139"/>
      <c r="I2760" s="11" t="s">
        <v>1453</v>
      </c>
      <c r="J2760" s="12" t="s">
        <v>8</v>
      </c>
      <c r="K2760" s="13">
        <v>0</v>
      </c>
      <c r="L2760" s="13">
        <v>0</v>
      </c>
      <c r="M2760" s="13">
        <v>0</v>
      </c>
      <c r="N2760" s="14">
        <v>0</v>
      </c>
      <c r="O2760" s="12" t="s">
        <v>8</v>
      </c>
      <c r="P2760" s="1"/>
    </row>
    <row r="2761" spans="1:16" ht="0.95" customHeight="1">
      <c r="A2761" s="1"/>
      <c r="B2761" s="137"/>
      <c r="C2761" s="137"/>
      <c r="D2761" s="137"/>
      <c r="E2761" s="137"/>
      <c r="F2761" s="137"/>
      <c r="G2761" s="137"/>
      <c r="H2761" s="137"/>
      <c r="I2761" s="137"/>
      <c r="J2761" s="137"/>
      <c r="K2761" s="137"/>
      <c r="L2761" s="137"/>
      <c r="M2761" s="137"/>
      <c r="N2761" s="137"/>
      <c r="O2761" s="137"/>
      <c r="P2761" s="1"/>
    </row>
    <row r="2762" spans="1:16" ht="42" thickBot="1">
      <c r="A2762" s="1"/>
      <c r="B2762" s="6" t="s">
        <v>2713</v>
      </c>
      <c r="C2762" s="7" t="s">
        <v>8</v>
      </c>
      <c r="D2762" s="8" t="s">
        <v>2714</v>
      </c>
      <c r="E2762" s="8" t="s">
        <v>2715</v>
      </c>
      <c r="F2762" s="8" t="s">
        <v>40</v>
      </c>
      <c r="G2762" s="8" t="s">
        <v>865</v>
      </c>
      <c r="H2762" s="8" t="s">
        <v>1258</v>
      </c>
      <c r="I2762" s="7" t="s">
        <v>8</v>
      </c>
      <c r="J2762" s="9">
        <v>10447846</v>
      </c>
      <c r="K2762" s="9">
        <v>0</v>
      </c>
      <c r="L2762" s="9">
        <v>0</v>
      </c>
      <c r="M2762" s="9">
        <v>0</v>
      </c>
      <c r="N2762" s="7" t="s">
        <v>8</v>
      </c>
      <c r="O2762" s="10">
        <v>0</v>
      </c>
      <c r="P2762" s="1"/>
    </row>
    <row r="2763" spans="1:16" ht="42" thickBot="1">
      <c r="A2763" s="1"/>
      <c r="B2763" s="138" t="s">
        <v>8</v>
      </c>
      <c r="C2763" s="139"/>
      <c r="D2763" s="139"/>
      <c r="E2763" s="139"/>
      <c r="F2763" s="139"/>
      <c r="G2763" s="139"/>
      <c r="H2763" s="139"/>
      <c r="I2763" s="11" t="s">
        <v>1453</v>
      </c>
      <c r="J2763" s="12" t="s">
        <v>8</v>
      </c>
      <c r="K2763" s="13">
        <v>0</v>
      </c>
      <c r="L2763" s="13">
        <v>0</v>
      </c>
      <c r="M2763" s="13">
        <v>0</v>
      </c>
      <c r="N2763" s="14">
        <v>0</v>
      </c>
      <c r="O2763" s="12" t="s">
        <v>8</v>
      </c>
      <c r="P2763" s="1"/>
    </row>
    <row r="2764" spans="1:16" ht="0.95" customHeight="1">
      <c r="A2764" s="1"/>
      <c r="B2764" s="137"/>
      <c r="C2764" s="137"/>
      <c r="D2764" s="137"/>
      <c r="E2764" s="137"/>
      <c r="F2764" s="137"/>
      <c r="G2764" s="137"/>
      <c r="H2764" s="137"/>
      <c r="I2764" s="137"/>
      <c r="J2764" s="137"/>
      <c r="K2764" s="137"/>
      <c r="L2764" s="137"/>
      <c r="M2764" s="137"/>
      <c r="N2764" s="137"/>
      <c r="O2764" s="137"/>
      <c r="P2764" s="1"/>
    </row>
    <row r="2765" spans="1:16" ht="42" thickBot="1">
      <c r="A2765" s="1"/>
      <c r="B2765" s="6" t="s">
        <v>2716</v>
      </c>
      <c r="C2765" s="7" t="s">
        <v>8</v>
      </c>
      <c r="D2765" s="8" t="s">
        <v>2717</v>
      </c>
      <c r="E2765" s="8" t="s">
        <v>2718</v>
      </c>
      <c r="F2765" s="8" t="s">
        <v>40</v>
      </c>
      <c r="G2765" s="8" t="s">
        <v>865</v>
      </c>
      <c r="H2765" s="8" t="s">
        <v>1258</v>
      </c>
      <c r="I2765" s="7" t="s">
        <v>8</v>
      </c>
      <c r="J2765" s="9">
        <v>65081375</v>
      </c>
      <c r="K2765" s="9">
        <v>0</v>
      </c>
      <c r="L2765" s="9">
        <v>0</v>
      </c>
      <c r="M2765" s="9">
        <v>0</v>
      </c>
      <c r="N2765" s="7" t="s">
        <v>8</v>
      </c>
      <c r="O2765" s="10">
        <v>0</v>
      </c>
      <c r="P2765" s="1"/>
    </row>
    <row r="2766" spans="1:16" ht="42" thickBot="1">
      <c r="A2766" s="1"/>
      <c r="B2766" s="138" t="s">
        <v>8</v>
      </c>
      <c r="C2766" s="139"/>
      <c r="D2766" s="139"/>
      <c r="E2766" s="139"/>
      <c r="F2766" s="139"/>
      <c r="G2766" s="139"/>
      <c r="H2766" s="139"/>
      <c r="I2766" s="11" t="s">
        <v>1453</v>
      </c>
      <c r="J2766" s="12" t="s">
        <v>8</v>
      </c>
      <c r="K2766" s="13">
        <v>0</v>
      </c>
      <c r="L2766" s="13">
        <v>0</v>
      </c>
      <c r="M2766" s="13">
        <v>0</v>
      </c>
      <c r="N2766" s="14">
        <v>0</v>
      </c>
      <c r="O2766" s="12" t="s">
        <v>8</v>
      </c>
      <c r="P2766" s="1"/>
    </row>
    <row r="2767" spans="1:16" ht="0.95" customHeight="1">
      <c r="A2767" s="1"/>
      <c r="B2767" s="137"/>
      <c r="C2767" s="137"/>
      <c r="D2767" s="137"/>
      <c r="E2767" s="137"/>
      <c r="F2767" s="137"/>
      <c r="G2767" s="137"/>
      <c r="H2767" s="137"/>
      <c r="I2767" s="137"/>
      <c r="J2767" s="137"/>
      <c r="K2767" s="137"/>
      <c r="L2767" s="137"/>
      <c r="M2767" s="137"/>
      <c r="N2767" s="137"/>
      <c r="O2767" s="137"/>
      <c r="P2767" s="1"/>
    </row>
    <row r="2768" spans="1:16" ht="42" thickBot="1">
      <c r="A2768" s="1"/>
      <c r="B2768" s="6" t="s">
        <v>2719</v>
      </c>
      <c r="C2768" s="7" t="s">
        <v>8</v>
      </c>
      <c r="D2768" s="8" t="s">
        <v>2720</v>
      </c>
      <c r="E2768" s="8" t="s">
        <v>2721</v>
      </c>
      <c r="F2768" s="8" t="s">
        <v>40</v>
      </c>
      <c r="G2768" s="8" t="s">
        <v>865</v>
      </c>
      <c r="H2768" s="8" t="s">
        <v>1258</v>
      </c>
      <c r="I2768" s="7" t="s">
        <v>8</v>
      </c>
      <c r="J2768" s="9">
        <v>10230183</v>
      </c>
      <c r="K2768" s="9">
        <v>0</v>
      </c>
      <c r="L2768" s="9">
        <v>0</v>
      </c>
      <c r="M2768" s="9">
        <v>0</v>
      </c>
      <c r="N2768" s="7" t="s">
        <v>8</v>
      </c>
      <c r="O2768" s="10">
        <v>0</v>
      </c>
      <c r="P2768" s="1"/>
    </row>
    <row r="2769" spans="1:16" ht="42" thickBot="1">
      <c r="A2769" s="1"/>
      <c r="B2769" s="138" t="s">
        <v>8</v>
      </c>
      <c r="C2769" s="139"/>
      <c r="D2769" s="139"/>
      <c r="E2769" s="139"/>
      <c r="F2769" s="139"/>
      <c r="G2769" s="139"/>
      <c r="H2769" s="139"/>
      <c r="I2769" s="11" t="s">
        <v>1453</v>
      </c>
      <c r="J2769" s="12" t="s">
        <v>8</v>
      </c>
      <c r="K2769" s="13">
        <v>0</v>
      </c>
      <c r="L2769" s="13">
        <v>0</v>
      </c>
      <c r="M2769" s="13">
        <v>0</v>
      </c>
      <c r="N2769" s="14">
        <v>0</v>
      </c>
      <c r="O2769" s="12" t="s">
        <v>8</v>
      </c>
      <c r="P2769" s="1"/>
    </row>
    <row r="2770" spans="1:16" ht="0.95" customHeight="1">
      <c r="A2770" s="1"/>
      <c r="B2770" s="137"/>
      <c r="C2770" s="137"/>
      <c r="D2770" s="137"/>
      <c r="E2770" s="137"/>
      <c r="F2770" s="137"/>
      <c r="G2770" s="137"/>
      <c r="H2770" s="137"/>
      <c r="I2770" s="137"/>
      <c r="J2770" s="137"/>
      <c r="K2770" s="137"/>
      <c r="L2770" s="137"/>
      <c r="M2770" s="137"/>
      <c r="N2770" s="137"/>
      <c r="O2770" s="137"/>
      <c r="P2770" s="1"/>
    </row>
    <row r="2771" spans="1:16" ht="42" thickBot="1">
      <c r="A2771" s="1"/>
      <c r="B2771" s="6" t="s">
        <v>2722</v>
      </c>
      <c r="C2771" s="7" t="s">
        <v>8</v>
      </c>
      <c r="D2771" s="8" t="s">
        <v>2723</v>
      </c>
      <c r="E2771" s="8" t="s">
        <v>2724</v>
      </c>
      <c r="F2771" s="8" t="s">
        <v>40</v>
      </c>
      <c r="G2771" s="8" t="s">
        <v>865</v>
      </c>
      <c r="H2771" s="8" t="s">
        <v>1258</v>
      </c>
      <c r="I2771" s="7" t="s">
        <v>8</v>
      </c>
      <c r="J2771" s="9">
        <v>33422224</v>
      </c>
      <c r="K2771" s="9">
        <v>0</v>
      </c>
      <c r="L2771" s="9">
        <v>0</v>
      </c>
      <c r="M2771" s="9">
        <v>0</v>
      </c>
      <c r="N2771" s="7" t="s">
        <v>8</v>
      </c>
      <c r="O2771" s="10">
        <v>0</v>
      </c>
      <c r="P2771" s="1"/>
    </row>
    <row r="2772" spans="1:16" ht="42" thickBot="1">
      <c r="A2772" s="1"/>
      <c r="B2772" s="138" t="s">
        <v>8</v>
      </c>
      <c r="C2772" s="139"/>
      <c r="D2772" s="139"/>
      <c r="E2772" s="139"/>
      <c r="F2772" s="139"/>
      <c r="G2772" s="139"/>
      <c r="H2772" s="139"/>
      <c r="I2772" s="11" t="s">
        <v>1453</v>
      </c>
      <c r="J2772" s="12" t="s">
        <v>8</v>
      </c>
      <c r="K2772" s="13">
        <v>0</v>
      </c>
      <c r="L2772" s="13">
        <v>0</v>
      </c>
      <c r="M2772" s="13">
        <v>0</v>
      </c>
      <c r="N2772" s="14">
        <v>0</v>
      </c>
      <c r="O2772" s="12" t="s">
        <v>8</v>
      </c>
      <c r="P2772" s="1"/>
    </row>
    <row r="2773" spans="1:16" ht="0.95" customHeight="1">
      <c r="A2773" s="1"/>
      <c r="B2773" s="137"/>
      <c r="C2773" s="137"/>
      <c r="D2773" s="137"/>
      <c r="E2773" s="137"/>
      <c r="F2773" s="137"/>
      <c r="G2773" s="137"/>
      <c r="H2773" s="137"/>
      <c r="I2773" s="137"/>
      <c r="J2773" s="137"/>
      <c r="K2773" s="137"/>
      <c r="L2773" s="137"/>
      <c r="M2773" s="137"/>
      <c r="N2773" s="137"/>
      <c r="O2773" s="137"/>
      <c r="P2773" s="1"/>
    </row>
    <row r="2774" spans="1:16" ht="42" thickBot="1">
      <c r="A2774" s="1"/>
      <c r="B2774" s="6" t="s">
        <v>2725</v>
      </c>
      <c r="C2774" s="7" t="s">
        <v>8</v>
      </c>
      <c r="D2774" s="8" t="s">
        <v>2726</v>
      </c>
      <c r="E2774" s="8" t="s">
        <v>2727</v>
      </c>
      <c r="F2774" s="8" t="s">
        <v>40</v>
      </c>
      <c r="G2774" s="8" t="s">
        <v>865</v>
      </c>
      <c r="H2774" s="8" t="s">
        <v>1258</v>
      </c>
      <c r="I2774" s="7" t="s">
        <v>8</v>
      </c>
      <c r="J2774" s="9">
        <v>74049109</v>
      </c>
      <c r="K2774" s="9">
        <v>0</v>
      </c>
      <c r="L2774" s="9">
        <v>0</v>
      </c>
      <c r="M2774" s="9">
        <v>0</v>
      </c>
      <c r="N2774" s="7" t="s">
        <v>8</v>
      </c>
      <c r="O2774" s="10">
        <v>0</v>
      </c>
      <c r="P2774" s="1"/>
    </row>
    <row r="2775" spans="1:16" ht="42" thickBot="1">
      <c r="A2775" s="1"/>
      <c r="B2775" s="138" t="s">
        <v>8</v>
      </c>
      <c r="C2775" s="139"/>
      <c r="D2775" s="139"/>
      <c r="E2775" s="139"/>
      <c r="F2775" s="139"/>
      <c r="G2775" s="139"/>
      <c r="H2775" s="139"/>
      <c r="I2775" s="11" t="s">
        <v>1453</v>
      </c>
      <c r="J2775" s="12" t="s">
        <v>8</v>
      </c>
      <c r="K2775" s="13">
        <v>0</v>
      </c>
      <c r="L2775" s="13">
        <v>0</v>
      </c>
      <c r="M2775" s="13">
        <v>0</v>
      </c>
      <c r="N2775" s="14">
        <v>0</v>
      </c>
      <c r="O2775" s="12" t="s">
        <v>8</v>
      </c>
      <c r="P2775" s="1"/>
    </row>
    <row r="2776" spans="1:16" ht="0.95" customHeight="1">
      <c r="A2776" s="1"/>
      <c r="B2776" s="137"/>
      <c r="C2776" s="137"/>
      <c r="D2776" s="137"/>
      <c r="E2776" s="137"/>
      <c r="F2776" s="137"/>
      <c r="G2776" s="137"/>
      <c r="H2776" s="137"/>
      <c r="I2776" s="137"/>
      <c r="J2776" s="137"/>
      <c r="K2776" s="137"/>
      <c r="L2776" s="137"/>
      <c r="M2776" s="137"/>
      <c r="N2776" s="137"/>
      <c r="O2776" s="137"/>
      <c r="P2776" s="1"/>
    </row>
    <row r="2777" spans="1:16" ht="42" thickBot="1">
      <c r="A2777" s="1"/>
      <c r="B2777" s="6" t="s">
        <v>2728</v>
      </c>
      <c r="C2777" s="7" t="s">
        <v>8</v>
      </c>
      <c r="D2777" s="8" t="s">
        <v>2729</v>
      </c>
      <c r="E2777" s="8" t="s">
        <v>2730</v>
      </c>
      <c r="F2777" s="8" t="s">
        <v>40</v>
      </c>
      <c r="G2777" s="8" t="s">
        <v>865</v>
      </c>
      <c r="H2777" s="8" t="s">
        <v>1258</v>
      </c>
      <c r="I2777" s="7" t="s">
        <v>8</v>
      </c>
      <c r="J2777" s="9">
        <v>44958386</v>
      </c>
      <c r="K2777" s="9">
        <v>0</v>
      </c>
      <c r="L2777" s="9">
        <v>0</v>
      </c>
      <c r="M2777" s="9">
        <v>0</v>
      </c>
      <c r="N2777" s="7" t="s">
        <v>8</v>
      </c>
      <c r="O2777" s="10">
        <v>0</v>
      </c>
      <c r="P2777" s="1"/>
    </row>
    <row r="2778" spans="1:16" ht="42" thickBot="1">
      <c r="A2778" s="1"/>
      <c r="B2778" s="138" t="s">
        <v>8</v>
      </c>
      <c r="C2778" s="139"/>
      <c r="D2778" s="139"/>
      <c r="E2778" s="139"/>
      <c r="F2778" s="139"/>
      <c r="G2778" s="139"/>
      <c r="H2778" s="139"/>
      <c r="I2778" s="11" t="s">
        <v>1453</v>
      </c>
      <c r="J2778" s="12" t="s">
        <v>8</v>
      </c>
      <c r="K2778" s="13">
        <v>0</v>
      </c>
      <c r="L2778" s="13">
        <v>0</v>
      </c>
      <c r="M2778" s="13">
        <v>0</v>
      </c>
      <c r="N2778" s="14">
        <v>0</v>
      </c>
      <c r="O2778" s="12" t="s">
        <v>8</v>
      </c>
      <c r="P2778" s="1"/>
    </row>
    <row r="2779" spans="1:16" ht="0.95" customHeight="1">
      <c r="A2779" s="1"/>
      <c r="B2779" s="137"/>
      <c r="C2779" s="137"/>
      <c r="D2779" s="137"/>
      <c r="E2779" s="137"/>
      <c r="F2779" s="137"/>
      <c r="G2779" s="137"/>
      <c r="H2779" s="137"/>
      <c r="I2779" s="137"/>
      <c r="J2779" s="137"/>
      <c r="K2779" s="137"/>
      <c r="L2779" s="137"/>
      <c r="M2779" s="137"/>
      <c r="N2779" s="137"/>
      <c r="O2779" s="137"/>
      <c r="P2779" s="1"/>
    </row>
    <row r="2780" spans="1:16" ht="42" thickBot="1">
      <c r="A2780" s="1"/>
      <c r="B2780" s="6" t="s">
        <v>2731</v>
      </c>
      <c r="C2780" s="7" t="s">
        <v>8</v>
      </c>
      <c r="D2780" s="8" t="s">
        <v>2732</v>
      </c>
      <c r="E2780" s="8" t="s">
        <v>2733</v>
      </c>
      <c r="F2780" s="8" t="s">
        <v>40</v>
      </c>
      <c r="G2780" s="8" t="s">
        <v>865</v>
      </c>
      <c r="H2780" s="8" t="s">
        <v>1258</v>
      </c>
      <c r="I2780" s="7" t="s">
        <v>8</v>
      </c>
      <c r="J2780" s="9">
        <v>25597224</v>
      </c>
      <c r="K2780" s="9">
        <v>0</v>
      </c>
      <c r="L2780" s="9">
        <v>0</v>
      </c>
      <c r="M2780" s="9">
        <v>0</v>
      </c>
      <c r="N2780" s="7" t="s">
        <v>8</v>
      </c>
      <c r="O2780" s="10">
        <v>0</v>
      </c>
      <c r="P2780" s="1"/>
    </row>
    <row r="2781" spans="1:16" ht="42" thickBot="1">
      <c r="A2781" s="1"/>
      <c r="B2781" s="138" t="s">
        <v>8</v>
      </c>
      <c r="C2781" s="139"/>
      <c r="D2781" s="139"/>
      <c r="E2781" s="139"/>
      <c r="F2781" s="139"/>
      <c r="G2781" s="139"/>
      <c r="H2781" s="139"/>
      <c r="I2781" s="11" t="s">
        <v>1453</v>
      </c>
      <c r="J2781" s="12" t="s">
        <v>8</v>
      </c>
      <c r="K2781" s="13">
        <v>0</v>
      </c>
      <c r="L2781" s="13">
        <v>0</v>
      </c>
      <c r="M2781" s="13">
        <v>0</v>
      </c>
      <c r="N2781" s="14">
        <v>0</v>
      </c>
      <c r="O2781" s="12" t="s">
        <v>8</v>
      </c>
      <c r="P2781" s="1"/>
    </row>
    <row r="2782" spans="1:16" ht="0.95" customHeight="1">
      <c r="A2782" s="1"/>
      <c r="B2782" s="137"/>
      <c r="C2782" s="137"/>
      <c r="D2782" s="137"/>
      <c r="E2782" s="137"/>
      <c r="F2782" s="137"/>
      <c r="G2782" s="137"/>
      <c r="H2782" s="137"/>
      <c r="I2782" s="137"/>
      <c r="J2782" s="137"/>
      <c r="K2782" s="137"/>
      <c r="L2782" s="137"/>
      <c r="M2782" s="137"/>
      <c r="N2782" s="137"/>
      <c r="O2782" s="137"/>
      <c r="P2782" s="1"/>
    </row>
    <row r="2783" spans="1:16" ht="42" thickBot="1">
      <c r="A2783" s="1"/>
      <c r="B2783" s="6" t="s">
        <v>2734</v>
      </c>
      <c r="C2783" s="7" t="s">
        <v>8</v>
      </c>
      <c r="D2783" s="8" t="s">
        <v>2735</v>
      </c>
      <c r="E2783" s="8" t="s">
        <v>2736</v>
      </c>
      <c r="F2783" s="8" t="s">
        <v>40</v>
      </c>
      <c r="G2783" s="8" t="s">
        <v>865</v>
      </c>
      <c r="H2783" s="8" t="s">
        <v>1258</v>
      </c>
      <c r="I2783" s="7" t="s">
        <v>8</v>
      </c>
      <c r="J2783" s="9">
        <v>68085131</v>
      </c>
      <c r="K2783" s="9">
        <v>0</v>
      </c>
      <c r="L2783" s="9">
        <v>0</v>
      </c>
      <c r="M2783" s="9">
        <v>0</v>
      </c>
      <c r="N2783" s="7" t="s">
        <v>8</v>
      </c>
      <c r="O2783" s="10">
        <v>0</v>
      </c>
      <c r="P2783" s="1"/>
    </row>
    <row r="2784" spans="1:16" ht="42" thickBot="1">
      <c r="A2784" s="1"/>
      <c r="B2784" s="138" t="s">
        <v>8</v>
      </c>
      <c r="C2784" s="139"/>
      <c r="D2784" s="139"/>
      <c r="E2784" s="139"/>
      <c r="F2784" s="139"/>
      <c r="G2784" s="139"/>
      <c r="H2784" s="139"/>
      <c r="I2784" s="11" t="s">
        <v>1453</v>
      </c>
      <c r="J2784" s="12" t="s">
        <v>8</v>
      </c>
      <c r="K2784" s="13">
        <v>0</v>
      </c>
      <c r="L2784" s="13">
        <v>0</v>
      </c>
      <c r="M2784" s="13">
        <v>0</v>
      </c>
      <c r="N2784" s="14">
        <v>0</v>
      </c>
      <c r="O2784" s="12" t="s">
        <v>8</v>
      </c>
      <c r="P2784" s="1"/>
    </row>
    <row r="2785" spans="1:16" ht="0.95" customHeight="1">
      <c r="A2785" s="1"/>
      <c r="B2785" s="137"/>
      <c r="C2785" s="137"/>
      <c r="D2785" s="137"/>
      <c r="E2785" s="137"/>
      <c r="F2785" s="137"/>
      <c r="G2785" s="137"/>
      <c r="H2785" s="137"/>
      <c r="I2785" s="137"/>
      <c r="J2785" s="137"/>
      <c r="K2785" s="137"/>
      <c r="L2785" s="137"/>
      <c r="M2785" s="137"/>
      <c r="N2785" s="137"/>
      <c r="O2785" s="137"/>
      <c r="P2785" s="1"/>
    </row>
    <row r="2786" spans="1:16" ht="42" thickBot="1">
      <c r="A2786" s="1"/>
      <c r="B2786" s="6" t="s">
        <v>2737</v>
      </c>
      <c r="C2786" s="7" t="s">
        <v>8</v>
      </c>
      <c r="D2786" s="8" t="s">
        <v>2738</v>
      </c>
      <c r="E2786" s="8" t="s">
        <v>2739</v>
      </c>
      <c r="F2786" s="8" t="s">
        <v>40</v>
      </c>
      <c r="G2786" s="8" t="s">
        <v>865</v>
      </c>
      <c r="H2786" s="8" t="s">
        <v>1258</v>
      </c>
      <c r="I2786" s="7" t="s">
        <v>8</v>
      </c>
      <c r="J2786" s="9">
        <v>74106790</v>
      </c>
      <c r="K2786" s="9">
        <v>0</v>
      </c>
      <c r="L2786" s="9">
        <v>0</v>
      </c>
      <c r="M2786" s="9">
        <v>0</v>
      </c>
      <c r="N2786" s="7" t="s">
        <v>8</v>
      </c>
      <c r="O2786" s="10">
        <v>0</v>
      </c>
      <c r="P2786" s="1"/>
    </row>
    <row r="2787" spans="1:16" ht="42" thickBot="1">
      <c r="A2787" s="1"/>
      <c r="B2787" s="138" t="s">
        <v>8</v>
      </c>
      <c r="C2787" s="139"/>
      <c r="D2787" s="139"/>
      <c r="E2787" s="139"/>
      <c r="F2787" s="139"/>
      <c r="G2787" s="139"/>
      <c r="H2787" s="139"/>
      <c r="I2787" s="11" t="s">
        <v>1453</v>
      </c>
      <c r="J2787" s="12" t="s">
        <v>8</v>
      </c>
      <c r="K2787" s="13">
        <v>0</v>
      </c>
      <c r="L2787" s="13">
        <v>0</v>
      </c>
      <c r="M2787" s="13">
        <v>0</v>
      </c>
      <c r="N2787" s="14">
        <v>0</v>
      </c>
      <c r="O2787" s="12" t="s">
        <v>8</v>
      </c>
      <c r="P2787" s="1"/>
    </row>
    <row r="2788" spans="1:16" ht="0.95" customHeight="1">
      <c r="A2788" s="1"/>
      <c r="B2788" s="137"/>
      <c r="C2788" s="137"/>
      <c r="D2788" s="137"/>
      <c r="E2788" s="137"/>
      <c r="F2788" s="137"/>
      <c r="G2788" s="137"/>
      <c r="H2788" s="137"/>
      <c r="I2788" s="137"/>
      <c r="J2788" s="137"/>
      <c r="K2788" s="137"/>
      <c r="L2788" s="137"/>
      <c r="M2788" s="137"/>
      <c r="N2788" s="137"/>
      <c r="O2788" s="137"/>
      <c r="P2788" s="1"/>
    </row>
    <row r="2789" spans="1:16" ht="42" thickBot="1">
      <c r="A2789" s="1"/>
      <c r="B2789" s="6" t="s">
        <v>2740</v>
      </c>
      <c r="C2789" s="7" t="s">
        <v>8</v>
      </c>
      <c r="D2789" s="8" t="s">
        <v>2741</v>
      </c>
      <c r="E2789" s="8" t="s">
        <v>2742</v>
      </c>
      <c r="F2789" s="8" t="s">
        <v>40</v>
      </c>
      <c r="G2789" s="8" t="s">
        <v>865</v>
      </c>
      <c r="H2789" s="8" t="s">
        <v>1258</v>
      </c>
      <c r="I2789" s="7" t="s">
        <v>8</v>
      </c>
      <c r="J2789" s="9">
        <v>20771937</v>
      </c>
      <c r="K2789" s="9">
        <v>0</v>
      </c>
      <c r="L2789" s="9">
        <v>0</v>
      </c>
      <c r="M2789" s="9">
        <v>0</v>
      </c>
      <c r="N2789" s="7" t="s">
        <v>8</v>
      </c>
      <c r="O2789" s="10">
        <v>0</v>
      </c>
      <c r="P2789" s="1"/>
    </row>
    <row r="2790" spans="1:16" ht="42" thickBot="1">
      <c r="A2790" s="1"/>
      <c r="B2790" s="138" t="s">
        <v>8</v>
      </c>
      <c r="C2790" s="139"/>
      <c r="D2790" s="139"/>
      <c r="E2790" s="139"/>
      <c r="F2790" s="139"/>
      <c r="G2790" s="139"/>
      <c r="H2790" s="139"/>
      <c r="I2790" s="11" t="s">
        <v>1453</v>
      </c>
      <c r="J2790" s="12" t="s">
        <v>8</v>
      </c>
      <c r="K2790" s="13">
        <v>0</v>
      </c>
      <c r="L2790" s="13">
        <v>0</v>
      </c>
      <c r="M2790" s="13">
        <v>0</v>
      </c>
      <c r="N2790" s="14">
        <v>0</v>
      </c>
      <c r="O2790" s="12" t="s">
        <v>8</v>
      </c>
      <c r="P2790" s="1"/>
    </row>
    <row r="2791" spans="1:16" ht="0.95" customHeight="1">
      <c r="A2791" s="1"/>
      <c r="B2791" s="137"/>
      <c r="C2791" s="137"/>
      <c r="D2791" s="137"/>
      <c r="E2791" s="137"/>
      <c r="F2791" s="137"/>
      <c r="G2791" s="137"/>
      <c r="H2791" s="137"/>
      <c r="I2791" s="137"/>
      <c r="J2791" s="137"/>
      <c r="K2791" s="137"/>
      <c r="L2791" s="137"/>
      <c r="M2791" s="137"/>
      <c r="N2791" s="137"/>
      <c r="O2791" s="137"/>
      <c r="P2791" s="1"/>
    </row>
    <row r="2792" spans="1:16" ht="42" thickBot="1">
      <c r="A2792" s="1"/>
      <c r="B2792" s="6" t="s">
        <v>2743</v>
      </c>
      <c r="C2792" s="7" t="s">
        <v>8</v>
      </c>
      <c r="D2792" s="8" t="s">
        <v>2744</v>
      </c>
      <c r="E2792" s="8" t="s">
        <v>2745</v>
      </c>
      <c r="F2792" s="8" t="s">
        <v>40</v>
      </c>
      <c r="G2792" s="8" t="s">
        <v>865</v>
      </c>
      <c r="H2792" s="8" t="s">
        <v>1258</v>
      </c>
      <c r="I2792" s="7" t="s">
        <v>8</v>
      </c>
      <c r="J2792" s="9">
        <v>74155814</v>
      </c>
      <c r="K2792" s="9">
        <v>0</v>
      </c>
      <c r="L2792" s="9">
        <v>0</v>
      </c>
      <c r="M2792" s="9">
        <v>0</v>
      </c>
      <c r="N2792" s="7" t="s">
        <v>8</v>
      </c>
      <c r="O2792" s="10">
        <v>0</v>
      </c>
      <c r="P2792" s="1"/>
    </row>
    <row r="2793" spans="1:16" ht="42" thickBot="1">
      <c r="A2793" s="1"/>
      <c r="B2793" s="138" t="s">
        <v>8</v>
      </c>
      <c r="C2793" s="139"/>
      <c r="D2793" s="139"/>
      <c r="E2793" s="139"/>
      <c r="F2793" s="139"/>
      <c r="G2793" s="139"/>
      <c r="H2793" s="139"/>
      <c r="I2793" s="11" t="s">
        <v>1453</v>
      </c>
      <c r="J2793" s="12" t="s">
        <v>8</v>
      </c>
      <c r="K2793" s="13">
        <v>0</v>
      </c>
      <c r="L2793" s="13">
        <v>0</v>
      </c>
      <c r="M2793" s="13">
        <v>0</v>
      </c>
      <c r="N2793" s="14">
        <v>0</v>
      </c>
      <c r="O2793" s="12" t="s">
        <v>8</v>
      </c>
      <c r="P2793" s="1"/>
    </row>
    <row r="2794" spans="1:16" ht="0.95" customHeight="1">
      <c r="A2794" s="1"/>
      <c r="B2794" s="137"/>
      <c r="C2794" s="137"/>
      <c r="D2794" s="137"/>
      <c r="E2794" s="137"/>
      <c r="F2794" s="137"/>
      <c r="G2794" s="137"/>
      <c r="H2794" s="137"/>
      <c r="I2794" s="137"/>
      <c r="J2794" s="137"/>
      <c r="K2794" s="137"/>
      <c r="L2794" s="137"/>
      <c r="M2794" s="137"/>
      <c r="N2794" s="137"/>
      <c r="O2794" s="137"/>
      <c r="P2794" s="1"/>
    </row>
    <row r="2795" spans="1:16" ht="42" thickBot="1">
      <c r="A2795" s="1"/>
      <c r="B2795" s="6" t="s">
        <v>2746</v>
      </c>
      <c r="C2795" s="7" t="s">
        <v>8</v>
      </c>
      <c r="D2795" s="8" t="s">
        <v>2747</v>
      </c>
      <c r="E2795" s="8" t="s">
        <v>2748</v>
      </c>
      <c r="F2795" s="8" t="s">
        <v>40</v>
      </c>
      <c r="G2795" s="8" t="s">
        <v>865</v>
      </c>
      <c r="H2795" s="8" t="s">
        <v>1258</v>
      </c>
      <c r="I2795" s="7" t="s">
        <v>8</v>
      </c>
      <c r="J2795" s="9">
        <v>25393692</v>
      </c>
      <c r="K2795" s="9">
        <v>0</v>
      </c>
      <c r="L2795" s="9">
        <v>0</v>
      </c>
      <c r="M2795" s="9">
        <v>0</v>
      </c>
      <c r="N2795" s="7" t="s">
        <v>8</v>
      </c>
      <c r="O2795" s="10">
        <v>0</v>
      </c>
      <c r="P2795" s="1"/>
    </row>
    <row r="2796" spans="1:16" ht="42" thickBot="1">
      <c r="A2796" s="1"/>
      <c r="B2796" s="138" t="s">
        <v>8</v>
      </c>
      <c r="C2796" s="139"/>
      <c r="D2796" s="139"/>
      <c r="E2796" s="139"/>
      <c r="F2796" s="139"/>
      <c r="G2796" s="139"/>
      <c r="H2796" s="139"/>
      <c r="I2796" s="11" t="s">
        <v>1453</v>
      </c>
      <c r="J2796" s="12" t="s">
        <v>8</v>
      </c>
      <c r="K2796" s="13">
        <v>0</v>
      </c>
      <c r="L2796" s="13">
        <v>0</v>
      </c>
      <c r="M2796" s="13">
        <v>0</v>
      </c>
      <c r="N2796" s="14">
        <v>0</v>
      </c>
      <c r="O2796" s="12" t="s">
        <v>8</v>
      </c>
      <c r="P2796" s="1"/>
    </row>
    <row r="2797" spans="1:16" ht="0.95" customHeight="1">
      <c r="A2797" s="1"/>
      <c r="B2797" s="137"/>
      <c r="C2797" s="137"/>
      <c r="D2797" s="137"/>
      <c r="E2797" s="137"/>
      <c r="F2797" s="137"/>
      <c r="G2797" s="137"/>
      <c r="H2797" s="137"/>
      <c r="I2797" s="137"/>
      <c r="J2797" s="137"/>
      <c r="K2797" s="137"/>
      <c r="L2797" s="137"/>
      <c r="M2797" s="137"/>
      <c r="N2797" s="137"/>
      <c r="O2797" s="137"/>
      <c r="P2797" s="1"/>
    </row>
    <row r="2798" spans="1:16" ht="42" thickBot="1">
      <c r="A2798" s="1"/>
      <c r="B2798" s="6" t="s">
        <v>2749</v>
      </c>
      <c r="C2798" s="7" t="s">
        <v>8</v>
      </c>
      <c r="D2798" s="8" t="s">
        <v>2750</v>
      </c>
      <c r="E2798" s="8" t="s">
        <v>2751</v>
      </c>
      <c r="F2798" s="8" t="s">
        <v>40</v>
      </c>
      <c r="G2798" s="8" t="s">
        <v>865</v>
      </c>
      <c r="H2798" s="8" t="s">
        <v>1258</v>
      </c>
      <c r="I2798" s="7" t="s">
        <v>8</v>
      </c>
      <c r="J2798" s="9">
        <v>34709906</v>
      </c>
      <c r="K2798" s="9">
        <v>0</v>
      </c>
      <c r="L2798" s="9">
        <v>0</v>
      </c>
      <c r="M2798" s="9">
        <v>0</v>
      </c>
      <c r="N2798" s="7" t="s">
        <v>8</v>
      </c>
      <c r="O2798" s="10">
        <v>0</v>
      </c>
      <c r="P2798" s="1"/>
    </row>
    <row r="2799" spans="1:16" ht="42" thickBot="1">
      <c r="A2799" s="1"/>
      <c r="B2799" s="138" t="s">
        <v>8</v>
      </c>
      <c r="C2799" s="139"/>
      <c r="D2799" s="139"/>
      <c r="E2799" s="139"/>
      <c r="F2799" s="139"/>
      <c r="G2799" s="139"/>
      <c r="H2799" s="139"/>
      <c r="I2799" s="11" t="s">
        <v>1453</v>
      </c>
      <c r="J2799" s="12" t="s">
        <v>8</v>
      </c>
      <c r="K2799" s="13">
        <v>0</v>
      </c>
      <c r="L2799" s="13">
        <v>0</v>
      </c>
      <c r="M2799" s="13">
        <v>0</v>
      </c>
      <c r="N2799" s="14">
        <v>0</v>
      </c>
      <c r="O2799" s="12" t="s">
        <v>8</v>
      </c>
      <c r="P2799" s="1"/>
    </row>
    <row r="2800" spans="1:16" ht="0.95" customHeight="1">
      <c r="A2800" s="1"/>
      <c r="B2800" s="137"/>
      <c r="C2800" s="137"/>
      <c r="D2800" s="137"/>
      <c r="E2800" s="137"/>
      <c r="F2800" s="137"/>
      <c r="G2800" s="137"/>
      <c r="H2800" s="137"/>
      <c r="I2800" s="137"/>
      <c r="J2800" s="137"/>
      <c r="K2800" s="137"/>
      <c r="L2800" s="137"/>
      <c r="M2800" s="137"/>
      <c r="N2800" s="137"/>
      <c r="O2800" s="137"/>
      <c r="P2800" s="1"/>
    </row>
    <row r="2801" spans="1:16" ht="58.5" thickBot="1">
      <c r="A2801" s="1"/>
      <c r="B2801" s="6" t="s">
        <v>2752</v>
      </c>
      <c r="C2801" s="7" t="s">
        <v>8</v>
      </c>
      <c r="D2801" s="8" t="s">
        <v>2753</v>
      </c>
      <c r="E2801" s="8" t="s">
        <v>2754</v>
      </c>
      <c r="F2801" s="8" t="s">
        <v>40</v>
      </c>
      <c r="G2801" s="8" t="s">
        <v>865</v>
      </c>
      <c r="H2801" s="8" t="s">
        <v>914</v>
      </c>
      <c r="I2801" s="7" t="s">
        <v>8</v>
      </c>
      <c r="J2801" s="9">
        <v>983840603</v>
      </c>
      <c r="K2801" s="9">
        <v>0</v>
      </c>
      <c r="L2801" s="9">
        <v>0</v>
      </c>
      <c r="M2801" s="9">
        <v>0</v>
      </c>
      <c r="N2801" s="7" t="s">
        <v>8</v>
      </c>
      <c r="O2801" s="10">
        <v>0</v>
      </c>
      <c r="P2801" s="1"/>
    </row>
    <row r="2802" spans="1:16" ht="25.5" thickBot="1">
      <c r="A2802" s="1"/>
      <c r="B2802" s="138" t="s">
        <v>8</v>
      </c>
      <c r="C2802" s="139"/>
      <c r="D2802" s="139"/>
      <c r="E2802" s="139"/>
      <c r="F2802" s="139"/>
      <c r="G2802" s="139"/>
      <c r="H2802" s="139"/>
      <c r="I2802" s="11" t="s">
        <v>1253</v>
      </c>
      <c r="J2802" s="12" t="s">
        <v>8</v>
      </c>
      <c r="K2802" s="13">
        <v>0</v>
      </c>
      <c r="L2802" s="13">
        <v>0</v>
      </c>
      <c r="M2802" s="13">
        <v>0</v>
      </c>
      <c r="N2802" s="14">
        <v>0</v>
      </c>
      <c r="O2802" s="12" t="s">
        <v>8</v>
      </c>
      <c r="P2802" s="1"/>
    </row>
    <row r="2803" spans="1:16" ht="42" thickBot="1">
      <c r="A2803" s="1"/>
      <c r="B2803" s="138" t="s">
        <v>8</v>
      </c>
      <c r="C2803" s="139"/>
      <c r="D2803" s="139"/>
      <c r="E2803" s="139"/>
      <c r="F2803" s="139"/>
      <c r="G2803" s="139"/>
      <c r="H2803" s="139"/>
      <c r="I2803" s="11" t="s">
        <v>1254</v>
      </c>
      <c r="J2803" s="12" t="s">
        <v>8</v>
      </c>
      <c r="K2803" s="13">
        <v>0</v>
      </c>
      <c r="L2803" s="13">
        <v>0</v>
      </c>
      <c r="M2803" s="13">
        <v>0</v>
      </c>
      <c r="N2803" s="14">
        <v>0</v>
      </c>
      <c r="O2803" s="12" t="s">
        <v>8</v>
      </c>
      <c r="P2803" s="1"/>
    </row>
    <row r="2804" spans="1:16" ht="0.95" customHeight="1">
      <c r="A2804" s="1"/>
      <c r="B2804" s="137"/>
      <c r="C2804" s="137"/>
      <c r="D2804" s="137"/>
      <c r="E2804" s="137"/>
      <c r="F2804" s="137"/>
      <c r="G2804" s="137"/>
      <c r="H2804" s="137"/>
      <c r="I2804" s="137"/>
      <c r="J2804" s="137"/>
      <c r="K2804" s="137"/>
      <c r="L2804" s="137"/>
      <c r="M2804" s="137"/>
      <c r="N2804" s="137"/>
      <c r="O2804" s="137"/>
      <c r="P2804" s="1"/>
    </row>
    <row r="2805" spans="1:16" ht="20.100000000000001" customHeight="1">
      <c r="A2805" s="1"/>
      <c r="B2805" s="145" t="s">
        <v>824</v>
      </c>
      <c r="C2805" s="146"/>
      <c r="D2805" s="146"/>
      <c r="E2805" s="146"/>
      <c r="F2805" s="2" t="s">
        <v>4</v>
      </c>
      <c r="G2805" s="147" t="s">
        <v>2755</v>
      </c>
      <c r="H2805" s="148"/>
      <c r="I2805" s="148"/>
      <c r="J2805" s="148"/>
      <c r="K2805" s="148"/>
      <c r="L2805" s="148"/>
      <c r="M2805" s="148"/>
      <c r="N2805" s="148"/>
      <c r="O2805" s="148"/>
      <c r="P2805" s="1"/>
    </row>
    <row r="2806" spans="1:16" ht="20.100000000000001" customHeight="1">
      <c r="A2806" s="1"/>
      <c r="B2806" s="143" t="s">
        <v>6</v>
      </c>
      <c r="C2806" s="144"/>
      <c r="D2806" s="144"/>
      <c r="E2806" s="144"/>
      <c r="F2806" s="144"/>
      <c r="G2806" s="144"/>
      <c r="H2806" s="144"/>
      <c r="I2806" s="144"/>
      <c r="J2806" s="3">
        <v>3462341516</v>
      </c>
      <c r="K2806" s="3">
        <v>131323810</v>
      </c>
      <c r="L2806" s="3">
        <v>109491366</v>
      </c>
      <c r="M2806" s="3">
        <v>108534264</v>
      </c>
      <c r="N2806" s="4" t="s">
        <v>2756</v>
      </c>
      <c r="O2806" s="5" t="s">
        <v>8</v>
      </c>
      <c r="P2806" s="1"/>
    </row>
    <row r="2807" spans="1:16" ht="50.25" thickBot="1">
      <c r="A2807" s="1"/>
      <c r="B2807" s="6" t="s">
        <v>2757</v>
      </c>
      <c r="C2807" s="7" t="s">
        <v>8</v>
      </c>
      <c r="D2807" s="8" t="s">
        <v>2758</v>
      </c>
      <c r="E2807" s="8" t="s">
        <v>2759</v>
      </c>
      <c r="F2807" s="8" t="s">
        <v>286</v>
      </c>
      <c r="G2807" s="8" t="s">
        <v>865</v>
      </c>
      <c r="H2807" s="8" t="s">
        <v>914</v>
      </c>
      <c r="I2807" s="7" t="s">
        <v>8</v>
      </c>
      <c r="J2807" s="9">
        <v>2284913051</v>
      </c>
      <c r="K2807" s="9">
        <v>100000000</v>
      </c>
      <c r="L2807" s="9">
        <v>107883701</v>
      </c>
      <c r="M2807" s="9">
        <v>106940725</v>
      </c>
      <c r="N2807" s="7" t="s">
        <v>8</v>
      </c>
      <c r="O2807" s="10">
        <v>70.599999999999994</v>
      </c>
      <c r="P2807" s="1"/>
    </row>
    <row r="2808" spans="1:16" ht="25.5" thickBot="1">
      <c r="A2808" s="1"/>
      <c r="B2808" s="138" t="s">
        <v>8</v>
      </c>
      <c r="C2808" s="139"/>
      <c r="D2808" s="139"/>
      <c r="E2808" s="139"/>
      <c r="F2808" s="139"/>
      <c r="G2808" s="139"/>
      <c r="H2808" s="139"/>
      <c r="I2808" s="11" t="s">
        <v>1253</v>
      </c>
      <c r="J2808" s="12" t="s">
        <v>8</v>
      </c>
      <c r="K2808" s="13">
        <v>100000000</v>
      </c>
      <c r="L2808" s="13">
        <v>107412511</v>
      </c>
      <c r="M2808" s="13">
        <v>106475471</v>
      </c>
      <c r="N2808" s="14">
        <v>99.12</v>
      </c>
      <c r="O2808" s="12" t="s">
        <v>8</v>
      </c>
      <c r="P2808" s="1"/>
    </row>
    <row r="2809" spans="1:16" ht="42" thickBot="1">
      <c r="A2809" s="1"/>
      <c r="B2809" s="138" t="s">
        <v>8</v>
      </c>
      <c r="C2809" s="139"/>
      <c r="D2809" s="139"/>
      <c r="E2809" s="139"/>
      <c r="F2809" s="139"/>
      <c r="G2809" s="139"/>
      <c r="H2809" s="139"/>
      <c r="I2809" s="11" t="s">
        <v>1254</v>
      </c>
      <c r="J2809" s="12" t="s">
        <v>8</v>
      </c>
      <c r="K2809" s="13">
        <v>0</v>
      </c>
      <c r="L2809" s="13">
        <v>471190</v>
      </c>
      <c r="M2809" s="13">
        <v>465254</v>
      </c>
      <c r="N2809" s="14">
        <v>98.74</v>
      </c>
      <c r="O2809" s="12" t="s">
        <v>8</v>
      </c>
      <c r="P2809" s="1"/>
    </row>
    <row r="2810" spans="1:16" ht="0.95" customHeight="1">
      <c r="A2810" s="1"/>
      <c r="B2810" s="137"/>
      <c r="C2810" s="137"/>
      <c r="D2810" s="137"/>
      <c r="E2810" s="137"/>
      <c r="F2810" s="137"/>
      <c r="G2810" s="137"/>
      <c r="H2810" s="137"/>
      <c r="I2810" s="137"/>
      <c r="J2810" s="137"/>
      <c r="K2810" s="137"/>
      <c r="L2810" s="137"/>
      <c r="M2810" s="137"/>
      <c r="N2810" s="137"/>
      <c r="O2810" s="137"/>
      <c r="P2810" s="1"/>
    </row>
    <row r="2811" spans="1:16" ht="42" thickBot="1">
      <c r="A2811" s="1"/>
      <c r="B2811" s="6" t="s">
        <v>2760</v>
      </c>
      <c r="C2811" s="7" t="s">
        <v>8</v>
      </c>
      <c r="D2811" s="8" t="s">
        <v>2761</v>
      </c>
      <c r="E2811" s="8" t="s">
        <v>2762</v>
      </c>
      <c r="F2811" s="8" t="s">
        <v>286</v>
      </c>
      <c r="G2811" s="8" t="s">
        <v>865</v>
      </c>
      <c r="H2811" s="8" t="s">
        <v>914</v>
      </c>
      <c r="I2811" s="7" t="s">
        <v>8</v>
      </c>
      <c r="J2811" s="9">
        <v>224877117</v>
      </c>
      <c r="K2811" s="9">
        <v>26467232</v>
      </c>
      <c r="L2811" s="9">
        <v>504172</v>
      </c>
      <c r="M2811" s="9">
        <v>497126</v>
      </c>
      <c r="N2811" s="7" t="s">
        <v>8</v>
      </c>
      <c r="O2811" s="10">
        <v>99</v>
      </c>
      <c r="P2811" s="1"/>
    </row>
    <row r="2812" spans="1:16" ht="25.5" thickBot="1">
      <c r="A2812" s="1"/>
      <c r="B2812" s="138" t="s">
        <v>8</v>
      </c>
      <c r="C2812" s="139"/>
      <c r="D2812" s="139"/>
      <c r="E2812" s="139"/>
      <c r="F2812" s="139"/>
      <c r="G2812" s="139"/>
      <c r="H2812" s="139"/>
      <c r="I2812" s="11" t="s">
        <v>1253</v>
      </c>
      <c r="J2812" s="12" t="s">
        <v>8</v>
      </c>
      <c r="K2812" s="13">
        <v>26467232</v>
      </c>
      <c r="L2812" s="13">
        <v>504172</v>
      </c>
      <c r="M2812" s="13">
        <v>497126</v>
      </c>
      <c r="N2812" s="14">
        <v>98.6</v>
      </c>
      <c r="O2812" s="12" t="s">
        <v>8</v>
      </c>
      <c r="P2812" s="1"/>
    </row>
    <row r="2813" spans="1:16" ht="0.95" customHeight="1">
      <c r="A2813" s="1"/>
      <c r="B2813" s="137"/>
      <c r="C2813" s="137"/>
      <c r="D2813" s="137"/>
      <c r="E2813" s="137"/>
      <c r="F2813" s="137"/>
      <c r="G2813" s="137"/>
      <c r="H2813" s="137"/>
      <c r="I2813" s="137"/>
      <c r="J2813" s="137"/>
      <c r="K2813" s="137"/>
      <c r="L2813" s="137"/>
      <c r="M2813" s="137"/>
      <c r="N2813" s="137"/>
      <c r="O2813" s="137"/>
      <c r="P2813" s="1"/>
    </row>
    <row r="2814" spans="1:16" ht="50.25" thickBot="1">
      <c r="A2814" s="1"/>
      <c r="B2814" s="6" t="s">
        <v>2763</v>
      </c>
      <c r="C2814" s="7" t="s">
        <v>8</v>
      </c>
      <c r="D2814" s="8" t="s">
        <v>2764</v>
      </c>
      <c r="E2814" s="8" t="s">
        <v>2765</v>
      </c>
      <c r="F2814" s="8" t="s">
        <v>286</v>
      </c>
      <c r="G2814" s="8" t="s">
        <v>865</v>
      </c>
      <c r="H2814" s="8" t="s">
        <v>914</v>
      </c>
      <c r="I2814" s="7" t="s">
        <v>8</v>
      </c>
      <c r="J2814" s="9">
        <v>110408146</v>
      </c>
      <c r="K2814" s="9">
        <v>4856578</v>
      </c>
      <c r="L2814" s="9">
        <v>1103493</v>
      </c>
      <c r="M2814" s="9">
        <v>1096413</v>
      </c>
      <c r="N2814" s="7" t="s">
        <v>8</v>
      </c>
      <c r="O2814" s="10">
        <v>99</v>
      </c>
      <c r="P2814" s="1"/>
    </row>
    <row r="2815" spans="1:16" ht="25.5" thickBot="1">
      <c r="A2815" s="1"/>
      <c r="B2815" s="138" t="s">
        <v>8</v>
      </c>
      <c r="C2815" s="139"/>
      <c r="D2815" s="139"/>
      <c r="E2815" s="139"/>
      <c r="F2815" s="139"/>
      <c r="G2815" s="139"/>
      <c r="H2815" s="139"/>
      <c r="I2815" s="11" t="s">
        <v>1253</v>
      </c>
      <c r="J2815" s="12" t="s">
        <v>8</v>
      </c>
      <c r="K2815" s="13">
        <v>4856578</v>
      </c>
      <c r="L2815" s="13">
        <v>1103493</v>
      </c>
      <c r="M2815" s="13">
        <v>1096413</v>
      </c>
      <c r="N2815" s="14">
        <v>99.35</v>
      </c>
      <c r="O2815" s="12" t="s">
        <v>8</v>
      </c>
      <c r="P2815" s="1"/>
    </row>
    <row r="2816" spans="1:16" ht="0.95" customHeight="1">
      <c r="A2816" s="1"/>
      <c r="B2816" s="137"/>
      <c r="C2816" s="137"/>
      <c r="D2816" s="137"/>
      <c r="E2816" s="137"/>
      <c r="F2816" s="137"/>
      <c r="G2816" s="137"/>
      <c r="H2816" s="137"/>
      <c r="I2816" s="137"/>
      <c r="J2816" s="137"/>
      <c r="K2816" s="137"/>
      <c r="L2816" s="137"/>
      <c r="M2816" s="137"/>
      <c r="N2816" s="137"/>
      <c r="O2816" s="137"/>
      <c r="P2816" s="1"/>
    </row>
    <row r="2817" spans="1:16" ht="42" thickBot="1">
      <c r="A2817" s="1"/>
      <c r="B2817" s="6" t="s">
        <v>2766</v>
      </c>
      <c r="C2817" s="7" t="s">
        <v>8</v>
      </c>
      <c r="D2817" s="8" t="s">
        <v>2767</v>
      </c>
      <c r="E2817" s="8" t="s">
        <v>2768</v>
      </c>
      <c r="F2817" s="8" t="s">
        <v>286</v>
      </c>
      <c r="G2817" s="8" t="s">
        <v>865</v>
      </c>
      <c r="H2817" s="8" t="s">
        <v>1258</v>
      </c>
      <c r="I2817" s="7" t="s">
        <v>8</v>
      </c>
      <c r="J2817" s="9">
        <v>144746201</v>
      </c>
      <c r="K2817" s="9">
        <v>0</v>
      </c>
      <c r="L2817" s="9">
        <v>0</v>
      </c>
      <c r="M2817" s="9">
        <v>0</v>
      </c>
      <c r="N2817" s="7" t="s">
        <v>8</v>
      </c>
      <c r="O2817" s="10">
        <v>9.43</v>
      </c>
      <c r="P2817" s="1"/>
    </row>
    <row r="2818" spans="1:16" ht="42" thickBot="1">
      <c r="A2818" s="1"/>
      <c r="B2818" s="138" t="s">
        <v>8</v>
      </c>
      <c r="C2818" s="139"/>
      <c r="D2818" s="139"/>
      <c r="E2818" s="139"/>
      <c r="F2818" s="139"/>
      <c r="G2818" s="139"/>
      <c r="H2818" s="139"/>
      <c r="I2818" s="11" t="s">
        <v>1453</v>
      </c>
      <c r="J2818" s="12" t="s">
        <v>8</v>
      </c>
      <c r="K2818" s="13">
        <v>0</v>
      </c>
      <c r="L2818" s="13">
        <v>0</v>
      </c>
      <c r="M2818" s="13">
        <v>0</v>
      </c>
      <c r="N2818" s="14">
        <v>0</v>
      </c>
      <c r="O2818" s="12" t="s">
        <v>8</v>
      </c>
      <c r="P2818" s="1"/>
    </row>
    <row r="2819" spans="1:16" ht="0.95" customHeight="1">
      <c r="A2819" s="1"/>
      <c r="B2819" s="137"/>
      <c r="C2819" s="137"/>
      <c r="D2819" s="137"/>
      <c r="E2819" s="137"/>
      <c r="F2819" s="137"/>
      <c r="G2819" s="137"/>
      <c r="H2819" s="137"/>
      <c r="I2819" s="137"/>
      <c r="J2819" s="137"/>
      <c r="K2819" s="137"/>
      <c r="L2819" s="137"/>
      <c r="M2819" s="137"/>
      <c r="N2819" s="137"/>
      <c r="O2819" s="137"/>
      <c r="P2819" s="1"/>
    </row>
    <row r="2820" spans="1:16" ht="50.25" thickBot="1">
      <c r="A2820" s="1"/>
      <c r="B2820" s="6" t="s">
        <v>2769</v>
      </c>
      <c r="C2820" s="7" t="s">
        <v>8</v>
      </c>
      <c r="D2820" s="8" t="s">
        <v>2770</v>
      </c>
      <c r="E2820" s="8" t="s">
        <v>2771</v>
      </c>
      <c r="F2820" s="8" t="s">
        <v>286</v>
      </c>
      <c r="G2820" s="8" t="s">
        <v>865</v>
      </c>
      <c r="H2820" s="8" t="s">
        <v>914</v>
      </c>
      <c r="I2820" s="7" t="s">
        <v>8</v>
      </c>
      <c r="J2820" s="9">
        <v>389617592</v>
      </c>
      <c r="K2820" s="9">
        <v>0</v>
      </c>
      <c r="L2820" s="9">
        <v>0</v>
      </c>
      <c r="M2820" s="9">
        <v>0</v>
      </c>
      <c r="N2820" s="7" t="s">
        <v>8</v>
      </c>
      <c r="O2820" s="10">
        <v>0</v>
      </c>
      <c r="P2820" s="1"/>
    </row>
    <row r="2821" spans="1:16" ht="25.5" thickBot="1">
      <c r="A2821" s="1"/>
      <c r="B2821" s="138" t="s">
        <v>8</v>
      </c>
      <c r="C2821" s="139"/>
      <c r="D2821" s="139"/>
      <c r="E2821" s="139"/>
      <c r="F2821" s="139"/>
      <c r="G2821" s="139"/>
      <c r="H2821" s="139"/>
      <c r="I2821" s="11" t="s">
        <v>1253</v>
      </c>
      <c r="J2821" s="12" t="s">
        <v>8</v>
      </c>
      <c r="K2821" s="13">
        <v>0</v>
      </c>
      <c r="L2821" s="13">
        <v>0</v>
      </c>
      <c r="M2821" s="13">
        <v>0</v>
      </c>
      <c r="N2821" s="14">
        <v>0</v>
      </c>
      <c r="O2821" s="12" t="s">
        <v>8</v>
      </c>
      <c r="P2821" s="1"/>
    </row>
    <row r="2822" spans="1:16" ht="0.95" customHeight="1">
      <c r="A2822" s="1"/>
      <c r="B2822" s="137"/>
      <c r="C2822" s="137"/>
      <c r="D2822" s="137"/>
      <c r="E2822" s="137"/>
      <c r="F2822" s="137"/>
      <c r="G2822" s="137"/>
      <c r="H2822" s="137"/>
      <c r="I2822" s="137"/>
      <c r="J2822" s="137"/>
      <c r="K2822" s="137"/>
      <c r="L2822" s="137"/>
      <c r="M2822" s="137"/>
      <c r="N2822" s="137"/>
      <c r="O2822" s="137"/>
      <c r="P2822" s="1"/>
    </row>
    <row r="2823" spans="1:16" ht="50.25" thickBot="1">
      <c r="A2823" s="1"/>
      <c r="B2823" s="6" t="s">
        <v>2772</v>
      </c>
      <c r="C2823" s="7" t="s">
        <v>8</v>
      </c>
      <c r="D2823" s="8" t="s">
        <v>2773</v>
      </c>
      <c r="E2823" s="8" t="s">
        <v>2774</v>
      </c>
      <c r="F2823" s="8" t="s">
        <v>286</v>
      </c>
      <c r="G2823" s="8" t="s">
        <v>865</v>
      </c>
      <c r="H2823" s="8" t="s">
        <v>914</v>
      </c>
      <c r="I2823" s="7" t="s">
        <v>8</v>
      </c>
      <c r="J2823" s="9">
        <v>77896385</v>
      </c>
      <c r="K2823" s="9">
        <v>0</v>
      </c>
      <c r="L2823" s="9">
        <v>0</v>
      </c>
      <c r="M2823" s="9">
        <v>0</v>
      </c>
      <c r="N2823" s="7" t="s">
        <v>8</v>
      </c>
      <c r="O2823" s="10">
        <v>0</v>
      </c>
      <c r="P2823" s="1"/>
    </row>
    <row r="2824" spans="1:16" ht="25.5" thickBot="1">
      <c r="A2824" s="1"/>
      <c r="B2824" s="138" t="s">
        <v>8</v>
      </c>
      <c r="C2824" s="139"/>
      <c r="D2824" s="139"/>
      <c r="E2824" s="139"/>
      <c r="F2824" s="139"/>
      <c r="G2824" s="139"/>
      <c r="H2824" s="139"/>
      <c r="I2824" s="11" t="s">
        <v>1253</v>
      </c>
      <c r="J2824" s="12" t="s">
        <v>8</v>
      </c>
      <c r="K2824" s="13">
        <v>0</v>
      </c>
      <c r="L2824" s="13">
        <v>0</v>
      </c>
      <c r="M2824" s="13">
        <v>0</v>
      </c>
      <c r="N2824" s="14">
        <v>0</v>
      </c>
      <c r="O2824" s="12" t="s">
        <v>8</v>
      </c>
      <c r="P2824" s="1"/>
    </row>
    <row r="2825" spans="1:16" ht="0.95" customHeight="1">
      <c r="A2825" s="1"/>
      <c r="B2825" s="137"/>
      <c r="C2825" s="137"/>
      <c r="D2825" s="137"/>
      <c r="E2825" s="137"/>
      <c r="F2825" s="137"/>
      <c r="G2825" s="137"/>
      <c r="H2825" s="137"/>
      <c r="I2825" s="137"/>
      <c r="J2825" s="137"/>
      <c r="K2825" s="137"/>
      <c r="L2825" s="137"/>
      <c r="M2825" s="137"/>
      <c r="N2825" s="137"/>
      <c r="O2825" s="137"/>
      <c r="P2825" s="1"/>
    </row>
    <row r="2826" spans="1:16" ht="33.75" thickBot="1">
      <c r="A2826" s="1"/>
      <c r="B2826" s="6" t="s">
        <v>2775</v>
      </c>
      <c r="C2826" s="7" t="s">
        <v>8</v>
      </c>
      <c r="D2826" s="8" t="s">
        <v>2776</v>
      </c>
      <c r="E2826" s="8" t="s">
        <v>2777</v>
      </c>
      <c r="F2826" s="8" t="s">
        <v>286</v>
      </c>
      <c r="G2826" s="8" t="s">
        <v>865</v>
      </c>
      <c r="H2826" s="8" t="s">
        <v>1258</v>
      </c>
      <c r="I2826" s="7" t="s">
        <v>8</v>
      </c>
      <c r="J2826" s="9">
        <v>229883024</v>
      </c>
      <c r="K2826" s="9">
        <v>0</v>
      </c>
      <c r="L2826" s="9">
        <v>0</v>
      </c>
      <c r="M2826" s="9">
        <v>0</v>
      </c>
      <c r="N2826" s="7" t="s">
        <v>8</v>
      </c>
      <c r="O2826" s="10">
        <v>0</v>
      </c>
      <c r="P2826" s="1"/>
    </row>
    <row r="2827" spans="1:16" ht="42" thickBot="1">
      <c r="A2827" s="1"/>
      <c r="B2827" s="138" t="s">
        <v>8</v>
      </c>
      <c r="C2827" s="139"/>
      <c r="D2827" s="139"/>
      <c r="E2827" s="139"/>
      <c r="F2827" s="139"/>
      <c r="G2827" s="139"/>
      <c r="H2827" s="139"/>
      <c r="I2827" s="11" t="s">
        <v>1453</v>
      </c>
      <c r="J2827" s="12" t="s">
        <v>8</v>
      </c>
      <c r="K2827" s="13">
        <v>0</v>
      </c>
      <c r="L2827" s="13">
        <v>0</v>
      </c>
      <c r="M2827" s="13">
        <v>0</v>
      </c>
      <c r="N2827" s="14">
        <v>0</v>
      </c>
      <c r="O2827" s="12" t="s">
        <v>8</v>
      </c>
      <c r="P2827" s="1"/>
    </row>
    <row r="2828" spans="1:16" ht="0.95" customHeight="1">
      <c r="A2828" s="1"/>
      <c r="B2828" s="137"/>
      <c r="C2828" s="137"/>
      <c r="D2828" s="137"/>
      <c r="E2828" s="137"/>
      <c r="F2828" s="137"/>
      <c r="G2828" s="137"/>
      <c r="H2828" s="137"/>
      <c r="I2828" s="137"/>
      <c r="J2828" s="137"/>
      <c r="K2828" s="137"/>
      <c r="L2828" s="137"/>
      <c r="M2828" s="137"/>
      <c r="N2828" s="137"/>
      <c r="O2828" s="137"/>
      <c r="P2828" s="1"/>
    </row>
    <row r="2829" spans="1:16" ht="20.100000000000001" customHeight="1">
      <c r="A2829" s="1"/>
      <c r="B2829" s="145" t="s">
        <v>824</v>
      </c>
      <c r="C2829" s="146"/>
      <c r="D2829" s="146"/>
      <c r="E2829" s="146"/>
      <c r="F2829" s="2" t="s">
        <v>4</v>
      </c>
      <c r="G2829" s="147" t="s">
        <v>2778</v>
      </c>
      <c r="H2829" s="148"/>
      <c r="I2829" s="148"/>
      <c r="J2829" s="148"/>
      <c r="K2829" s="148"/>
      <c r="L2829" s="148"/>
      <c r="M2829" s="148"/>
      <c r="N2829" s="148"/>
      <c r="O2829" s="148"/>
      <c r="P2829" s="1"/>
    </row>
    <row r="2830" spans="1:16" ht="20.100000000000001" customHeight="1">
      <c r="A2830" s="1"/>
      <c r="B2830" s="143" t="s">
        <v>6</v>
      </c>
      <c r="C2830" s="144"/>
      <c r="D2830" s="144"/>
      <c r="E2830" s="144"/>
      <c r="F2830" s="144"/>
      <c r="G2830" s="144"/>
      <c r="H2830" s="144"/>
      <c r="I2830" s="144"/>
      <c r="J2830" s="3">
        <v>7556641210</v>
      </c>
      <c r="K2830" s="3">
        <v>359836299</v>
      </c>
      <c r="L2830" s="3">
        <v>307975962</v>
      </c>
      <c r="M2830" s="3">
        <v>306802893</v>
      </c>
      <c r="N2830" s="4" t="s">
        <v>2779</v>
      </c>
      <c r="O2830" s="5" t="s">
        <v>8</v>
      </c>
      <c r="P2830" s="1"/>
    </row>
    <row r="2831" spans="1:16" ht="42" thickBot="1">
      <c r="A2831" s="1"/>
      <c r="B2831" s="6" t="s">
        <v>2780</v>
      </c>
      <c r="C2831" s="7" t="s">
        <v>8</v>
      </c>
      <c r="D2831" s="8" t="s">
        <v>2781</v>
      </c>
      <c r="E2831" s="8" t="s">
        <v>2559</v>
      </c>
      <c r="F2831" s="8" t="s">
        <v>303</v>
      </c>
      <c r="G2831" s="8" t="s">
        <v>865</v>
      </c>
      <c r="H2831" s="8" t="s">
        <v>1258</v>
      </c>
      <c r="I2831" s="7" t="s">
        <v>8</v>
      </c>
      <c r="J2831" s="9">
        <v>194081763</v>
      </c>
      <c r="K2831" s="9">
        <v>0</v>
      </c>
      <c r="L2831" s="9">
        <v>0</v>
      </c>
      <c r="M2831" s="9">
        <v>0</v>
      </c>
      <c r="N2831" s="7" t="s">
        <v>8</v>
      </c>
      <c r="O2831" s="10">
        <v>100</v>
      </c>
      <c r="P2831" s="1"/>
    </row>
    <row r="2832" spans="1:16" ht="42" thickBot="1">
      <c r="A2832" s="1"/>
      <c r="B2832" s="138" t="s">
        <v>8</v>
      </c>
      <c r="C2832" s="139"/>
      <c r="D2832" s="139"/>
      <c r="E2832" s="139"/>
      <c r="F2832" s="139"/>
      <c r="G2832" s="139"/>
      <c r="H2832" s="139"/>
      <c r="I2832" s="11" t="s">
        <v>1453</v>
      </c>
      <c r="J2832" s="12" t="s">
        <v>8</v>
      </c>
      <c r="K2832" s="13">
        <v>0</v>
      </c>
      <c r="L2832" s="13">
        <v>0</v>
      </c>
      <c r="M2832" s="13">
        <v>0</v>
      </c>
      <c r="N2832" s="14">
        <v>0</v>
      </c>
      <c r="O2832" s="12" t="s">
        <v>8</v>
      </c>
      <c r="P2832" s="1"/>
    </row>
    <row r="2833" spans="1:16" ht="0.95" customHeight="1">
      <c r="A2833" s="1"/>
      <c r="B2833" s="137"/>
      <c r="C2833" s="137"/>
      <c r="D2833" s="137"/>
      <c r="E2833" s="137"/>
      <c r="F2833" s="137"/>
      <c r="G2833" s="137"/>
      <c r="H2833" s="137"/>
      <c r="I2833" s="137"/>
      <c r="J2833" s="137"/>
      <c r="K2833" s="137"/>
      <c r="L2833" s="137"/>
      <c r="M2833" s="137"/>
      <c r="N2833" s="137"/>
      <c r="O2833" s="137"/>
      <c r="P2833" s="1"/>
    </row>
    <row r="2834" spans="1:16" ht="42" thickBot="1">
      <c r="A2834" s="1"/>
      <c r="B2834" s="6" t="s">
        <v>2782</v>
      </c>
      <c r="C2834" s="7" t="s">
        <v>8</v>
      </c>
      <c r="D2834" s="8" t="s">
        <v>2783</v>
      </c>
      <c r="E2834" s="8" t="s">
        <v>2784</v>
      </c>
      <c r="F2834" s="8" t="s">
        <v>2785</v>
      </c>
      <c r="G2834" s="8" t="s">
        <v>865</v>
      </c>
      <c r="H2834" s="8" t="s">
        <v>1258</v>
      </c>
      <c r="I2834" s="7" t="s">
        <v>8</v>
      </c>
      <c r="J2834" s="9">
        <v>124491937</v>
      </c>
      <c r="K2834" s="9">
        <v>0</v>
      </c>
      <c r="L2834" s="9">
        <v>8250000</v>
      </c>
      <c r="M2834" s="9">
        <v>8204159</v>
      </c>
      <c r="N2834" s="7" t="s">
        <v>8</v>
      </c>
      <c r="O2834" s="10">
        <v>99</v>
      </c>
      <c r="P2834" s="1"/>
    </row>
    <row r="2835" spans="1:16" ht="42" thickBot="1">
      <c r="A2835" s="1"/>
      <c r="B2835" s="138" t="s">
        <v>8</v>
      </c>
      <c r="C2835" s="139"/>
      <c r="D2835" s="139"/>
      <c r="E2835" s="139"/>
      <c r="F2835" s="139"/>
      <c r="G2835" s="139"/>
      <c r="H2835" s="139"/>
      <c r="I2835" s="11" t="s">
        <v>1453</v>
      </c>
      <c r="J2835" s="12" t="s">
        <v>8</v>
      </c>
      <c r="K2835" s="13">
        <v>0</v>
      </c>
      <c r="L2835" s="13">
        <v>8250000</v>
      </c>
      <c r="M2835" s="13">
        <v>8204159</v>
      </c>
      <c r="N2835" s="14">
        <v>99.44</v>
      </c>
      <c r="O2835" s="12" t="s">
        <v>8</v>
      </c>
      <c r="P2835" s="1"/>
    </row>
    <row r="2836" spans="1:16" ht="0.95" customHeight="1">
      <c r="A2836" s="1"/>
      <c r="B2836" s="137"/>
      <c r="C2836" s="137"/>
      <c r="D2836" s="137"/>
      <c r="E2836" s="137"/>
      <c r="F2836" s="137"/>
      <c r="G2836" s="137"/>
      <c r="H2836" s="137"/>
      <c r="I2836" s="137"/>
      <c r="J2836" s="137"/>
      <c r="K2836" s="137"/>
      <c r="L2836" s="137"/>
      <c r="M2836" s="137"/>
      <c r="N2836" s="137"/>
      <c r="O2836" s="137"/>
      <c r="P2836" s="1"/>
    </row>
    <row r="2837" spans="1:16" ht="50.25" thickBot="1">
      <c r="A2837" s="1"/>
      <c r="B2837" s="6" t="s">
        <v>2786</v>
      </c>
      <c r="C2837" s="7" t="s">
        <v>8</v>
      </c>
      <c r="D2837" s="8" t="s">
        <v>2787</v>
      </c>
      <c r="E2837" s="8" t="s">
        <v>2788</v>
      </c>
      <c r="F2837" s="8" t="s">
        <v>303</v>
      </c>
      <c r="G2837" s="8" t="s">
        <v>865</v>
      </c>
      <c r="H2837" s="8" t="s">
        <v>914</v>
      </c>
      <c r="I2837" s="7" t="s">
        <v>8</v>
      </c>
      <c r="J2837" s="9">
        <v>1213165548</v>
      </c>
      <c r="K2837" s="9">
        <v>209904507</v>
      </c>
      <c r="L2837" s="9">
        <v>3233897</v>
      </c>
      <c r="M2837" s="9">
        <v>3225787</v>
      </c>
      <c r="N2837" s="7" t="s">
        <v>8</v>
      </c>
      <c r="O2837" s="10">
        <v>95</v>
      </c>
      <c r="P2837" s="1"/>
    </row>
    <row r="2838" spans="1:16" ht="25.5" thickBot="1">
      <c r="A2838" s="1"/>
      <c r="B2838" s="138" t="s">
        <v>8</v>
      </c>
      <c r="C2838" s="139"/>
      <c r="D2838" s="139"/>
      <c r="E2838" s="139"/>
      <c r="F2838" s="139"/>
      <c r="G2838" s="139"/>
      <c r="H2838" s="139"/>
      <c r="I2838" s="11" t="s">
        <v>1253</v>
      </c>
      <c r="J2838" s="12" t="s">
        <v>8</v>
      </c>
      <c r="K2838" s="13">
        <v>209904507</v>
      </c>
      <c r="L2838" s="13">
        <v>3233897</v>
      </c>
      <c r="M2838" s="13">
        <v>3225787</v>
      </c>
      <c r="N2838" s="14">
        <v>99.74</v>
      </c>
      <c r="O2838" s="12" t="s">
        <v>8</v>
      </c>
      <c r="P2838" s="1"/>
    </row>
    <row r="2839" spans="1:16" ht="0.95" customHeight="1">
      <c r="A2839" s="1"/>
      <c r="B2839" s="137"/>
      <c r="C2839" s="137"/>
      <c r="D2839" s="137"/>
      <c r="E2839" s="137"/>
      <c r="F2839" s="137"/>
      <c r="G2839" s="137"/>
      <c r="H2839" s="137"/>
      <c r="I2839" s="137"/>
      <c r="J2839" s="137"/>
      <c r="K2839" s="137"/>
      <c r="L2839" s="137"/>
      <c r="M2839" s="137"/>
      <c r="N2839" s="137"/>
      <c r="O2839" s="137"/>
      <c r="P2839" s="1"/>
    </row>
    <row r="2840" spans="1:16" ht="33.75" thickBot="1">
      <c r="A2840" s="1"/>
      <c r="B2840" s="6" t="s">
        <v>2789</v>
      </c>
      <c r="C2840" s="7" t="s">
        <v>8</v>
      </c>
      <c r="D2840" s="8" t="s">
        <v>2790</v>
      </c>
      <c r="E2840" s="8" t="s">
        <v>2791</v>
      </c>
      <c r="F2840" s="8" t="s">
        <v>303</v>
      </c>
      <c r="G2840" s="8" t="s">
        <v>865</v>
      </c>
      <c r="H2840" s="8" t="s">
        <v>914</v>
      </c>
      <c r="I2840" s="7" t="s">
        <v>8</v>
      </c>
      <c r="J2840" s="9">
        <v>1324526219</v>
      </c>
      <c r="K2840" s="9">
        <v>149931792</v>
      </c>
      <c r="L2840" s="9">
        <v>154531750</v>
      </c>
      <c r="M2840" s="9">
        <v>153899831</v>
      </c>
      <c r="N2840" s="7" t="s">
        <v>8</v>
      </c>
      <c r="O2840" s="10">
        <v>71.17</v>
      </c>
      <c r="P2840" s="1"/>
    </row>
    <row r="2841" spans="1:16" ht="25.5" thickBot="1">
      <c r="A2841" s="1"/>
      <c r="B2841" s="138" t="s">
        <v>8</v>
      </c>
      <c r="C2841" s="139"/>
      <c r="D2841" s="139"/>
      <c r="E2841" s="139"/>
      <c r="F2841" s="139"/>
      <c r="G2841" s="139"/>
      <c r="H2841" s="139"/>
      <c r="I2841" s="11" t="s">
        <v>1253</v>
      </c>
      <c r="J2841" s="12" t="s">
        <v>8</v>
      </c>
      <c r="K2841" s="13">
        <v>149931792</v>
      </c>
      <c r="L2841" s="13">
        <v>142211750</v>
      </c>
      <c r="M2841" s="13">
        <v>141605588</v>
      </c>
      <c r="N2841" s="14">
        <v>99.57</v>
      </c>
      <c r="O2841" s="12" t="s">
        <v>8</v>
      </c>
      <c r="P2841" s="1"/>
    </row>
    <row r="2842" spans="1:16" ht="42" thickBot="1">
      <c r="A2842" s="1"/>
      <c r="B2842" s="138" t="s">
        <v>8</v>
      </c>
      <c r="C2842" s="139"/>
      <c r="D2842" s="139"/>
      <c r="E2842" s="139"/>
      <c r="F2842" s="139"/>
      <c r="G2842" s="139"/>
      <c r="H2842" s="139"/>
      <c r="I2842" s="11" t="s">
        <v>1254</v>
      </c>
      <c r="J2842" s="12" t="s">
        <v>8</v>
      </c>
      <c r="K2842" s="13">
        <v>0</v>
      </c>
      <c r="L2842" s="13">
        <v>12320000</v>
      </c>
      <c r="M2842" s="13">
        <v>12294243</v>
      </c>
      <c r="N2842" s="14">
        <v>99.79</v>
      </c>
      <c r="O2842" s="12" t="s">
        <v>8</v>
      </c>
      <c r="P2842" s="1"/>
    </row>
    <row r="2843" spans="1:16" ht="0.95" customHeight="1">
      <c r="A2843" s="1"/>
      <c r="B2843" s="137"/>
      <c r="C2843" s="137"/>
      <c r="D2843" s="137"/>
      <c r="E2843" s="137"/>
      <c r="F2843" s="137"/>
      <c r="G2843" s="137"/>
      <c r="H2843" s="137"/>
      <c r="I2843" s="137"/>
      <c r="J2843" s="137"/>
      <c r="K2843" s="137"/>
      <c r="L2843" s="137"/>
      <c r="M2843" s="137"/>
      <c r="N2843" s="137"/>
      <c r="O2843" s="137"/>
      <c r="P2843" s="1"/>
    </row>
    <row r="2844" spans="1:16" ht="42" thickBot="1">
      <c r="A2844" s="1"/>
      <c r="B2844" s="6" t="s">
        <v>2792</v>
      </c>
      <c r="C2844" s="7" t="s">
        <v>8</v>
      </c>
      <c r="D2844" s="8" t="s">
        <v>2793</v>
      </c>
      <c r="E2844" s="8" t="s">
        <v>2794</v>
      </c>
      <c r="F2844" s="8" t="s">
        <v>303</v>
      </c>
      <c r="G2844" s="8" t="s">
        <v>865</v>
      </c>
      <c r="H2844" s="8" t="s">
        <v>1258</v>
      </c>
      <c r="I2844" s="7" t="s">
        <v>8</v>
      </c>
      <c r="J2844" s="9">
        <v>161039115</v>
      </c>
      <c r="K2844" s="9">
        <v>0</v>
      </c>
      <c r="L2844" s="9">
        <v>0</v>
      </c>
      <c r="M2844" s="9">
        <v>0</v>
      </c>
      <c r="N2844" s="7" t="s">
        <v>8</v>
      </c>
      <c r="O2844" s="10">
        <v>48.74</v>
      </c>
      <c r="P2844" s="1"/>
    </row>
    <row r="2845" spans="1:16" ht="42" thickBot="1">
      <c r="A2845" s="1"/>
      <c r="B2845" s="138" t="s">
        <v>8</v>
      </c>
      <c r="C2845" s="139"/>
      <c r="D2845" s="139"/>
      <c r="E2845" s="139"/>
      <c r="F2845" s="139"/>
      <c r="G2845" s="139"/>
      <c r="H2845" s="139"/>
      <c r="I2845" s="11" t="s">
        <v>1453</v>
      </c>
      <c r="J2845" s="12" t="s">
        <v>8</v>
      </c>
      <c r="K2845" s="13">
        <v>0</v>
      </c>
      <c r="L2845" s="13">
        <v>0</v>
      </c>
      <c r="M2845" s="13">
        <v>0</v>
      </c>
      <c r="N2845" s="14">
        <v>0</v>
      </c>
      <c r="O2845" s="12" t="s">
        <v>8</v>
      </c>
      <c r="P2845" s="1"/>
    </row>
    <row r="2846" spans="1:16" ht="0.95" customHeight="1">
      <c r="A2846" s="1"/>
      <c r="B2846" s="137"/>
      <c r="C2846" s="137"/>
      <c r="D2846" s="137"/>
      <c r="E2846" s="137"/>
      <c r="F2846" s="137"/>
      <c r="G2846" s="137"/>
      <c r="H2846" s="137"/>
      <c r="I2846" s="137"/>
      <c r="J2846" s="137"/>
      <c r="K2846" s="137"/>
      <c r="L2846" s="137"/>
      <c r="M2846" s="137"/>
      <c r="N2846" s="137"/>
      <c r="O2846" s="137"/>
      <c r="P2846" s="1"/>
    </row>
    <row r="2847" spans="1:16" ht="42" thickBot="1">
      <c r="A2847" s="1"/>
      <c r="B2847" s="6" t="s">
        <v>2795</v>
      </c>
      <c r="C2847" s="7" t="s">
        <v>8</v>
      </c>
      <c r="D2847" s="8" t="s">
        <v>2796</v>
      </c>
      <c r="E2847" s="8" t="s">
        <v>2797</v>
      </c>
      <c r="F2847" s="8" t="s">
        <v>303</v>
      </c>
      <c r="G2847" s="8" t="s">
        <v>865</v>
      </c>
      <c r="H2847" s="8" t="s">
        <v>1258</v>
      </c>
      <c r="I2847" s="7" t="s">
        <v>8</v>
      </c>
      <c r="J2847" s="9">
        <v>24083989</v>
      </c>
      <c r="K2847" s="9">
        <v>0</v>
      </c>
      <c r="L2847" s="9">
        <v>0</v>
      </c>
      <c r="M2847" s="9">
        <v>0</v>
      </c>
      <c r="N2847" s="7" t="s">
        <v>8</v>
      </c>
      <c r="O2847" s="10">
        <v>100</v>
      </c>
      <c r="P2847" s="1"/>
    </row>
    <row r="2848" spans="1:16" ht="42" thickBot="1">
      <c r="A2848" s="1"/>
      <c r="B2848" s="138" t="s">
        <v>8</v>
      </c>
      <c r="C2848" s="139"/>
      <c r="D2848" s="139"/>
      <c r="E2848" s="139"/>
      <c r="F2848" s="139"/>
      <c r="G2848" s="139"/>
      <c r="H2848" s="139"/>
      <c r="I2848" s="11" t="s">
        <v>1453</v>
      </c>
      <c r="J2848" s="12" t="s">
        <v>8</v>
      </c>
      <c r="K2848" s="13">
        <v>0</v>
      </c>
      <c r="L2848" s="13">
        <v>0</v>
      </c>
      <c r="M2848" s="13">
        <v>0</v>
      </c>
      <c r="N2848" s="14">
        <v>0</v>
      </c>
      <c r="O2848" s="12" t="s">
        <v>8</v>
      </c>
      <c r="P2848" s="1"/>
    </row>
    <row r="2849" spans="1:16" ht="0.95" customHeight="1">
      <c r="A2849" s="1"/>
      <c r="B2849" s="137"/>
      <c r="C2849" s="137"/>
      <c r="D2849" s="137"/>
      <c r="E2849" s="137"/>
      <c r="F2849" s="137"/>
      <c r="G2849" s="137"/>
      <c r="H2849" s="137"/>
      <c r="I2849" s="137"/>
      <c r="J2849" s="137"/>
      <c r="K2849" s="137"/>
      <c r="L2849" s="137"/>
      <c r="M2849" s="137"/>
      <c r="N2849" s="137"/>
      <c r="O2849" s="137"/>
      <c r="P2849" s="1"/>
    </row>
    <row r="2850" spans="1:16" ht="42" thickBot="1">
      <c r="A2850" s="1"/>
      <c r="B2850" s="6" t="s">
        <v>2798</v>
      </c>
      <c r="C2850" s="7" t="s">
        <v>8</v>
      </c>
      <c r="D2850" s="8" t="s">
        <v>2799</v>
      </c>
      <c r="E2850" s="8" t="s">
        <v>2800</v>
      </c>
      <c r="F2850" s="8" t="s">
        <v>303</v>
      </c>
      <c r="G2850" s="8" t="s">
        <v>865</v>
      </c>
      <c r="H2850" s="8" t="s">
        <v>1258</v>
      </c>
      <c r="I2850" s="7" t="s">
        <v>8</v>
      </c>
      <c r="J2850" s="9">
        <v>358039204</v>
      </c>
      <c r="K2850" s="9">
        <v>0</v>
      </c>
      <c r="L2850" s="9">
        <v>0</v>
      </c>
      <c r="M2850" s="9">
        <v>0</v>
      </c>
      <c r="N2850" s="7" t="s">
        <v>8</v>
      </c>
      <c r="O2850" s="10">
        <v>14.16</v>
      </c>
      <c r="P2850" s="1"/>
    </row>
    <row r="2851" spans="1:16" ht="42" thickBot="1">
      <c r="A2851" s="1"/>
      <c r="B2851" s="138" t="s">
        <v>8</v>
      </c>
      <c r="C2851" s="139"/>
      <c r="D2851" s="139"/>
      <c r="E2851" s="139"/>
      <c r="F2851" s="139"/>
      <c r="G2851" s="139"/>
      <c r="H2851" s="139"/>
      <c r="I2851" s="11" t="s">
        <v>1453</v>
      </c>
      <c r="J2851" s="12" t="s">
        <v>8</v>
      </c>
      <c r="K2851" s="13">
        <v>0</v>
      </c>
      <c r="L2851" s="13">
        <v>0</v>
      </c>
      <c r="M2851" s="13">
        <v>0</v>
      </c>
      <c r="N2851" s="14">
        <v>0</v>
      </c>
      <c r="O2851" s="12" t="s">
        <v>8</v>
      </c>
      <c r="P2851" s="1"/>
    </row>
    <row r="2852" spans="1:16" ht="0.95" customHeight="1">
      <c r="A2852" s="1"/>
      <c r="B2852" s="137"/>
      <c r="C2852" s="137"/>
      <c r="D2852" s="137"/>
      <c r="E2852" s="137"/>
      <c r="F2852" s="137"/>
      <c r="G2852" s="137"/>
      <c r="H2852" s="137"/>
      <c r="I2852" s="137"/>
      <c r="J2852" s="137"/>
      <c r="K2852" s="137"/>
      <c r="L2852" s="137"/>
      <c r="M2852" s="137"/>
      <c r="N2852" s="137"/>
      <c r="O2852" s="137"/>
      <c r="P2852" s="1"/>
    </row>
    <row r="2853" spans="1:16" ht="42" thickBot="1">
      <c r="A2853" s="1"/>
      <c r="B2853" s="6" t="s">
        <v>2801</v>
      </c>
      <c r="C2853" s="7" t="s">
        <v>8</v>
      </c>
      <c r="D2853" s="8" t="s">
        <v>2802</v>
      </c>
      <c r="E2853" s="8" t="s">
        <v>2803</v>
      </c>
      <c r="F2853" s="8" t="s">
        <v>303</v>
      </c>
      <c r="G2853" s="8" t="s">
        <v>865</v>
      </c>
      <c r="H2853" s="8" t="s">
        <v>1258</v>
      </c>
      <c r="I2853" s="7" t="s">
        <v>8</v>
      </c>
      <c r="J2853" s="9">
        <v>90996407</v>
      </c>
      <c r="K2853" s="9">
        <v>0</v>
      </c>
      <c r="L2853" s="9">
        <v>0</v>
      </c>
      <c r="M2853" s="9">
        <v>0</v>
      </c>
      <c r="N2853" s="7" t="s">
        <v>8</v>
      </c>
      <c r="O2853" s="10">
        <v>100</v>
      </c>
      <c r="P2853" s="1"/>
    </row>
    <row r="2854" spans="1:16" ht="42" thickBot="1">
      <c r="A2854" s="1"/>
      <c r="B2854" s="138" t="s">
        <v>8</v>
      </c>
      <c r="C2854" s="139"/>
      <c r="D2854" s="139"/>
      <c r="E2854" s="139"/>
      <c r="F2854" s="139"/>
      <c r="G2854" s="139"/>
      <c r="H2854" s="139"/>
      <c r="I2854" s="11" t="s">
        <v>1453</v>
      </c>
      <c r="J2854" s="12" t="s">
        <v>8</v>
      </c>
      <c r="K2854" s="13">
        <v>0</v>
      </c>
      <c r="L2854" s="13">
        <v>0</v>
      </c>
      <c r="M2854" s="13">
        <v>0</v>
      </c>
      <c r="N2854" s="14">
        <v>0</v>
      </c>
      <c r="O2854" s="12" t="s">
        <v>8</v>
      </c>
      <c r="P2854" s="1"/>
    </row>
    <row r="2855" spans="1:16" ht="0.95" customHeight="1">
      <c r="A2855" s="1"/>
      <c r="B2855" s="137"/>
      <c r="C2855" s="137"/>
      <c r="D2855" s="137"/>
      <c r="E2855" s="137"/>
      <c r="F2855" s="137"/>
      <c r="G2855" s="137"/>
      <c r="H2855" s="137"/>
      <c r="I2855" s="137"/>
      <c r="J2855" s="137"/>
      <c r="K2855" s="137"/>
      <c r="L2855" s="137"/>
      <c r="M2855" s="137"/>
      <c r="N2855" s="137"/>
      <c r="O2855" s="137"/>
      <c r="P2855" s="1"/>
    </row>
    <row r="2856" spans="1:16" ht="116.25" thickBot="1">
      <c r="A2856" s="1"/>
      <c r="B2856" s="6" t="s">
        <v>2804</v>
      </c>
      <c r="C2856" s="7" t="s">
        <v>8</v>
      </c>
      <c r="D2856" s="8" t="s">
        <v>2805</v>
      </c>
      <c r="E2856" s="8" t="s">
        <v>2806</v>
      </c>
      <c r="F2856" s="8" t="s">
        <v>303</v>
      </c>
      <c r="G2856" s="8" t="s">
        <v>865</v>
      </c>
      <c r="H2856" s="8" t="s">
        <v>914</v>
      </c>
      <c r="I2856" s="7" t="s">
        <v>8</v>
      </c>
      <c r="J2856" s="9">
        <v>172407077</v>
      </c>
      <c r="K2856" s="9">
        <v>0</v>
      </c>
      <c r="L2856" s="9">
        <v>20062000</v>
      </c>
      <c r="M2856" s="9">
        <v>20055804</v>
      </c>
      <c r="N2856" s="7" t="s">
        <v>8</v>
      </c>
      <c r="O2856" s="10">
        <v>86</v>
      </c>
      <c r="P2856" s="1"/>
    </row>
    <row r="2857" spans="1:16" ht="25.5" thickBot="1">
      <c r="A2857" s="1"/>
      <c r="B2857" s="138" t="s">
        <v>8</v>
      </c>
      <c r="C2857" s="139"/>
      <c r="D2857" s="139"/>
      <c r="E2857" s="139"/>
      <c r="F2857" s="139"/>
      <c r="G2857" s="139"/>
      <c r="H2857" s="139"/>
      <c r="I2857" s="11" t="s">
        <v>1253</v>
      </c>
      <c r="J2857" s="12" t="s">
        <v>8</v>
      </c>
      <c r="K2857" s="13">
        <v>0</v>
      </c>
      <c r="L2857" s="13">
        <v>6972000</v>
      </c>
      <c r="M2857" s="13">
        <v>6971817</v>
      </c>
      <c r="N2857" s="14">
        <v>99.99</v>
      </c>
      <c r="O2857" s="12" t="s">
        <v>8</v>
      </c>
      <c r="P2857" s="1"/>
    </row>
    <row r="2858" spans="1:16" ht="42" thickBot="1">
      <c r="A2858" s="1"/>
      <c r="B2858" s="138" t="s">
        <v>8</v>
      </c>
      <c r="C2858" s="139"/>
      <c r="D2858" s="139"/>
      <c r="E2858" s="139"/>
      <c r="F2858" s="139"/>
      <c r="G2858" s="139"/>
      <c r="H2858" s="139"/>
      <c r="I2858" s="11" t="s">
        <v>1254</v>
      </c>
      <c r="J2858" s="12" t="s">
        <v>8</v>
      </c>
      <c r="K2858" s="13">
        <v>0</v>
      </c>
      <c r="L2858" s="13">
        <v>13090000</v>
      </c>
      <c r="M2858" s="13">
        <v>13083987</v>
      </c>
      <c r="N2858" s="14">
        <v>99.95</v>
      </c>
      <c r="O2858" s="12" t="s">
        <v>8</v>
      </c>
      <c r="P2858" s="1"/>
    </row>
    <row r="2859" spans="1:16" ht="0.95" customHeight="1">
      <c r="A2859" s="1"/>
      <c r="B2859" s="137"/>
      <c r="C2859" s="137"/>
      <c r="D2859" s="137"/>
      <c r="E2859" s="137"/>
      <c r="F2859" s="137"/>
      <c r="G2859" s="137"/>
      <c r="H2859" s="137"/>
      <c r="I2859" s="137"/>
      <c r="J2859" s="137"/>
      <c r="K2859" s="137"/>
      <c r="L2859" s="137"/>
      <c r="M2859" s="137"/>
      <c r="N2859" s="137"/>
      <c r="O2859" s="137"/>
      <c r="P2859" s="1"/>
    </row>
    <row r="2860" spans="1:16" ht="42" thickBot="1">
      <c r="A2860" s="1"/>
      <c r="B2860" s="6" t="s">
        <v>2807</v>
      </c>
      <c r="C2860" s="7" t="s">
        <v>8</v>
      </c>
      <c r="D2860" s="8" t="s">
        <v>2808</v>
      </c>
      <c r="E2860" s="8" t="s">
        <v>2809</v>
      </c>
      <c r="F2860" s="8" t="s">
        <v>303</v>
      </c>
      <c r="G2860" s="8" t="s">
        <v>865</v>
      </c>
      <c r="H2860" s="8" t="s">
        <v>914</v>
      </c>
      <c r="I2860" s="7" t="s">
        <v>8</v>
      </c>
      <c r="J2860" s="9">
        <v>949881539</v>
      </c>
      <c r="K2860" s="9">
        <v>0</v>
      </c>
      <c r="L2860" s="9">
        <v>15630000</v>
      </c>
      <c r="M2860" s="9">
        <v>15567086</v>
      </c>
      <c r="N2860" s="7" t="s">
        <v>8</v>
      </c>
      <c r="O2860" s="10">
        <v>38.450000000000003</v>
      </c>
      <c r="P2860" s="1"/>
    </row>
    <row r="2861" spans="1:16" ht="25.5" thickBot="1">
      <c r="A2861" s="1"/>
      <c r="B2861" s="138" t="s">
        <v>8</v>
      </c>
      <c r="C2861" s="139"/>
      <c r="D2861" s="139"/>
      <c r="E2861" s="139"/>
      <c r="F2861" s="139"/>
      <c r="G2861" s="139"/>
      <c r="H2861" s="139"/>
      <c r="I2861" s="11" t="s">
        <v>1253</v>
      </c>
      <c r="J2861" s="12" t="s">
        <v>8</v>
      </c>
      <c r="K2861" s="13">
        <v>0</v>
      </c>
      <c r="L2861" s="13">
        <v>11200000</v>
      </c>
      <c r="M2861" s="13">
        <v>11176255</v>
      </c>
      <c r="N2861" s="14">
        <v>99.78</v>
      </c>
      <c r="O2861" s="12" t="s">
        <v>8</v>
      </c>
      <c r="P2861" s="1"/>
    </row>
    <row r="2862" spans="1:16" ht="42" thickBot="1">
      <c r="A2862" s="1"/>
      <c r="B2862" s="138" t="s">
        <v>8</v>
      </c>
      <c r="C2862" s="139"/>
      <c r="D2862" s="139"/>
      <c r="E2862" s="139"/>
      <c r="F2862" s="139"/>
      <c r="G2862" s="139"/>
      <c r="H2862" s="139"/>
      <c r="I2862" s="11" t="s">
        <v>1254</v>
      </c>
      <c r="J2862" s="12" t="s">
        <v>8</v>
      </c>
      <c r="K2862" s="13">
        <v>0</v>
      </c>
      <c r="L2862" s="13">
        <v>4430000</v>
      </c>
      <c r="M2862" s="13">
        <v>4390831</v>
      </c>
      <c r="N2862" s="14">
        <v>99.11</v>
      </c>
      <c r="O2862" s="12" t="s">
        <v>8</v>
      </c>
      <c r="P2862" s="1"/>
    </row>
    <row r="2863" spans="1:16" ht="0.95" customHeight="1">
      <c r="A2863" s="1"/>
      <c r="B2863" s="137"/>
      <c r="C2863" s="137"/>
      <c r="D2863" s="137"/>
      <c r="E2863" s="137"/>
      <c r="F2863" s="137"/>
      <c r="G2863" s="137"/>
      <c r="H2863" s="137"/>
      <c r="I2863" s="137"/>
      <c r="J2863" s="137"/>
      <c r="K2863" s="137"/>
      <c r="L2863" s="137"/>
      <c r="M2863" s="137"/>
      <c r="N2863" s="137"/>
      <c r="O2863" s="137"/>
      <c r="P2863" s="1"/>
    </row>
    <row r="2864" spans="1:16" ht="42" thickBot="1">
      <c r="A2864" s="1"/>
      <c r="B2864" s="6" t="s">
        <v>2810</v>
      </c>
      <c r="C2864" s="7" t="s">
        <v>8</v>
      </c>
      <c r="D2864" s="8" t="s">
        <v>2811</v>
      </c>
      <c r="E2864" s="8" t="s">
        <v>2812</v>
      </c>
      <c r="F2864" s="8" t="s">
        <v>303</v>
      </c>
      <c r="G2864" s="8" t="s">
        <v>865</v>
      </c>
      <c r="H2864" s="8" t="s">
        <v>914</v>
      </c>
      <c r="I2864" s="7" t="s">
        <v>8</v>
      </c>
      <c r="J2864" s="9">
        <v>542403189</v>
      </c>
      <c r="K2864" s="9">
        <v>0</v>
      </c>
      <c r="L2864" s="9">
        <v>37470000</v>
      </c>
      <c r="M2864" s="9">
        <v>37414493</v>
      </c>
      <c r="N2864" s="7" t="s">
        <v>8</v>
      </c>
      <c r="O2864" s="10">
        <v>96</v>
      </c>
      <c r="P2864" s="1"/>
    </row>
    <row r="2865" spans="1:16" ht="25.5" thickBot="1">
      <c r="A2865" s="1"/>
      <c r="B2865" s="138" t="s">
        <v>8</v>
      </c>
      <c r="C2865" s="139"/>
      <c r="D2865" s="139"/>
      <c r="E2865" s="139"/>
      <c r="F2865" s="139"/>
      <c r="G2865" s="139"/>
      <c r="H2865" s="139"/>
      <c r="I2865" s="11" t="s">
        <v>1253</v>
      </c>
      <c r="J2865" s="12" t="s">
        <v>8</v>
      </c>
      <c r="K2865" s="13">
        <v>0</v>
      </c>
      <c r="L2865" s="13">
        <v>30000000</v>
      </c>
      <c r="M2865" s="13">
        <v>29952836</v>
      </c>
      <c r="N2865" s="14">
        <v>99.84</v>
      </c>
      <c r="O2865" s="12" t="s">
        <v>8</v>
      </c>
      <c r="P2865" s="1"/>
    </row>
    <row r="2866" spans="1:16" ht="42" thickBot="1">
      <c r="A2866" s="1"/>
      <c r="B2866" s="138" t="s">
        <v>8</v>
      </c>
      <c r="C2866" s="139"/>
      <c r="D2866" s="139"/>
      <c r="E2866" s="139"/>
      <c r="F2866" s="139"/>
      <c r="G2866" s="139"/>
      <c r="H2866" s="139"/>
      <c r="I2866" s="11" t="s">
        <v>1254</v>
      </c>
      <c r="J2866" s="12" t="s">
        <v>8</v>
      </c>
      <c r="K2866" s="13">
        <v>0</v>
      </c>
      <c r="L2866" s="13">
        <v>7470000</v>
      </c>
      <c r="M2866" s="13">
        <v>7461657</v>
      </c>
      <c r="N2866" s="14">
        <v>99.88</v>
      </c>
      <c r="O2866" s="12" t="s">
        <v>8</v>
      </c>
      <c r="P2866" s="1"/>
    </row>
    <row r="2867" spans="1:16" ht="0.95" customHeight="1">
      <c r="A2867" s="1"/>
      <c r="B2867" s="137"/>
      <c r="C2867" s="137"/>
      <c r="D2867" s="137"/>
      <c r="E2867" s="137"/>
      <c r="F2867" s="137"/>
      <c r="G2867" s="137"/>
      <c r="H2867" s="137"/>
      <c r="I2867" s="137"/>
      <c r="J2867" s="137"/>
      <c r="K2867" s="137"/>
      <c r="L2867" s="137"/>
      <c r="M2867" s="137"/>
      <c r="N2867" s="137"/>
      <c r="O2867" s="137"/>
      <c r="P2867" s="1"/>
    </row>
    <row r="2868" spans="1:16" ht="42" thickBot="1">
      <c r="A2868" s="1"/>
      <c r="B2868" s="6" t="s">
        <v>2813</v>
      </c>
      <c r="C2868" s="7" t="s">
        <v>8</v>
      </c>
      <c r="D2868" s="8" t="s">
        <v>2814</v>
      </c>
      <c r="E2868" s="8" t="s">
        <v>2815</v>
      </c>
      <c r="F2868" s="8" t="s">
        <v>303</v>
      </c>
      <c r="G2868" s="8" t="s">
        <v>865</v>
      </c>
      <c r="H2868" s="8" t="s">
        <v>1258</v>
      </c>
      <c r="I2868" s="7" t="s">
        <v>8</v>
      </c>
      <c r="J2868" s="9">
        <v>121722679</v>
      </c>
      <c r="K2868" s="9">
        <v>0</v>
      </c>
      <c r="L2868" s="9">
        <v>0</v>
      </c>
      <c r="M2868" s="9">
        <v>0</v>
      </c>
      <c r="N2868" s="7" t="s">
        <v>8</v>
      </c>
      <c r="O2868" s="10">
        <v>73.77</v>
      </c>
      <c r="P2868" s="1"/>
    </row>
    <row r="2869" spans="1:16" ht="42" thickBot="1">
      <c r="A2869" s="1"/>
      <c r="B2869" s="138" t="s">
        <v>8</v>
      </c>
      <c r="C2869" s="139"/>
      <c r="D2869" s="139"/>
      <c r="E2869" s="139"/>
      <c r="F2869" s="139"/>
      <c r="G2869" s="139"/>
      <c r="H2869" s="139"/>
      <c r="I2869" s="11" t="s">
        <v>1453</v>
      </c>
      <c r="J2869" s="12" t="s">
        <v>8</v>
      </c>
      <c r="K2869" s="13">
        <v>0</v>
      </c>
      <c r="L2869" s="13">
        <v>0</v>
      </c>
      <c r="M2869" s="13">
        <v>0</v>
      </c>
      <c r="N2869" s="14">
        <v>0</v>
      </c>
      <c r="O2869" s="12" t="s">
        <v>8</v>
      </c>
      <c r="P2869" s="1"/>
    </row>
    <row r="2870" spans="1:16" ht="0.95" customHeight="1">
      <c r="A2870" s="1"/>
      <c r="B2870" s="137"/>
      <c r="C2870" s="137"/>
      <c r="D2870" s="137"/>
      <c r="E2870" s="137"/>
      <c r="F2870" s="137"/>
      <c r="G2870" s="137"/>
      <c r="H2870" s="137"/>
      <c r="I2870" s="137"/>
      <c r="J2870" s="137"/>
      <c r="K2870" s="137"/>
      <c r="L2870" s="137"/>
      <c r="M2870" s="137"/>
      <c r="N2870" s="137"/>
      <c r="O2870" s="137"/>
      <c r="P2870" s="1"/>
    </row>
    <row r="2871" spans="1:16" ht="42" thickBot="1">
      <c r="A2871" s="1"/>
      <c r="B2871" s="6" t="s">
        <v>2816</v>
      </c>
      <c r="C2871" s="7" t="s">
        <v>8</v>
      </c>
      <c r="D2871" s="8" t="s">
        <v>2817</v>
      </c>
      <c r="E2871" s="8" t="s">
        <v>2818</v>
      </c>
      <c r="F2871" s="8" t="s">
        <v>303</v>
      </c>
      <c r="G2871" s="8" t="s">
        <v>865</v>
      </c>
      <c r="H2871" s="8" t="s">
        <v>1258</v>
      </c>
      <c r="I2871" s="7" t="s">
        <v>8</v>
      </c>
      <c r="J2871" s="9">
        <v>122226361</v>
      </c>
      <c r="K2871" s="9">
        <v>0</v>
      </c>
      <c r="L2871" s="9">
        <v>0</v>
      </c>
      <c r="M2871" s="9">
        <v>0</v>
      </c>
      <c r="N2871" s="7" t="s">
        <v>8</v>
      </c>
      <c r="O2871" s="10">
        <v>69.760000000000005</v>
      </c>
      <c r="P2871" s="1"/>
    </row>
    <row r="2872" spans="1:16" ht="42" thickBot="1">
      <c r="A2872" s="1"/>
      <c r="B2872" s="138" t="s">
        <v>8</v>
      </c>
      <c r="C2872" s="139"/>
      <c r="D2872" s="139"/>
      <c r="E2872" s="139"/>
      <c r="F2872" s="139"/>
      <c r="G2872" s="139"/>
      <c r="H2872" s="139"/>
      <c r="I2872" s="11" t="s">
        <v>1453</v>
      </c>
      <c r="J2872" s="12" t="s">
        <v>8</v>
      </c>
      <c r="K2872" s="13">
        <v>0</v>
      </c>
      <c r="L2872" s="13">
        <v>0</v>
      </c>
      <c r="M2872" s="13">
        <v>0</v>
      </c>
      <c r="N2872" s="14">
        <v>0</v>
      </c>
      <c r="O2872" s="12" t="s">
        <v>8</v>
      </c>
      <c r="P2872" s="1"/>
    </row>
    <row r="2873" spans="1:16" ht="0.95" customHeight="1">
      <c r="A2873" s="1"/>
      <c r="B2873" s="137"/>
      <c r="C2873" s="137"/>
      <c r="D2873" s="137"/>
      <c r="E2873" s="137"/>
      <c r="F2873" s="137"/>
      <c r="G2873" s="137"/>
      <c r="H2873" s="137"/>
      <c r="I2873" s="137"/>
      <c r="J2873" s="137"/>
      <c r="K2873" s="137"/>
      <c r="L2873" s="137"/>
      <c r="M2873" s="137"/>
      <c r="N2873" s="137"/>
      <c r="O2873" s="137"/>
      <c r="P2873" s="1"/>
    </row>
    <row r="2874" spans="1:16" ht="42" thickBot="1">
      <c r="A2874" s="1"/>
      <c r="B2874" s="6" t="s">
        <v>2819</v>
      </c>
      <c r="C2874" s="7" t="s">
        <v>8</v>
      </c>
      <c r="D2874" s="8" t="s">
        <v>2820</v>
      </c>
      <c r="E2874" s="8" t="s">
        <v>2821</v>
      </c>
      <c r="F2874" s="8" t="s">
        <v>303</v>
      </c>
      <c r="G2874" s="8" t="s">
        <v>865</v>
      </c>
      <c r="H2874" s="8" t="s">
        <v>1258</v>
      </c>
      <c r="I2874" s="7" t="s">
        <v>8</v>
      </c>
      <c r="J2874" s="9">
        <v>99776620</v>
      </c>
      <c r="K2874" s="9">
        <v>0</v>
      </c>
      <c r="L2874" s="9">
        <v>0</v>
      </c>
      <c r="M2874" s="9">
        <v>0</v>
      </c>
      <c r="N2874" s="7" t="s">
        <v>8</v>
      </c>
      <c r="O2874" s="10">
        <v>79</v>
      </c>
      <c r="P2874" s="1"/>
    </row>
    <row r="2875" spans="1:16" ht="42" thickBot="1">
      <c r="A2875" s="1"/>
      <c r="B2875" s="138" t="s">
        <v>8</v>
      </c>
      <c r="C2875" s="139"/>
      <c r="D2875" s="139"/>
      <c r="E2875" s="139"/>
      <c r="F2875" s="139"/>
      <c r="G2875" s="139"/>
      <c r="H2875" s="139"/>
      <c r="I2875" s="11" t="s">
        <v>1453</v>
      </c>
      <c r="J2875" s="12" t="s">
        <v>8</v>
      </c>
      <c r="K2875" s="13">
        <v>0</v>
      </c>
      <c r="L2875" s="13">
        <v>0</v>
      </c>
      <c r="M2875" s="13">
        <v>0</v>
      </c>
      <c r="N2875" s="14">
        <v>0</v>
      </c>
      <c r="O2875" s="12" t="s">
        <v>8</v>
      </c>
      <c r="P2875" s="1"/>
    </row>
    <row r="2876" spans="1:16" ht="0.95" customHeight="1">
      <c r="A2876" s="1"/>
      <c r="B2876" s="137"/>
      <c r="C2876" s="137"/>
      <c r="D2876" s="137"/>
      <c r="E2876" s="137"/>
      <c r="F2876" s="137"/>
      <c r="G2876" s="137"/>
      <c r="H2876" s="137"/>
      <c r="I2876" s="137"/>
      <c r="J2876" s="137"/>
      <c r="K2876" s="137"/>
      <c r="L2876" s="137"/>
      <c r="M2876" s="137"/>
      <c r="N2876" s="137"/>
      <c r="O2876" s="137"/>
      <c r="P2876" s="1"/>
    </row>
    <row r="2877" spans="1:16" ht="42" thickBot="1">
      <c r="A2877" s="1"/>
      <c r="B2877" s="6" t="s">
        <v>2822</v>
      </c>
      <c r="C2877" s="7" t="s">
        <v>8</v>
      </c>
      <c r="D2877" s="8" t="s">
        <v>2823</v>
      </c>
      <c r="E2877" s="8" t="s">
        <v>2824</v>
      </c>
      <c r="F2877" s="8" t="s">
        <v>303</v>
      </c>
      <c r="G2877" s="8" t="s">
        <v>865</v>
      </c>
      <c r="H2877" s="8" t="s">
        <v>1258</v>
      </c>
      <c r="I2877" s="7" t="s">
        <v>8</v>
      </c>
      <c r="J2877" s="9">
        <v>239118512</v>
      </c>
      <c r="K2877" s="9">
        <v>0</v>
      </c>
      <c r="L2877" s="9">
        <v>0</v>
      </c>
      <c r="M2877" s="9">
        <v>0</v>
      </c>
      <c r="N2877" s="7" t="s">
        <v>8</v>
      </c>
      <c r="O2877" s="10">
        <v>45.45</v>
      </c>
      <c r="P2877" s="1"/>
    </row>
    <row r="2878" spans="1:16" ht="42" thickBot="1">
      <c r="A2878" s="1"/>
      <c r="B2878" s="138" t="s">
        <v>8</v>
      </c>
      <c r="C2878" s="139"/>
      <c r="D2878" s="139"/>
      <c r="E2878" s="139"/>
      <c r="F2878" s="139"/>
      <c r="G2878" s="139"/>
      <c r="H2878" s="139"/>
      <c r="I2878" s="11" t="s">
        <v>1453</v>
      </c>
      <c r="J2878" s="12" t="s">
        <v>8</v>
      </c>
      <c r="K2878" s="13">
        <v>0</v>
      </c>
      <c r="L2878" s="13">
        <v>0</v>
      </c>
      <c r="M2878" s="13">
        <v>0</v>
      </c>
      <c r="N2878" s="14">
        <v>0</v>
      </c>
      <c r="O2878" s="12" t="s">
        <v>8</v>
      </c>
      <c r="P2878" s="1"/>
    </row>
    <row r="2879" spans="1:16" ht="0.95" customHeight="1">
      <c r="A2879" s="1"/>
      <c r="B2879" s="137"/>
      <c r="C2879" s="137"/>
      <c r="D2879" s="137"/>
      <c r="E2879" s="137"/>
      <c r="F2879" s="137"/>
      <c r="G2879" s="137"/>
      <c r="H2879" s="137"/>
      <c r="I2879" s="137"/>
      <c r="J2879" s="137"/>
      <c r="K2879" s="137"/>
      <c r="L2879" s="137"/>
      <c r="M2879" s="137"/>
      <c r="N2879" s="137"/>
      <c r="O2879" s="137"/>
      <c r="P2879" s="1"/>
    </row>
    <row r="2880" spans="1:16" ht="42" thickBot="1">
      <c r="A2880" s="1"/>
      <c r="B2880" s="6" t="s">
        <v>2825</v>
      </c>
      <c r="C2880" s="7" t="s">
        <v>8</v>
      </c>
      <c r="D2880" s="8" t="s">
        <v>2826</v>
      </c>
      <c r="E2880" s="8" t="s">
        <v>2827</v>
      </c>
      <c r="F2880" s="8" t="s">
        <v>303</v>
      </c>
      <c r="G2880" s="8" t="s">
        <v>865</v>
      </c>
      <c r="H2880" s="8" t="s">
        <v>1258</v>
      </c>
      <c r="I2880" s="7" t="s">
        <v>8</v>
      </c>
      <c r="J2880" s="9">
        <v>34794110</v>
      </c>
      <c r="K2880" s="9">
        <v>0</v>
      </c>
      <c r="L2880" s="9">
        <v>0</v>
      </c>
      <c r="M2880" s="9">
        <v>0</v>
      </c>
      <c r="N2880" s="7" t="s">
        <v>8</v>
      </c>
      <c r="O2880" s="10">
        <v>100</v>
      </c>
      <c r="P2880" s="1"/>
    </row>
    <row r="2881" spans="1:16" ht="42" thickBot="1">
      <c r="A2881" s="1"/>
      <c r="B2881" s="138" t="s">
        <v>8</v>
      </c>
      <c r="C2881" s="139"/>
      <c r="D2881" s="139"/>
      <c r="E2881" s="139"/>
      <c r="F2881" s="139"/>
      <c r="G2881" s="139"/>
      <c r="H2881" s="139"/>
      <c r="I2881" s="11" t="s">
        <v>1453</v>
      </c>
      <c r="J2881" s="12" t="s">
        <v>8</v>
      </c>
      <c r="K2881" s="13">
        <v>0</v>
      </c>
      <c r="L2881" s="13">
        <v>0</v>
      </c>
      <c r="M2881" s="13">
        <v>0</v>
      </c>
      <c r="N2881" s="14">
        <v>0</v>
      </c>
      <c r="O2881" s="12" t="s">
        <v>8</v>
      </c>
      <c r="P2881" s="1"/>
    </row>
    <row r="2882" spans="1:16" ht="0.95" customHeight="1">
      <c r="A2882" s="1"/>
      <c r="B2882" s="137"/>
      <c r="C2882" s="137"/>
      <c r="D2882" s="137"/>
      <c r="E2882" s="137"/>
      <c r="F2882" s="137"/>
      <c r="G2882" s="137"/>
      <c r="H2882" s="137"/>
      <c r="I2882" s="137"/>
      <c r="J2882" s="137"/>
      <c r="K2882" s="137"/>
      <c r="L2882" s="137"/>
      <c r="M2882" s="137"/>
      <c r="N2882" s="137"/>
      <c r="O2882" s="137"/>
      <c r="P2882" s="1"/>
    </row>
    <row r="2883" spans="1:16" ht="42" thickBot="1">
      <c r="A2883" s="1"/>
      <c r="B2883" s="6" t="s">
        <v>2828</v>
      </c>
      <c r="C2883" s="7" t="s">
        <v>8</v>
      </c>
      <c r="D2883" s="8" t="s">
        <v>2829</v>
      </c>
      <c r="E2883" s="8" t="s">
        <v>2830</v>
      </c>
      <c r="F2883" s="8" t="s">
        <v>303</v>
      </c>
      <c r="G2883" s="8" t="s">
        <v>865</v>
      </c>
      <c r="H2883" s="8" t="s">
        <v>1258</v>
      </c>
      <c r="I2883" s="7" t="s">
        <v>8</v>
      </c>
      <c r="J2883" s="9">
        <v>20876468</v>
      </c>
      <c r="K2883" s="9">
        <v>0</v>
      </c>
      <c r="L2883" s="9">
        <v>0</v>
      </c>
      <c r="M2883" s="9">
        <v>0</v>
      </c>
      <c r="N2883" s="7" t="s">
        <v>8</v>
      </c>
      <c r="O2883" s="10">
        <v>100</v>
      </c>
      <c r="P2883" s="1"/>
    </row>
    <row r="2884" spans="1:16" ht="42" thickBot="1">
      <c r="A2884" s="1"/>
      <c r="B2884" s="138" t="s">
        <v>8</v>
      </c>
      <c r="C2884" s="139"/>
      <c r="D2884" s="139"/>
      <c r="E2884" s="139"/>
      <c r="F2884" s="139"/>
      <c r="G2884" s="139"/>
      <c r="H2884" s="139"/>
      <c r="I2884" s="11" t="s">
        <v>1453</v>
      </c>
      <c r="J2884" s="12" t="s">
        <v>8</v>
      </c>
      <c r="K2884" s="13">
        <v>0</v>
      </c>
      <c r="L2884" s="13">
        <v>0</v>
      </c>
      <c r="M2884" s="13">
        <v>0</v>
      </c>
      <c r="N2884" s="14">
        <v>0</v>
      </c>
      <c r="O2884" s="12" t="s">
        <v>8</v>
      </c>
      <c r="P2884" s="1"/>
    </row>
    <row r="2885" spans="1:16" ht="0.95" customHeight="1">
      <c r="A2885" s="1"/>
      <c r="B2885" s="137"/>
      <c r="C2885" s="137"/>
      <c r="D2885" s="137"/>
      <c r="E2885" s="137"/>
      <c r="F2885" s="137"/>
      <c r="G2885" s="137"/>
      <c r="H2885" s="137"/>
      <c r="I2885" s="137"/>
      <c r="J2885" s="137"/>
      <c r="K2885" s="137"/>
      <c r="L2885" s="137"/>
      <c r="M2885" s="137"/>
      <c r="N2885" s="137"/>
      <c r="O2885" s="137"/>
      <c r="P2885" s="1"/>
    </row>
    <row r="2886" spans="1:16" ht="42" thickBot="1">
      <c r="A2886" s="1"/>
      <c r="B2886" s="6" t="s">
        <v>2831</v>
      </c>
      <c r="C2886" s="7" t="s">
        <v>8</v>
      </c>
      <c r="D2886" s="8" t="s">
        <v>2832</v>
      </c>
      <c r="E2886" s="8" t="s">
        <v>2833</v>
      </c>
      <c r="F2886" s="8" t="s">
        <v>303</v>
      </c>
      <c r="G2886" s="8" t="s">
        <v>865</v>
      </c>
      <c r="H2886" s="8" t="s">
        <v>1258</v>
      </c>
      <c r="I2886" s="7" t="s">
        <v>8</v>
      </c>
      <c r="J2886" s="9">
        <v>53350971</v>
      </c>
      <c r="K2886" s="9">
        <v>0</v>
      </c>
      <c r="L2886" s="9">
        <v>0</v>
      </c>
      <c r="M2886" s="9">
        <v>0</v>
      </c>
      <c r="N2886" s="7" t="s">
        <v>8</v>
      </c>
      <c r="O2886" s="10">
        <v>51.16</v>
      </c>
      <c r="P2886" s="1"/>
    </row>
    <row r="2887" spans="1:16" ht="42" thickBot="1">
      <c r="A2887" s="1"/>
      <c r="B2887" s="138" t="s">
        <v>8</v>
      </c>
      <c r="C2887" s="139"/>
      <c r="D2887" s="139"/>
      <c r="E2887" s="139"/>
      <c r="F2887" s="139"/>
      <c r="G2887" s="139"/>
      <c r="H2887" s="139"/>
      <c r="I2887" s="11" t="s">
        <v>1453</v>
      </c>
      <c r="J2887" s="12" t="s">
        <v>8</v>
      </c>
      <c r="K2887" s="13">
        <v>0</v>
      </c>
      <c r="L2887" s="13">
        <v>0</v>
      </c>
      <c r="M2887" s="13">
        <v>0</v>
      </c>
      <c r="N2887" s="14">
        <v>0</v>
      </c>
      <c r="O2887" s="12" t="s">
        <v>8</v>
      </c>
      <c r="P2887" s="1"/>
    </row>
    <row r="2888" spans="1:16" ht="0.95" customHeight="1">
      <c r="A2888" s="1"/>
      <c r="B2888" s="137"/>
      <c r="C2888" s="137"/>
      <c r="D2888" s="137"/>
      <c r="E2888" s="137"/>
      <c r="F2888" s="137"/>
      <c r="G2888" s="137"/>
      <c r="H2888" s="137"/>
      <c r="I2888" s="137"/>
      <c r="J2888" s="137"/>
      <c r="K2888" s="137"/>
      <c r="L2888" s="137"/>
      <c r="M2888" s="137"/>
      <c r="N2888" s="137"/>
      <c r="O2888" s="137"/>
      <c r="P2888" s="1"/>
    </row>
    <row r="2889" spans="1:16" ht="42" thickBot="1">
      <c r="A2889" s="1"/>
      <c r="B2889" s="6" t="s">
        <v>2834</v>
      </c>
      <c r="C2889" s="7" t="s">
        <v>8</v>
      </c>
      <c r="D2889" s="8" t="s">
        <v>2835</v>
      </c>
      <c r="E2889" s="8" t="s">
        <v>2836</v>
      </c>
      <c r="F2889" s="8" t="s">
        <v>303</v>
      </c>
      <c r="G2889" s="8" t="s">
        <v>865</v>
      </c>
      <c r="H2889" s="8" t="s">
        <v>1258</v>
      </c>
      <c r="I2889" s="7" t="s">
        <v>8</v>
      </c>
      <c r="J2889" s="9">
        <v>47551952</v>
      </c>
      <c r="K2889" s="9">
        <v>0</v>
      </c>
      <c r="L2889" s="9">
        <v>0</v>
      </c>
      <c r="M2889" s="9">
        <v>0</v>
      </c>
      <c r="N2889" s="7" t="s">
        <v>8</v>
      </c>
      <c r="O2889" s="10">
        <v>100</v>
      </c>
      <c r="P2889" s="1"/>
    </row>
    <row r="2890" spans="1:16" ht="42" thickBot="1">
      <c r="A2890" s="1"/>
      <c r="B2890" s="138" t="s">
        <v>8</v>
      </c>
      <c r="C2890" s="139"/>
      <c r="D2890" s="139"/>
      <c r="E2890" s="139"/>
      <c r="F2890" s="139"/>
      <c r="G2890" s="139"/>
      <c r="H2890" s="139"/>
      <c r="I2890" s="11" t="s">
        <v>1453</v>
      </c>
      <c r="J2890" s="12" t="s">
        <v>8</v>
      </c>
      <c r="K2890" s="13">
        <v>0</v>
      </c>
      <c r="L2890" s="13">
        <v>0</v>
      </c>
      <c r="M2890" s="13">
        <v>0</v>
      </c>
      <c r="N2890" s="14">
        <v>0</v>
      </c>
      <c r="O2890" s="12" t="s">
        <v>8</v>
      </c>
      <c r="P2890" s="1"/>
    </row>
    <row r="2891" spans="1:16" ht="0.95" customHeight="1">
      <c r="A2891" s="1"/>
      <c r="B2891" s="137"/>
      <c r="C2891" s="137"/>
      <c r="D2891" s="137"/>
      <c r="E2891" s="137"/>
      <c r="F2891" s="137"/>
      <c r="G2891" s="137"/>
      <c r="H2891" s="137"/>
      <c r="I2891" s="137"/>
      <c r="J2891" s="137"/>
      <c r="K2891" s="137"/>
      <c r="L2891" s="137"/>
      <c r="M2891" s="137"/>
      <c r="N2891" s="137"/>
      <c r="O2891" s="137"/>
      <c r="P2891" s="1"/>
    </row>
    <row r="2892" spans="1:16" ht="42" thickBot="1">
      <c r="A2892" s="1"/>
      <c r="B2892" s="6" t="s">
        <v>2837</v>
      </c>
      <c r="C2892" s="7" t="s">
        <v>8</v>
      </c>
      <c r="D2892" s="8" t="s">
        <v>2838</v>
      </c>
      <c r="E2892" s="8" t="s">
        <v>2839</v>
      </c>
      <c r="F2892" s="8" t="s">
        <v>303</v>
      </c>
      <c r="G2892" s="8" t="s">
        <v>865</v>
      </c>
      <c r="H2892" s="8" t="s">
        <v>1258</v>
      </c>
      <c r="I2892" s="7" t="s">
        <v>8</v>
      </c>
      <c r="J2892" s="9">
        <v>14396127</v>
      </c>
      <c r="K2892" s="9">
        <v>0</v>
      </c>
      <c r="L2892" s="9">
        <v>0</v>
      </c>
      <c r="M2892" s="9">
        <v>0</v>
      </c>
      <c r="N2892" s="7" t="s">
        <v>8</v>
      </c>
      <c r="O2892" s="10">
        <v>100</v>
      </c>
      <c r="P2892" s="1"/>
    </row>
    <row r="2893" spans="1:16" ht="42" thickBot="1">
      <c r="A2893" s="1"/>
      <c r="B2893" s="138" t="s">
        <v>8</v>
      </c>
      <c r="C2893" s="139"/>
      <c r="D2893" s="139"/>
      <c r="E2893" s="139"/>
      <c r="F2893" s="139"/>
      <c r="G2893" s="139"/>
      <c r="H2893" s="139"/>
      <c r="I2893" s="11" t="s">
        <v>1453</v>
      </c>
      <c r="J2893" s="12" t="s">
        <v>8</v>
      </c>
      <c r="K2893" s="13">
        <v>0</v>
      </c>
      <c r="L2893" s="13">
        <v>0</v>
      </c>
      <c r="M2893" s="13">
        <v>0</v>
      </c>
      <c r="N2893" s="14">
        <v>0</v>
      </c>
      <c r="O2893" s="12" t="s">
        <v>8</v>
      </c>
      <c r="P2893" s="1"/>
    </row>
    <row r="2894" spans="1:16" ht="0.95" customHeight="1">
      <c r="A2894" s="1"/>
      <c r="B2894" s="137"/>
      <c r="C2894" s="137"/>
      <c r="D2894" s="137"/>
      <c r="E2894" s="137"/>
      <c r="F2894" s="137"/>
      <c r="G2894" s="137"/>
      <c r="H2894" s="137"/>
      <c r="I2894" s="137"/>
      <c r="J2894" s="137"/>
      <c r="K2894" s="137"/>
      <c r="L2894" s="137"/>
      <c r="M2894" s="137"/>
      <c r="N2894" s="137"/>
      <c r="O2894" s="137"/>
      <c r="P2894" s="1"/>
    </row>
    <row r="2895" spans="1:16" ht="42" thickBot="1">
      <c r="A2895" s="1"/>
      <c r="B2895" s="6" t="s">
        <v>2840</v>
      </c>
      <c r="C2895" s="7" t="s">
        <v>8</v>
      </c>
      <c r="D2895" s="8" t="s">
        <v>2841</v>
      </c>
      <c r="E2895" s="8" t="s">
        <v>2842</v>
      </c>
      <c r="F2895" s="8" t="s">
        <v>303</v>
      </c>
      <c r="G2895" s="8" t="s">
        <v>865</v>
      </c>
      <c r="H2895" s="8" t="s">
        <v>1258</v>
      </c>
      <c r="I2895" s="7" t="s">
        <v>8</v>
      </c>
      <c r="J2895" s="9">
        <v>47551953</v>
      </c>
      <c r="K2895" s="9">
        <v>0</v>
      </c>
      <c r="L2895" s="9">
        <v>0</v>
      </c>
      <c r="M2895" s="9">
        <v>0</v>
      </c>
      <c r="N2895" s="7" t="s">
        <v>8</v>
      </c>
      <c r="O2895" s="10">
        <v>100</v>
      </c>
      <c r="P2895" s="1"/>
    </row>
    <row r="2896" spans="1:16" ht="42" thickBot="1">
      <c r="A2896" s="1"/>
      <c r="B2896" s="138" t="s">
        <v>8</v>
      </c>
      <c r="C2896" s="139"/>
      <c r="D2896" s="139"/>
      <c r="E2896" s="139"/>
      <c r="F2896" s="139"/>
      <c r="G2896" s="139"/>
      <c r="H2896" s="139"/>
      <c r="I2896" s="11" t="s">
        <v>1453</v>
      </c>
      <c r="J2896" s="12" t="s">
        <v>8</v>
      </c>
      <c r="K2896" s="13">
        <v>0</v>
      </c>
      <c r="L2896" s="13">
        <v>0</v>
      </c>
      <c r="M2896" s="13">
        <v>0</v>
      </c>
      <c r="N2896" s="14">
        <v>0</v>
      </c>
      <c r="O2896" s="12" t="s">
        <v>8</v>
      </c>
      <c r="P2896" s="1"/>
    </row>
    <row r="2897" spans="1:16" ht="0.95" customHeight="1">
      <c r="A2897" s="1"/>
      <c r="B2897" s="137"/>
      <c r="C2897" s="137"/>
      <c r="D2897" s="137"/>
      <c r="E2897" s="137"/>
      <c r="F2897" s="137"/>
      <c r="G2897" s="137"/>
      <c r="H2897" s="137"/>
      <c r="I2897" s="137"/>
      <c r="J2897" s="137"/>
      <c r="K2897" s="137"/>
      <c r="L2897" s="137"/>
      <c r="M2897" s="137"/>
      <c r="N2897" s="137"/>
      <c r="O2897" s="137"/>
      <c r="P2897" s="1"/>
    </row>
    <row r="2898" spans="1:16" ht="42" thickBot="1">
      <c r="A2898" s="1"/>
      <c r="B2898" s="6" t="s">
        <v>2843</v>
      </c>
      <c r="C2898" s="7" t="s">
        <v>8</v>
      </c>
      <c r="D2898" s="8" t="s">
        <v>2844</v>
      </c>
      <c r="E2898" s="8" t="s">
        <v>2845</v>
      </c>
      <c r="F2898" s="8" t="s">
        <v>303</v>
      </c>
      <c r="G2898" s="8" t="s">
        <v>865</v>
      </c>
      <c r="H2898" s="8" t="s">
        <v>1258</v>
      </c>
      <c r="I2898" s="7" t="s">
        <v>8</v>
      </c>
      <c r="J2898" s="9">
        <v>30889682</v>
      </c>
      <c r="K2898" s="9">
        <v>0</v>
      </c>
      <c r="L2898" s="9">
        <v>0</v>
      </c>
      <c r="M2898" s="9">
        <v>0</v>
      </c>
      <c r="N2898" s="7" t="s">
        <v>8</v>
      </c>
      <c r="O2898" s="10">
        <v>100</v>
      </c>
      <c r="P2898" s="1"/>
    </row>
    <row r="2899" spans="1:16" ht="42" thickBot="1">
      <c r="A2899" s="1"/>
      <c r="B2899" s="138" t="s">
        <v>8</v>
      </c>
      <c r="C2899" s="139"/>
      <c r="D2899" s="139"/>
      <c r="E2899" s="139"/>
      <c r="F2899" s="139"/>
      <c r="G2899" s="139"/>
      <c r="H2899" s="139"/>
      <c r="I2899" s="11" t="s">
        <v>1453</v>
      </c>
      <c r="J2899" s="12" t="s">
        <v>8</v>
      </c>
      <c r="K2899" s="13">
        <v>0</v>
      </c>
      <c r="L2899" s="13">
        <v>0</v>
      </c>
      <c r="M2899" s="13">
        <v>0</v>
      </c>
      <c r="N2899" s="14">
        <v>0</v>
      </c>
      <c r="O2899" s="12" t="s">
        <v>8</v>
      </c>
      <c r="P2899" s="1"/>
    </row>
    <row r="2900" spans="1:16" ht="0.95" customHeight="1">
      <c r="A2900" s="1"/>
      <c r="B2900" s="137"/>
      <c r="C2900" s="137"/>
      <c r="D2900" s="137"/>
      <c r="E2900" s="137"/>
      <c r="F2900" s="137"/>
      <c r="G2900" s="137"/>
      <c r="H2900" s="137"/>
      <c r="I2900" s="137"/>
      <c r="J2900" s="137"/>
      <c r="K2900" s="137"/>
      <c r="L2900" s="137"/>
      <c r="M2900" s="137"/>
      <c r="N2900" s="137"/>
      <c r="O2900" s="137"/>
      <c r="P2900" s="1"/>
    </row>
    <row r="2901" spans="1:16" ht="42" thickBot="1">
      <c r="A2901" s="1"/>
      <c r="B2901" s="6" t="s">
        <v>2846</v>
      </c>
      <c r="C2901" s="7" t="s">
        <v>8</v>
      </c>
      <c r="D2901" s="8" t="s">
        <v>2847</v>
      </c>
      <c r="E2901" s="8" t="s">
        <v>2848</v>
      </c>
      <c r="F2901" s="8" t="s">
        <v>303</v>
      </c>
      <c r="G2901" s="8" t="s">
        <v>865</v>
      </c>
      <c r="H2901" s="8" t="s">
        <v>1258</v>
      </c>
      <c r="I2901" s="7" t="s">
        <v>8</v>
      </c>
      <c r="J2901" s="9">
        <v>11505253</v>
      </c>
      <c r="K2901" s="9">
        <v>0</v>
      </c>
      <c r="L2901" s="9">
        <v>0</v>
      </c>
      <c r="M2901" s="9">
        <v>0</v>
      </c>
      <c r="N2901" s="7" t="s">
        <v>8</v>
      </c>
      <c r="O2901" s="10">
        <v>100</v>
      </c>
      <c r="P2901" s="1"/>
    </row>
    <row r="2902" spans="1:16" ht="42" thickBot="1">
      <c r="A2902" s="1"/>
      <c r="B2902" s="138" t="s">
        <v>8</v>
      </c>
      <c r="C2902" s="139"/>
      <c r="D2902" s="139"/>
      <c r="E2902" s="139"/>
      <c r="F2902" s="139"/>
      <c r="G2902" s="139"/>
      <c r="H2902" s="139"/>
      <c r="I2902" s="11" t="s">
        <v>1453</v>
      </c>
      <c r="J2902" s="12" t="s">
        <v>8</v>
      </c>
      <c r="K2902" s="13">
        <v>0</v>
      </c>
      <c r="L2902" s="13">
        <v>0</v>
      </c>
      <c r="M2902" s="13">
        <v>0</v>
      </c>
      <c r="N2902" s="14">
        <v>0</v>
      </c>
      <c r="O2902" s="12" t="s">
        <v>8</v>
      </c>
      <c r="P2902" s="1"/>
    </row>
    <row r="2903" spans="1:16" ht="0.95" customHeight="1">
      <c r="A2903" s="1"/>
      <c r="B2903" s="137"/>
      <c r="C2903" s="137"/>
      <c r="D2903" s="137"/>
      <c r="E2903" s="137"/>
      <c r="F2903" s="137"/>
      <c r="G2903" s="137"/>
      <c r="H2903" s="137"/>
      <c r="I2903" s="137"/>
      <c r="J2903" s="137"/>
      <c r="K2903" s="137"/>
      <c r="L2903" s="137"/>
      <c r="M2903" s="137"/>
      <c r="N2903" s="137"/>
      <c r="O2903" s="137"/>
      <c r="P2903" s="1"/>
    </row>
    <row r="2904" spans="1:16" ht="42" thickBot="1">
      <c r="A2904" s="1"/>
      <c r="B2904" s="6" t="s">
        <v>2849</v>
      </c>
      <c r="C2904" s="7" t="s">
        <v>8</v>
      </c>
      <c r="D2904" s="8" t="s">
        <v>2850</v>
      </c>
      <c r="E2904" s="8" t="s">
        <v>2851</v>
      </c>
      <c r="F2904" s="8" t="s">
        <v>303</v>
      </c>
      <c r="G2904" s="8" t="s">
        <v>865</v>
      </c>
      <c r="H2904" s="8" t="s">
        <v>1258</v>
      </c>
      <c r="I2904" s="7" t="s">
        <v>8</v>
      </c>
      <c r="J2904" s="9">
        <v>43318671</v>
      </c>
      <c r="K2904" s="9">
        <v>0</v>
      </c>
      <c r="L2904" s="9">
        <v>0</v>
      </c>
      <c r="M2904" s="9">
        <v>0</v>
      </c>
      <c r="N2904" s="7" t="s">
        <v>8</v>
      </c>
      <c r="O2904" s="10">
        <v>100</v>
      </c>
      <c r="P2904" s="1"/>
    </row>
    <row r="2905" spans="1:16" ht="42" thickBot="1">
      <c r="A2905" s="1"/>
      <c r="B2905" s="138" t="s">
        <v>8</v>
      </c>
      <c r="C2905" s="139"/>
      <c r="D2905" s="139"/>
      <c r="E2905" s="139"/>
      <c r="F2905" s="139"/>
      <c r="G2905" s="139"/>
      <c r="H2905" s="139"/>
      <c r="I2905" s="11" t="s">
        <v>1453</v>
      </c>
      <c r="J2905" s="12" t="s">
        <v>8</v>
      </c>
      <c r="K2905" s="13">
        <v>0</v>
      </c>
      <c r="L2905" s="13">
        <v>0</v>
      </c>
      <c r="M2905" s="13">
        <v>0</v>
      </c>
      <c r="N2905" s="14">
        <v>0</v>
      </c>
      <c r="O2905" s="12" t="s">
        <v>8</v>
      </c>
      <c r="P2905" s="1"/>
    </row>
    <row r="2906" spans="1:16" ht="0.95" customHeight="1">
      <c r="A2906" s="1"/>
      <c r="B2906" s="137"/>
      <c r="C2906" s="137"/>
      <c r="D2906" s="137"/>
      <c r="E2906" s="137"/>
      <c r="F2906" s="137"/>
      <c r="G2906" s="137"/>
      <c r="H2906" s="137"/>
      <c r="I2906" s="137"/>
      <c r="J2906" s="137"/>
      <c r="K2906" s="137"/>
      <c r="L2906" s="137"/>
      <c r="M2906" s="137"/>
      <c r="N2906" s="137"/>
      <c r="O2906" s="137"/>
      <c r="P2906" s="1"/>
    </row>
    <row r="2907" spans="1:16" ht="42" thickBot="1">
      <c r="A2907" s="1"/>
      <c r="B2907" s="6" t="s">
        <v>2852</v>
      </c>
      <c r="C2907" s="7" t="s">
        <v>8</v>
      </c>
      <c r="D2907" s="8" t="s">
        <v>2853</v>
      </c>
      <c r="E2907" s="8" t="s">
        <v>2854</v>
      </c>
      <c r="F2907" s="8" t="s">
        <v>303</v>
      </c>
      <c r="G2907" s="8" t="s">
        <v>865</v>
      </c>
      <c r="H2907" s="8" t="s">
        <v>1258</v>
      </c>
      <c r="I2907" s="7" t="s">
        <v>8</v>
      </c>
      <c r="J2907" s="9">
        <v>24736482</v>
      </c>
      <c r="K2907" s="9">
        <v>0</v>
      </c>
      <c r="L2907" s="9">
        <v>0</v>
      </c>
      <c r="M2907" s="9">
        <v>0</v>
      </c>
      <c r="N2907" s="7" t="s">
        <v>8</v>
      </c>
      <c r="O2907" s="10">
        <v>100</v>
      </c>
      <c r="P2907" s="1"/>
    </row>
    <row r="2908" spans="1:16" ht="42" thickBot="1">
      <c r="A2908" s="1"/>
      <c r="B2908" s="138" t="s">
        <v>8</v>
      </c>
      <c r="C2908" s="139"/>
      <c r="D2908" s="139"/>
      <c r="E2908" s="139"/>
      <c r="F2908" s="139"/>
      <c r="G2908" s="139"/>
      <c r="H2908" s="139"/>
      <c r="I2908" s="11" t="s">
        <v>1453</v>
      </c>
      <c r="J2908" s="12" t="s">
        <v>8</v>
      </c>
      <c r="K2908" s="13">
        <v>0</v>
      </c>
      <c r="L2908" s="13">
        <v>0</v>
      </c>
      <c r="M2908" s="13">
        <v>0</v>
      </c>
      <c r="N2908" s="14">
        <v>0</v>
      </c>
      <c r="O2908" s="12" t="s">
        <v>8</v>
      </c>
      <c r="P2908" s="1"/>
    </row>
    <row r="2909" spans="1:16" ht="0.95" customHeight="1">
      <c r="A2909" s="1"/>
      <c r="B2909" s="137"/>
      <c r="C2909" s="137"/>
      <c r="D2909" s="137"/>
      <c r="E2909" s="137"/>
      <c r="F2909" s="137"/>
      <c r="G2909" s="137"/>
      <c r="H2909" s="137"/>
      <c r="I2909" s="137"/>
      <c r="J2909" s="137"/>
      <c r="K2909" s="137"/>
      <c r="L2909" s="137"/>
      <c r="M2909" s="137"/>
      <c r="N2909" s="137"/>
      <c r="O2909" s="137"/>
      <c r="P2909" s="1"/>
    </row>
    <row r="2910" spans="1:16" ht="42" thickBot="1">
      <c r="A2910" s="1"/>
      <c r="B2910" s="6" t="s">
        <v>2855</v>
      </c>
      <c r="C2910" s="7" t="s">
        <v>8</v>
      </c>
      <c r="D2910" s="8" t="s">
        <v>2856</v>
      </c>
      <c r="E2910" s="8" t="s">
        <v>2857</v>
      </c>
      <c r="F2910" s="8" t="s">
        <v>303</v>
      </c>
      <c r="G2910" s="8" t="s">
        <v>865</v>
      </c>
      <c r="H2910" s="8" t="s">
        <v>1258</v>
      </c>
      <c r="I2910" s="7" t="s">
        <v>8</v>
      </c>
      <c r="J2910" s="9">
        <v>55094895</v>
      </c>
      <c r="K2910" s="9">
        <v>0</v>
      </c>
      <c r="L2910" s="9">
        <v>0</v>
      </c>
      <c r="M2910" s="9">
        <v>0</v>
      </c>
      <c r="N2910" s="7" t="s">
        <v>8</v>
      </c>
      <c r="O2910" s="10">
        <v>11.97</v>
      </c>
      <c r="P2910" s="1"/>
    </row>
    <row r="2911" spans="1:16" ht="42" thickBot="1">
      <c r="A2911" s="1"/>
      <c r="B2911" s="138" t="s">
        <v>8</v>
      </c>
      <c r="C2911" s="139"/>
      <c r="D2911" s="139"/>
      <c r="E2911" s="139"/>
      <c r="F2911" s="139"/>
      <c r="G2911" s="139"/>
      <c r="H2911" s="139"/>
      <c r="I2911" s="11" t="s">
        <v>1453</v>
      </c>
      <c r="J2911" s="12" t="s">
        <v>8</v>
      </c>
      <c r="K2911" s="13">
        <v>0</v>
      </c>
      <c r="L2911" s="13">
        <v>0</v>
      </c>
      <c r="M2911" s="13">
        <v>0</v>
      </c>
      <c r="N2911" s="14">
        <v>0</v>
      </c>
      <c r="O2911" s="12" t="s">
        <v>8</v>
      </c>
      <c r="P2911" s="1"/>
    </row>
    <row r="2912" spans="1:16" ht="0.95" customHeight="1">
      <c r="A2912" s="1"/>
      <c r="B2912" s="137"/>
      <c r="C2912" s="137"/>
      <c r="D2912" s="137"/>
      <c r="E2912" s="137"/>
      <c r="F2912" s="137"/>
      <c r="G2912" s="137"/>
      <c r="H2912" s="137"/>
      <c r="I2912" s="137"/>
      <c r="J2912" s="137"/>
      <c r="K2912" s="137"/>
      <c r="L2912" s="137"/>
      <c r="M2912" s="137"/>
      <c r="N2912" s="137"/>
      <c r="O2912" s="137"/>
      <c r="P2912" s="1"/>
    </row>
    <row r="2913" spans="1:16" ht="58.5" thickBot="1">
      <c r="A2913" s="1"/>
      <c r="B2913" s="6" t="s">
        <v>2858</v>
      </c>
      <c r="C2913" s="7" t="s">
        <v>8</v>
      </c>
      <c r="D2913" s="8" t="s">
        <v>2859</v>
      </c>
      <c r="E2913" s="8" t="s">
        <v>2860</v>
      </c>
      <c r="F2913" s="8" t="s">
        <v>303</v>
      </c>
      <c r="G2913" s="8" t="s">
        <v>865</v>
      </c>
      <c r="H2913" s="8" t="s">
        <v>914</v>
      </c>
      <c r="I2913" s="7" t="s">
        <v>8</v>
      </c>
      <c r="J2913" s="9">
        <v>1014614487</v>
      </c>
      <c r="K2913" s="9">
        <v>0</v>
      </c>
      <c r="L2913" s="9">
        <v>0</v>
      </c>
      <c r="M2913" s="9">
        <v>0</v>
      </c>
      <c r="N2913" s="7" t="s">
        <v>8</v>
      </c>
      <c r="O2913" s="10">
        <v>0</v>
      </c>
      <c r="P2913" s="1"/>
    </row>
    <row r="2914" spans="1:16" ht="25.5" thickBot="1">
      <c r="A2914" s="1"/>
      <c r="B2914" s="138" t="s">
        <v>8</v>
      </c>
      <c r="C2914" s="139"/>
      <c r="D2914" s="139"/>
      <c r="E2914" s="139"/>
      <c r="F2914" s="139"/>
      <c r="G2914" s="139"/>
      <c r="H2914" s="139"/>
      <c r="I2914" s="11" t="s">
        <v>1253</v>
      </c>
      <c r="J2914" s="12" t="s">
        <v>8</v>
      </c>
      <c r="K2914" s="13">
        <v>0</v>
      </c>
      <c r="L2914" s="13">
        <v>0</v>
      </c>
      <c r="M2914" s="13">
        <v>0</v>
      </c>
      <c r="N2914" s="14">
        <v>0</v>
      </c>
      <c r="O2914" s="12" t="s">
        <v>8</v>
      </c>
      <c r="P2914" s="1"/>
    </row>
    <row r="2915" spans="1:16" ht="0.95" customHeight="1">
      <c r="A2915" s="1"/>
      <c r="B2915" s="137"/>
      <c r="C2915" s="137"/>
      <c r="D2915" s="137"/>
      <c r="E2915" s="137"/>
      <c r="F2915" s="137"/>
      <c r="G2915" s="137"/>
      <c r="H2915" s="137"/>
      <c r="I2915" s="137"/>
      <c r="J2915" s="137"/>
      <c r="K2915" s="137"/>
      <c r="L2915" s="137"/>
      <c r="M2915" s="137"/>
      <c r="N2915" s="137"/>
      <c r="O2915" s="137"/>
      <c r="P2915" s="1"/>
    </row>
    <row r="2916" spans="1:16" ht="66.75" thickBot="1">
      <c r="A2916" s="1"/>
      <c r="B2916" s="6" t="s">
        <v>2861</v>
      </c>
      <c r="C2916" s="7" t="s">
        <v>8</v>
      </c>
      <c r="D2916" s="8" t="s">
        <v>2862</v>
      </c>
      <c r="E2916" s="8" t="s">
        <v>2863</v>
      </c>
      <c r="F2916" s="8" t="s">
        <v>303</v>
      </c>
      <c r="G2916" s="8" t="s">
        <v>865</v>
      </c>
      <c r="H2916" s="8" t="s">
        <v>914</v>
      </c>
      <c r="I2916" s="7" t="s">
        <v>8</v>
      </c>
      <c r="J2916" s="9">
        <v>420000000</v>
      </c>
      <c r="K2916" s="9">
        <v>0</v>
      </c>
      <c r="L2916" s="9">
        <v>68798315</v>
      </c>
      <c r="M2916" s="9">
        <v>68435733</v>
      </c>
      <c r="N2916" s="7" t="s">
        <v>8</v>
      </c>
      <c r="O2916" s="10">
        <v>0</v>
      </c>
      <c r="P2916" s="1"/>
    </row>
    <row r="2917" spans="1:16" ht="25.5" thickBot="1">
      <c r="A2917" s="1"/>
      <c r="B2917" s="138" t="s">
        <v>8</v>
      </c>
      <c r="C2917" s="139"/>
      <c r="D2917" s="139"/>
      <c r="E2917" s="139"/>
      <c r="F2917" s="139"/>
      <c r="G2917" s="139"/>
      <c r="H2917" s="139"/>
      <c r="I2917" s="11" t="s">
        <v>1253</v>
      </c>
      <c r="J2917" s="12" t="s">
        <v>8</v>
      </c>
      <c r="K2917" s="13">
        <v>0</v>
      </c>
      <c r="L2917" s="13">
        <v>68798315</v>
      </c>
      <c r="M2917" s="13">
        <v>68435733</v>
      </c>
      <c r="N2917" s="14">
        <v>99.47</v>
      </c>
      <c r="O2917" s="12" t="s">
        <v>8</v>
      </c>
      <c r="P2917" s="1"/>
    </row>
    <row r="2918" spans="1:16" ht="0.95" customHeight="1">
      <c r="A2918" s="1"/>
      <c r="B2918" s="137"/>
      <c r="C2918" s="137"/>
      <c r="D2918" s="137"/>
      <c r="E2918" s="137"/>
      <c r="F2918" s="137"/>
      <c r="G2918" s="137"/>
      <c r="H2918" s="137"/>
      <c r="I2918" s="137"/>
      <c r="J2918" s="137"/>
      <c r="K2918" s="137"/>
      <c r="L2918" s="137"/>
      <c r="M2918" s="137"/>
      <c r="N2918" s="137"/>
      <c r="O2918" s="137"/>
      <c r="P2918" s="1"/>
    </row>
    <row r="2919" spans="1:16" ht="20.100000000000001" customHeight="1">
      <c r="A2919" s="1"/>
      <c r="B2919" s="145" t="s">
        <v>824</v>
      </c>
      <c r="C2919" s="146"/>
      <c r="D2919" s="146"/>
      <c r="E2919" s="146"/>
      <c r="F2919" s="2" t="s">
        <v>4</v>
      </c>
      <c r="G2919" s="147" t="s">
        <v>2864</v>
      </c>
      <c r="H2919" s="148"/>
      <c r="I2919" s="148"/>
      <c r="J2919" s="148"/>
      <c r="K2919" s="148"/>
      <c r="L2919" s="148"/>
      <c r="M2919" s="148"/>
      <c r="N2919" s="148"/>
      <c r="O2919" s="148"/>
      <c r="P2919" s="1"/>
    </row>
    <row r="2920" spans="1:16" ht="20.100000000000001" customHeight="1">
      <c r="A2920" s="1"/>
      <c r="B2920" s="143" t="s">
        <v>6</v>
      </c>
      <c r="C2920" s="144"/>
      <c r="D2920" s="144"/>
      <c r="E2920" s="144"/>
      <c r="F2920" s="144"/>
      <c r="G2920" s="144"/>
      <c r="H2920" s="144"/>
      <c r="I2920" s="144"/>
      <c r="J2920" s="3">
        <v>3277115757</v>
      </c>
      <c r="K2920" s="3">
        <v>0</v>
      </c>
      <c r="L2920" s="3">
        <v>0</v>
      </c>
      <c r="M2920" s="3">
        <v>0</v>
      </c>
      <c r="N2920" s="4" t="s">
        <v>20</v>
      </c>
      <c r="O2920" s="5" t="s">
        <v>8</v>
      </c>
      <c r="P2920" s="1"/>
    </row>
    <row r="2921" spans="1:16" ht="42" thickBot="1">
      <c r="A2921" s="1"/>
      <c r="B2921" s="6" t="s">
        <v>2865</v>
      </c>
      <c r="C2921" s="7" t="s">
        <v>8</v>
      </c>
      <c r="D2921" s="8" t="s">
        <v>2866</v>
      </c>
      <c r="E2921" s="8" t="s">
        <v>2867</v>
      </c>
      <c r="F2921" s="8" t="s">
        <v>12</v>
      </c>
      <c r="G2921" s="8" t="s">
        <v>102</v>
      </c>
      <c r="H2921" s="8" t="s">
        <v>830</v>
      </c>
      <c r="I2921" s="7" t="s">
        <v>8</v>
      </c>
      <c r="J2921" s="9">
        <v>3277115757</v>
      </c>
      <c r="K2921" s="9">
        <v>0</v>
      </c>
      <c r="L2921" s="9">
        <v>0</v>
      </c>
      <c r="M2921" s="9">
        <v>0</v>
      </c>
      <c r="N2921" s="7" t="s">
        <v>8</v>
      </c>
      <c r="O2921" s="10">
        <v>0</v>
      </c>
      <c r="P2921" s="1"/>
    </row>
    <row r="2922" spans="1:16" ht="33.75" thickBot="1">
      <c r="A2922" s="1"/>
      <c r="B2922" s="138" t="s">
        <v>8</v>
      </c>
      <c r="C2922" s="139"/>
      <c r="D2922" s="139"/>
      <c r="E2922" s="139"/>
      <c r="F2922" s="139"/>
      <c r="G2922" s="139"/>
      <c r="H2922" s="139"/>
      <c r="I2922" s="11" t="s">
        <v>103</v>
      </c>
      <c r="J2922" s="12" t="s">
        <v>8</v>
      </c>
      <c r="K2922" s="13">
        <v>0</v>
      </c>
      <c r="L2922" s="13">
        <v>0</v>
      </c>
      <c r="M2922" s="13">
        <v>0</v>
      </c>
      <c r="N2922" s="14">
        <v>0</v>
      </c>
      <c r="O2922" s="12" t="s">
        <v>8</v>
      </c>
      <c r="P2922" s="1"/>
    </row>
    <row r="2923" spans="1:16" ht="0.95" customHeight="1">
      <c r="A2923" s="1"/>
      <c r="B2923" s="137"/>
      <c r="C2923" s="137"/>
      <c r="D2923" s="137"/>
      <c r="E2923" s="137"/>
      <c r="F2923" s="137"/>
      <c r="G2923" s="137"/>
      <c r="H2923" s="137"/>
      <c r="I2923" s="137"/>
      <c r="J2923" s="137"/>
      <c r="K2923" s="137"/>
      <c r="L2923" s="137"/>
      <c r="M2923" s="137"/>
      <c r="N2923" s="137"/>
      <c r="O2923" s="137"/>
      <c r="P2923" s="1"/>
    </row>
    <row r="2924" spans="1:16" ht="20.100000000000001" customHeight="1">
      <c r="A2924" s="1"/>
      <c r="B2924" s="145" t="s">
        <v>2868</v>
      </c>
      <c r="C2924" s="146"/>
      <c r="D2924" s="146"/>
      <c r="E2924" s="146"/>
      <c r="F2924" s="2" t="s">
        <v>4</v>
      </c>
      <c r="G2924" s="147" t="s">
        <v>2869</v>
      </c>
      <c r="H2924" s="148"/>
      <c r="I2924" s="148"/>
      <c r="J2924" s="148"/>
      <c r="K2924" s="148"/>
      <c r="L2924" s="148"/>
      <c r="M2924" s="148"/>
      <c r="N2924" s="148"/>
      <c r="O2924" s="148"/>
      <c r="P2924" s="1"/>
    </row>
    <row r="2925" spans="1:16" ht="20.100000000000001" customHeight="1">
      <c r="A2925" s="1"/>
      <c r="B2925" s="143" t="s">
        <v>6</v>
      </c>
      <c r="C2925" s="144"/>
      <c r="D2925" s="144"/>
      <c r="E2925" s="144"/>
      <c r="F2925" s="144"/>
      <c r="G2925" s="144"/>
      <c r="H2925" s="144"/>
      <c r="I2925" s="144"/>
      <c r="J2925" s="3">
        <v>1617701</v>
      </c>
      <c r="K2925" s="3">
        <v>0</v>
      </c>
      <c r="L2925" s="3">
        <v>0</v>
      </c>
      <c r="M2925" s="3">
        <v>0</v>
      </c>
      <c r="N2925" s="4" t="s">
        <v>20</v>
      </c>
      <c r="O2925" s="5" t="s">
        <v>8</v>
      </c>
      <c r="P2925" s="1"/>
    </row>
    <row r="2926" spans="1:16" ht="33.75" thickBot="1">
      <c r="A2926" s="1"/>
      <c r="B2926" s="6" t="s">
        <v>2870</v>
      </c>
      <c r="C2926" s="7" t="s">
        <v>8</v>
      </c>
      <c r="D2926" s="8" t="s">
        <v>2871</v>
      </c>
      <c r="E2926" s="8" t="s">
        <v>2872</v>
      </c>
      <c r="F2926" s="8" t="s">
        <v>814</v>
      </c>
      <c r="G2926" s="8" t="s">
        <v>159</v>
      </c>
      <c r="H2926" s="8" t="s">
        <v>14</v>
      </c>
      <c r="I2926" s="7" t="s">
        <v>8</v>
      </c>
      <c r="J2926" s="9">
        <v>1617701</v>
      </c>
      <c r="K2926" s="9">
        <v>0</v>
      </c>
      <c r="L2926" s="9">
        <v>0</v>
      </c>
      <c r="M2926" s="9">
        <v>0</v>
      </c>
      <c r="N2926" s="7" t="s">
        <v>8</v>
      </c>
      <c r="O2926" s="10">
        <v>0</v>
      </c>
      <c r="P2926" s="1"/>
    </row>
    <row r="2927" spans="1:16" ht="42" thickBot="1">
      <c r="A2927" s="1"/>
      <c r="B2927" s="138" t="s">
        <v>8</v>
      </c>
      <c r="C2927" s="139"/>
      <c r="D2927" s="139"/>
      <c r="E2927" s="139"/>
      <c r="F2927" s="139"/>
      <c r="G2927" s="139"/>
      <c r="H2927" s="139"/>
      <c r="I2927" s="11" t="s">
        <v>2873</v>
      </c>
      <c r="J2927" s="12" t="s">
        <v>8</v>
      </c>
      <c r="K2927" s="13">
        <v>0</v>
      </c>
      <c r="L2927" s="13">
        <v>0</v>
      </c>
      <c r="M2927" s="13">
        <v>0</v>
      </c>
      <c r="N2927" s="14">
        <v>0</v>
      </c>
      <c r="O2927" s="12" t="s">
        <v>8</v>
      </c>
      <c r="P2927" s="1"/>
    </row>
    <row r="2928" spans="1:16" ht="0.95" customHeight="1">
      <c r="A2928" s="1"/>
      <c r="B2928" s="137"/>
      <c r="C2928" s="137"/>
      <c r="D2928" s="137"/>
      <c r="E2928" s="137"/>
      <c r="F2928" s="137"/>
      <c r="G2928" s="137"/>
      <c r="H2928" s="137"/>
      <c r="I2928" s="137"/>
      <c r="J2928" s="137"/>
      <c r="K2928" s="137"/>
      <c r="L2928" s="137"/>
      <c r="M2928" s="137"/>
      <c r="N2928" s="137"/>
      <c r="O2928" s="137"/>
      <c r="P2928" s="1"/>
    </row>
    <row r="2929" spans="1:16" ht="20.100000000000001" customHeight="1">
      <c r="A2929" s="1"/>
      <c r="B2929" s="145" t="s">
        <v>2868</v>
      </c>
      <c r="C2929" s="146"/>
      <c r="D2929" s="146"/>
      <c r="E2929" s="146"/>
      <c r="F2929" s="2" t="s">
        <v>4</v>
      </c>
      <c r="G2929" s="147" t="s">
        <v>2874</v>
      </c>
      <c r="H2929" s="148"/>
      <c r="I2929" s="148"/>
      <c r="J2929" s="148"/>
      <c r="K2929" s="148"/>
      <c r="L2929" s="148"/>
      <c r="M2929" s="148"/>
      <c r="N2929" s="148"/>
      <c r="O2929" s="148"/>
      <c r="P2929" s="1"/>
    </row>
    <row r="2930" spans="1:16" ht="20.100000000000001" customHeight="1">
      <c r="A2930" s="1"/>
      <c r="B2930" s="143" t="s">
        <v>6</v>
      </c>
      <c r="C2930" s="144"/>
      <c r="D2930" s="144"/>
      <c r="E2930" s="144"/>
      <c r="F2930" s="144"/>
      <c r="G2930" s="144"/>
      <c r="H2930" s="144"/>
      <c r="I2930" s="144"/>
      <c r="J2930" s="3">
        <v>2348008630</v>
      </c>
      <c r="K2930" s="3">
        <v>0</v>
      </c>
      <c r="L2930" s="3">
        <v>333181111</v>
      </c>
      <c r="M2930" s="3">
        <v>242949398</v>
      </c>
      <c r="N2930" s="4" t="s">
        <v>2875</v>
      </c>
      <c r="O2930" s="5" t="s">
        <v>8</v>
      </c>
      <c r="P2930" s="1"/>
    </row>
    <row r="2931" spans="1:16" ht="42" thickBot="1">
      <c r="A2931" s="1"/>
      <c r="B2931" s="6" t="s">
        <v>2876</v>
      </c>
      <c r="C2931" s="7" t="s">
        <v>8</v>
      </c>
      <c r="D2931" s="8" t="s">
        <v>2877</v>
      </c>
      <c r="E2931" s="8" t="s">
        <v>2878</v>
      </c>
      <c r="F2931" s="8" t="s">
        <v>1503</v>
      </c>
      <c r="G2931" s="8" t="s">
        <v>208</v>
      </c>
      <c r="H2931" s="8" t="s">
        <v>14</v>
      </c>
      <c r="I2931" s="7" t="s">
        <v>8</v>
      </c>
      <c r="J2931" s="9">
        <v>173859476</v>
      </c>
      <c r="K2931" s="9">
        <v>0</v>
      </c>
      <c r="L2931" s="9">
        <v>5000000</v>
      </c>
      <c r="M2931" s="9">
        <v>4637246</v>
      </c>
      <c r="N2931" s="7" t="s">
        <v>8</v>
      </c>
      <c r="O2931" s="10">
        <v>22.54</v>
      </c>
      <c r="P2931" s="1"/>
    </row>
    <row r="2932" spans="1:16" ht="33.75" thickBot="1">
      <c r="A2932" s="1"/>
      <c r="B2932" s="138" t="s">
        <v>8</v>
      </c>
      <c r="C2932" s="139"/>
      <c r="D2932" s="139"/>
      <c r="E2932" s="139"/>
      <c r="F2932" s="139"/>
      <c r="G2932" s="139"/>
      <c r="H2932" s="139"/>
      <c r="I2932" s="11" t="s">
        <v>163</v>
      </c>
      <c r="J2932" s="12" t="s">
        <v>8</v>
      </c>
      <c r="K2932" s="13">
        <v>0</v>
      </c>
      <c r="L2932" s="13">
        <v>5000000</v>
      </c>
      <c r="M2932" s="13">
        <v>4637246</v>
      </c>
      <c r="N2932" s="14">
        <v>92.74</v>
      </c>
      <c r="O2932" s="12" t="s">
        <v>8</v>
      </c>
      <c r="P2932" s="1"/>
    </row>
    <row r="2933" spans="1:16" ht="0.95" customHeight="1">
      <c r="A2933" s="1"/>
      <c r="B2933" s="137"/>
      <c r="C2933" s="137"/>
      <c r="D2933" s="137"/>
      <c r="E2933" s="137"/>
      <c r="F2933" s="137"/>
      <c r="G2933" s="137"/>
      <c r="H2933" s="137"/>
      <c r="I2933" s="137"/>
      <c r="J2933" s="137"/>
      <c r="K2933" s="137"/>
      <c r="L2933" s="137"/>
      <c r="M2933" s="137"/>
      <c r="N2933" s="137"/>
      <c r="O2933" s="137"/>
      <c r="P2933" s="1"/>
    </row>
    <row r="2934" spans="1:16" ht="50.25" thickBot="1">
      <c r="A2934" s="1"/>
      <c r="B2934" s="6" t="s">
        <v>2879</v>
      </c>
      <c r="C2934" s="7" t="s">
        <v>8</v>
      </c>
      <c r="D2934" s="8" t="s">
        <v>2880</v>
      </c>
      <c r="E2934" s="8" t="s">
        <v>2881</v>
      </c>
      <c r="F2934" s="8" t="s">
        <v>1503</v>
      </c>
      <c r="G2934" s="8" t="s">
        <v>59</v>
      </c>
      <c r="H2934" s="8" t="s">
        <v>14</v>
      </c>
      <c r="I2934" s="7" t="s">
        <v>8</v>
      </c>
      <c r="J2934" s="9">
        <v>118036685</v>
      </c>
      <c r="K2934" s="9">
        <v>0</v>
      </c>
      <c r="L2934" s="9">
        <v>0</v>
      </c>
      <c r="M2934" s="9">
        <v>0</v>
      </c>
      <c r="N2934" s="7" t="s">
        <v>8</v>
      </c>
      <c r="O2934" s="10">
        <v>94.34</v>
      </c>
      <c r="P2934" s="1"/>
    </row>
    <row r="2935" spans="1:16" ht="25.5" thickBot="1">
      <c r="A2935" s="1"/>
      <c r="B2935" s="138" t="s">
        <v>8</v>
      </c>
      <c r="C2935" s="139"/>
      <c r="D2935" s="139"/>
      <c r="E2935" s="139"/>
      <c r="F2935" s="139"/>
      <c r="G2935" s="139"/>
      <c r="H2935" s="139"/>
      <c r="I2935" s="11" t="s">
        <v>60</v>
      </c>
      <c r="J2935" s="12" t="s">
        <v>8</v>
      </c>
      <c r="K2935" s="13">
        <v>0</v>
      </c>
      <c r="L2935" s="13">
        <v>0</v>
      </c>
      <c r="M2935" s="13">
        <v>0</v>
      </c>
      <c r="N2935" s="14">
        <v>0</v>
      </c>
      <c r="O2935" s="12" t="s">
        <v>8</v>
      </c>
      <c r="P2935" s="1"/>
    </row>
    <row r="2936" spans="1:16" ht="0.95" customHeight="1">
      <c r="A2936" s="1"/>
      <c r="B2936" s="137"/>
      <c r="C2936" s="137"/>
      <c r="D2936" s="137"/>
      <c r="E2936" s="137"/>
      <c r="F2936" s="137"/>
      <c r="G2936" s="137"/>
      <c r="H2936" s="137"/>
      <c r="I2936" s="137"/>
      <c r="J2936" s="137"/>
      <c r="K2936" s="137"/>
      <c r="L2936" s="137"/>
      <c r="M2936" s="137"/>
      <c r="N2936" s="137"/>
      <c r="O2936" s="137"/>
      <c r="P2936" s="1"/>
    </row>
    <row r="2937" spans="1:16" ht="58.5" thickBot="1">
      <c r="A2937" s="1"/>
      <c r="B2937" s="6" t="s">
        <v>2882</v>
      </c>
      <c r="C2937" s="7" t="s">
        <v>8</v>
      </c>
      <c r="D2937" s="8" t="s">
        <v>2883</v>
      </c>
      <c r="E2937" s="8" t="s">
        <v>2884</v>
      </c>
      <c r="F2937" s="8" t="s">
        <v>1503</v>
      </c>
      <c r="G2937" s="8" t="s">
        <v>208</v>
      </c>
      <c r="H2937" s="8" t="s">
        <v>14</v>
      </c>
      <c r="I2937" s="7" t="s">
        <v>8</v>
      </c>
      <c r="J2937" s="9">
        <v>725298372</v>
      </c>
      <c r="K2937" s="9">
        <v>0</v>
      </c>
      <c r="L2937" s="9">
        <v>0</v>
      </c>
      <c r="M2937" s="9">
        <v>0</v>
      </c>
      <c r="N2937" s="7" t="s">
        <v>8</v>
      </c>
      <c r="O2937" s="10">
        <v>28.24</v>
      </c>
      <c r="P2937" s="1"/>
    </row>
    <row r="2938" spans="1:16" ht="33.75" thickBot="1">
      <c r="A2938" s="1"/>
      <c r="B2938" s="138" t="s">
        <v>8</v>
      </c>
      <c r="C2938" s="139"/>
      <c r="D2938" s="139"/>
      <c r="E2938" s="139"/>
      <c r="F2938" s="139"/>
      <c r="G2938" s="139"/>
      <c r="H2938" s="139"/>
      <c r="I2938" s="11" t="s">
        <v>163</v>
      </c>
      <c r="J2938" s="12" t="s">
        <v>8</v>
      </c>
      <c r="K2938" s="13">
        <v>0</v>
      </c>
      <c r="L2938" s="13">
        <v>0</v>
      </c>
      <c r="M2938" s="13">
        <v>0</v>
      </c>
      <c r="N2938" s="14">
        <v>0</v>
      </c>
      <c r="O2938" s="12" t="s">
        <v>8</v>
      </c>
      <c r="P2938" s="1"/>
    </row>
    <row r="2939" spans="1:16" ht="0.95" customHeight="1">
      <c r="A2939" s="1"/>
      <c r="B2939" s="137"/>
      <c r="C2939" s="137"/>
      <c r="D2939" s="137"/>
      <c r="E2939" s="137"/>
      <c r="F2939" s="137"/>
      <c r="G2939" s="137"/>
      <c r="H2939" s="137"/>
      <c r="I2939" s="137"/>
      <c r="J2939" s="137"/>
      <c r="K2939" s="137"/>
      <c r="L2939" s="137"/>
      <c r="M2939" s="137"/>
      <c r="N2939" s="137"/>
      <c r="O2939" s="137"/>
      <c r="P2939" s="1"/>
    </row>
    <row r="2940" spans="1:16" ht="50.25" thickBot="1">
      <c r="A2940" s="1"/>
      <c r="B2940" s="6" t="s">
        <v>2885</v>
      </c>
      <c r="C2940" s="7" t="s">
        <v>8</v>
      </c>
      <c r="D2940" s="8" t="s">
        <v>2886</v>
      </c>
      <c r="E2940" s="8" t="s">
        <v>2887</v>
      </c>
      <c r="F2940" s="8" t="s">
        <v>1503</v>
      </c>
      <c r="G2940" s="8" t="s">
        <v>13</v>
      </c>
      <c r="H2940" s="8" t="s">
        <v>14</v>
      </c>
      <c r="I2940" s="7" t="s">
        <v>8</v>
      </c>
      <c r="J2940" s="9">
        <v>280734554</v>
      </c>
      <c r="K2940" s="9">
        <v>0</v>
      </c>
      <c r="L2940" s="9">
        <v>120000000</v>
      </c>
      <c r="M2940" s="9">
        <v>81122057</v>
      </c>
      <c r="N2940" s="7" t="s">
        <v>8</v>
      </c>
      <c r="O2940" s="10">
        <v>80.36</v>
      </c>
      <c r="P2940" s="1"/>
    </row>
    <row r="2941" spans="1:16" ht="42" thickBot="1">
      <c r="A2941" s="1"/>
      <c r="B2941" s="138" t="s">
        <v>8</v>
      </c>
      <c r="C2941" s="139"/>
      <c r="D2941" s="139"/>
      <c r="E2941" s="139"/>
      <c r="F2941" s="139"/>
      <c r="G2941" s="139"/>
      <c r="H2941" s="139"/>
      <c r="I2941" s="11" t="s">
        <v>2888</v>
      </c>
      <c r="J2941" s="12" t="s">
        <v>8</v>
      </c>
      <c r="K2941" s="13">
        <v>0</v>
      </c>
      <c r="L2941" s="13">
        <v>120000000</v>
      </c>
      <c r="M2941" s="13">
        <v>81122057</v>
      </c>
      <c r="N2941" s="14">
        <v>67.599999999999994</v>
      </c>
      <c r="O2941" s="12" t="s">
        <v>8</v>
      </c>
      <c r="P2941" s="1"/>
    </row>
    <row r="2942" spans="1:16" ht="0.95" customHeight="1">
      <c r="A2942" s="1"/>
      <c r="B2942" s="137"/>
      <c r="C2942" s="137"/>
      <c r="D2942" s="137"/>
      <c r="E2942" s="137"/>
      <c r="F2942" s="137"/>
      <c r="G2942" s="137"/>
      <c r="H2942" s="137"/>
      <c r="I2942" s="137"/>
      <c r="J2942" s="137"/>
      <c r="K2942" s="137"/>
      <c r="L2942" s="137"/>
      <c r="M2942" s="137"/>
      <c r="N2942" s="137"/>
      <c r="O2942" s="137"/>
      <c r="P2942" s="1"/>
    </row>
    <row r="2943" spans="1:16" ht="50.25" thickBot="1">
      <c r="A2943" s="1"/>
      <c r="B2943" s="6" t="s">
        <v>2889</v>
      </c>
      <c r="C2943" s="7" t="s">
        <v>8</v>
      </c>
      <c r="D2943" s="8" t="s">
        <v>2890</v>
      </c>
      <c r="E2943" s="8" t="s">
        <v>2891</v>
      </c>
      <c r="F2943" s="8" t="s">
        <v>331</v>
      </c>
      <c r="G2943" s="8" t="s">
        <v>59</v>
      </c>
      <c r="H2943" s="8" t="s">
        <v>14</v>
      </c>
      <c r="I2943" s="7" t="s">
        <v>8</v>
      </c>
      <c r="J2943" s="9">
        <v>30154896</v>
      </c>
      <c r="K2943" s="9">
        <v>0</v>
      </c>
      <c r="L2943" s="9">
        <v>8249000</v>
      </c>
      <c r="M2943" s="9">
        <v>8206082</v>
      </c>
      <c r="N2943" s="7" t="s">
        <v>8</v>
      </c>
      <c r="O2943" s="10">
        <v>26.7</v>
      </c>
      <c r="P2943" s="1"/>
    </row>
    <row r="2944" spans="1:16" ht="25.5" thickBot="1">
      <c r="A2944" s="1"/>
      <c r="B2944" s="138" t="s">
        <v>8</v>
      </c>
      <c r="C2944" s="139"/>
      <c r="D2944" s="139"/>
      <c r="E2944" s="139"/>
      <c r="F2944" s="139"/>
      <c r="G2944" s="139"/>
      <c r="H2944" s="139"/>
      <c r="I2944" s="11" t="s">
        <v>60</v>
      </c>
      <c r="J2944" s="12" t="s">
        <v>8</v>
      </c>
      <c r="K2944" s="13">
        <v>0</v>
      </c>
      <c r="L2944" s="13">
        <v>8249000</v>
      </c>
      <c r="M2944" s="13">
        <v>8206082</v>
      </c>
      <c r="N2944" s="14">
        <v>99.47</v>
      </c>
      <c r="O2944" s="12" t="s">
        <v>8</v>
      </c>
      <c r="P2944" s="1"/>
    </row>
    <row r="2945" spans="1:16" ht="0.95" customHeight="1">
      <c r="A2945" s="1"/>
      <c r="B2945" s="137"/>
      <c r="C2945" s="137"/>
      <c r="D2945" s="137"/>
      <c r="E2945" s="137"/>
      <c r="F2945" s="137"/>
      <c r="G2945" s="137"/>
      <c r="H2945" s="137"/>
      <c r="I2945" s="137"/>
      <c r="J2945" s="137"/>
      <c r="K2945" s="137"/>
      <c r="L2945" s="137"/>
      <c r="M2945" s="137"/>
      <c r="N2945" s="137"/>
      <c r="O2945" s="137"/>
      <c r="P2945" s="1"/>
    </row>
    <row r="2946" spans="1:16" ht="58.5" thickBot="1">
      <c r="A2946" s="1"/>
      <c r="B2946" s="6" t="s">
        <v>2892</v>
      </c>
      <c r="C2946" s="7" t="s">
        <v>8</v>
      </c>
      <c r="D2946" s="8" t="s">
        <v>2893</v>
      </c>
      <c r="E2946" s="8" t="s">
        <v>2894</v>
      </c>
      <c r="F2946" s="8" t="s">
        <v>1503</v>
      </c>
      <c r="G2946" s="8" t="s">
        <v>208</v>
      </c>
      <c r="H2946" s="8" t="s">
        <v>14</v>
      </c>
      <c r="I2946" s="7" t="s">
        <v>8</v>
      </c>
      <c r="J2946" s="9">
        <v>406837634</v>
      </c>
      <c r="K2946" s="9">
        <v>0</v>
      </c>
      <c r="L2946" s="9">
        <v>0</v>
      </c>
      <c r="M2946" s="9">
        <v>0</v>
      </c>
      <c r="N2946" s="7" t="s">
        <v>8</v>
      </c>
      <c r="O2946" s="10">
        <v>0</v>
      </c>
      <c r="P2946" s="1"/>
    </row>
    <row r="2947" spans="1:16" ht="33.75" thickBot="1">
      <c r="A2947" s="1"/>
      <c r="B2947" s="138" t="s">
        <v>8</v>
      </c>
      <c r="C2947" s="139"/>
      <c r="D2947" s="139"/>
      <c r="E2947" s="139"/>
      <c r="F2947" s="139"/>
      <c r="G2947" s="139"/>
      <c r="H2947" s="139"/>
      <c r="I2947" s="11" t="s">
        <v>163</v>
      </c>
      <c r="J2947" s="12" t="s">
        <v>8</v>
      </c>
      <c r="K2947" s="13">
        <v>0</v>
      </c>
      <c r="L2947" s="13">
        <v>0</v>
      </c>
      <c r="M2947" s="13">
        <v>0</v>
      </c>
      <c r="N2947" s="14">
        <v>0</v>
      </c>
      <c r="O2947" s="12" t="s">
        <v>8</v>
      </c>
      <c r="P2947" s="1"/>
    </row>
    <row r="2948" spans="1:16" ht="0.95" customHeight="1">
      <c r="A2948" s="1"/>
      <c r="B2948" s="137"/>
      <c r="C2948" s="137"/>
      <c r="D2948" s="137"/>
      <c r="E2948" s="137"/>
      <c r="F2948" s="137"/>
      <c r="G2948" s="137"/>
      <c r="H2948" s="137"/>
      <c r="I2948" s="137"/>
      <c r="J2948" s="137"/>
      <c r="K2948" s="137"/>
      <c r="L2948" s="137"/>
      <c r="M2948" s="137"/>
      <c r="N2948" s="137"/>
      <c r="O2948" s="137"/>
      <c r="P2948" s="1"/>
    </row>
    <row r="2949" spans="1:16" ht="50.25" thickBot="1">
      <c r="A2949" s="1"/>
      <c r="B2949" s="6" t="s">
        <v>2895</v>
      </c>
      <c r="C2949" s="7" t="s">
        <v>8</v>
      </c>
      <c r="D2949" s="8" t="s">
        <v>2896</v>
      </c>
      <c r="E2949" s="8" t="s">
        <v>2897</v>
      </c>
      <c r="F2949" s="8" t="s">
        <v>331</v>
      </c>
      <c r="G2949" s="8" t="s">
        <v>13</v>
      </c>
      <c r="H2949" s="8" t="s">
        <v>14</v>
      </c>
      <c r="I2949" s="7" t="s">
        <v>8</v>
      </c>
      <c r="J2949" s="9">
        <v>43304024</v>
      </c>
      <c r="K2949" s="9">
        <v>0</v>
      </c>
      <c r="L2949" s="9">
        <v>0</v>
      </c>
      <c r="M2949" s="9">
        <v>0</v>
      </c>
      <c r="N2949" s="7" t="s">
        <v>8</v>
      </c>
      <c r="O2949" s="10">
        <v>0</v>
      </c>
      <c r="P2949" s="1"/>
    </row>
    <row r="2950" spans="1:16" ht="42" thickBot="1">
      <c r="A2950" s="1"/>
      <c r="B2950" s="138" t="s">
        <v>8</v>
      </c>
      <c r="C2950" s="139"/>
      <c r="D2950" s="139"/>
      <c r="E2950" s="139"/>
      <c r="F2950" s="139"/>
      <c r="G2950" s="139"/>
      <c r="H2950" s="139"/>
      <c r="I2950" s="11" t="s">
        <v>2888</v>
      </c>
      <c r="J2950" s="12" t="s">
        <v>8</v>
      </c>
      <c r="K2950" s="13">
        <v>0</v>
      </c>
      <c r="L2950" s="13">
        <v>0</v>
      </c>
      <c r="M2950" s="13">
        <v>0</v>
      </c>
      <c r="N2950" s="14">
        <v>0</v>
      </c>
      <c r="O2950" s="12" t="s">
        <v>8</v>
      </c>
      <c r="P2950" s="1"/>
    </row>
    <row r="2951" spans="1:16" ht="0.95" customHeight="1">
      <c r="A2951" s="1"/>
      <c r="B2951" s="137"/>
      <c r="C2951" s="137"/>
      <c r="D2951" s="137"/>
      <c r="E2951" s="137"/>
      <c r="F2951" s="137"/>
      <c r="G2951" s="137"/>
      <c r="H2951" s="137"/>
      <c r="I2951" s="137"/>
      <c r="J2951" s="137"/>
      <c r="K2951" s="137"/>
      <c r="L2951" s="137"/>
      <c r="M2951" s="137"/>
      <c r="N2951" s="137"/>
      <c r="O2951" s="137"/>
      <c r="P2951" s="1"/>
    </row>
    <row r="2952" spans="1:16" ht="58.5" thickBot="1">
      <c r="A2952" s="1"/>
      <c r="B2952" s="6" t="s">
        <v>2898</v>
      </c>
      <c r="C2952" s="7" t="s">
        <v>8</v>
      </c>
      <c r="D2952" s="8" t="s">
        <v>2899</v>
      </c>
      <c r="E2952" s="8" t="s">
        <v>2900</v>
      </c>
      <c r="F2952" s="8" t="s">
        <v>1503</v>
      </c>
      <c r="G2952" s="8" t="s">
        <v>13</v>
      </c>
      <c r="H2952" s="8" t="s">
        <v>14</v>
      </c>
      <c r="I2952" s="7" t="s">
        <v>8</v>
      </c>
      <c r="J2952" s="9">
        <v>95353709</v>
      </c>
      <c r="K2952" s="9">
        <v>0</v>
      </c>
      <c r="L2952" s="9">
        <v>0</v>
      </c>
      <c r="M2952" s="9">
        <v>0</v>
      </c>
      <c r="N2952" s="7" t="s">
        <v>8</v>
      </c>
      <c r="O2952" s="10">
        <v>0</v>
      </c>
      <c r="P2952" s="1"/>
    </row>
    <row r="2953" spans="1:16" ht="42" thickBot="1">
      <c r="A2953" s="1"/>
      <c r="B2953" s="138" t="s">
        <v>8</v>
      </c>
      <c r="C2953" s="139"/>
      <c r="D2953" s="139"/>
      <c r="E2953" s="139"/>
      <c r="F2953" s="139"/>
      <c r="G2953" s="139"/>
      <c r="H2953" s="139"/>
      <c r="I2953" s="11" t="s">
        <v>2888</v>
      </c>
      <c r="J2953" s="12" t="s">
        <v>8</v>
      </c>
      <c r="K2953" s="13">
        <v>0</v>
      </c>
      <c r="L2953" s="13">
        <v>0</v>
      </c>
      <c r="M2953" s="13">
        <v>0</v>
      </c>
      <c r="N2953" s="14">
        <v>0</v>
      </c>
      <c r="O2953" s="12" t="s">
        <v>8</v>
      </c>
      <c r="P2953" s="1"/>
    </row>
    <row r="2954" spans="1:16" ht="0.95" customHeight="1">
      <c r="A2954" s="1"/>
      <c r="B2954" s="137"/>
      <c r="C2954" s="137"/>
      <c r="D2954" s="137"/>
      <c r="E2954" s="137"/>
      <c r="F2954" s="137"/>
      <c r="G2954" s="137"/>
      <c r="H2954" s="137"/>
      <c r="I2954" s="137"/>
      <c r="J2954" s="137"/>
      <c r="K2954" s="137"/>
      <c r="L2954" s="137"/>
      <c r="M2954" s="137"/>
      <c r="N2954" s="137"/>
      <c r="O2954" s="137"/>
      <c r="P2954" s="1"/>
    </row>
    <row r="2955" spans="1:16" ht="58.5" thickBot="1">
      <c r="A2955" s="1"/>
      <c r="B2955" s="6" t="s">
        <v>2901</v>
      </c>
      <c r="C2955" s="7" t="s">
        <v>8</v>
      </c>
      <c r="D2955" s="8" t="s">
        <v>2902</v>
      </c>
      <c r="E2955" s="8" t="s">
        <v>2903</v>
      </c>
      <c r="F2955" s="8" t="s">
        <v>1503</v>
      </c>
      <c r="G2955" s="8" t="s">
        <v>13</v>
      </c>
      <c r="H2955" s="8" t="s">
        <v>14</v>
      </c>
      <c r="I2955" s="7" t="s">
        <v>8</v>
      </c>
      <c r="J2955" s="9">
        <v>150000000</v>
      </c>
      <c r="K2955" s="9">
        <v>0</v>
      </c>
      <c r="L2955" s="9">
        <v>0</v>
      </c>
      <c r="M2955" s="9">
        <v>0</v>
      </c>
      <c r="N2955" s="7" t="s">
        <v>8</v>
      </c>
      <c r="O2955" s="10">
        <v>0</v>
      </c>
      <c r="P2955" s="1"/>
    </row>
    <row r="2956" spans="1:16" ht="42" thickBot="1">
      <c r="A2956" s="1"/>
      <c r="B2956" s="138" t="s">
        <v>8</v>
      </c>
      <c r="C2956" s="139"/>
      <c r="D2956" s="139"/>
      <c r="E2956" s="139"/>
      <c r="F2956" s="139"/>
      <c r="G2956" s="139"/>
      <c r="H2956" s="139"/>
      <c r="I2956" s="11" t="s">
        <v>2888</v>
      </c>
      <c r="J2956" s="12" t="s">
        <v>8</v>
      </c>
      <c r="K2956" s="13">
        <v>0</v>
      </c>
      <c r="L2956" s="13">
        <v>0</v>
      </c>
      <c r="M2956" s="13">
        <v>0</v>
      </c>
      <c r="N2956" s="14">
        <v>0</v>
      </c>
      <c r="O2956" s="12" t="s">
        <v>8</v>
      </c>
      <c r="P2956" s="1"/>
    </row>
    <row r="2957" spans="1:16" ht="0.95" customHeight="1">
      <c r="A2957" s="1"/>
      <c r="B2957" s="137"/>
      <c r="C2957" s="137"/>
      <c r="D2957" s="137"/>
      <c r="E2957" s="137"/>
      <c r="F2957" s="137"/>
      <c r="G2957" s="137"/>
      <c r="H2957" s="137"/>
      <c r="I2957" s="137"/>
      <c r="J2957" s="137"/>
      <c r="K2957" s="137"/>
      <c r="L2957" s="137"/>
      <c r="M2957" s="137"/>
      <c r="N2957" s="137"/>
      <c r="O2957" s="137"/>
      <c r="P2957" s="1"/>
    </row>
    <row r="2958" spans="1:16" ht="50.25" thickBot="1">
      <c r="A2958" s="1"/>
      <c r="B2958" s="6" t="s">
        <v>2904</v>
      </c>
      <c r="C2958" s="7" t="s">
        <v>8</v>
      </c>
      <c r="D2958" s="8" t="s">
        <v>2905</v>
      </c>
      <c r="E2958" s="8" t="s">
        <v>2906</v>
      </c>
      <c r="F2958" s="8" t="s">
        <v>1503</v>
      </c>
      <c r="G2958" s="8" t="s">
        <v>208</v>
      </c>
      <c r="H2958" s="8" t="s">
        <v>14</v>
      </c>
      <c r="I2958" s="7" t="s">
        <v>8</v>
      </c>
      <c r="J2958" s="9">
        <v>16084846</v>
      </c>
      <c r="K2958" s="9">
        <v>0</v>
      </c>
      <c r="L2958" s="9">
        <v>0</v>
      </c>
      <c r="M2958" s="9">
        <v>0</v>
      </c>
      <c r="N2958" s="7" t="s">
        <v>8</v>
      </c>
      <c r="O2958" s="10">
        <v>0</v>
      </c>
      <c r="P2958" s="1"/>
    </row>
    <row r="2959" spans="1:16" ht="33.75" thickBot="1">
      <c r="A2959" s="1"/>
      <c r="B2959" s="138" t="s">
        <v>8</v>
      </c>
      <c r="C2959" s="139"/>
      <c r="D2959" s="139"/>
      <c r="E2959" s="139"/>
      <c r="F2959" s="139"/>
      <c r="G2959" s="139"/>
      <c r="H2959" s="139"/>
      <c r="I2959" s="11" t="s">
        <v>163</v>
      </c>
      <c r="J2959" s="12" t="s">
        <v>8</v>
      </c>
      <c r="K2959" s="13">
        <v>0</v>
      </c>
      <c r="L2959" s="13">
        <v>0</v>
      </c>
      <c r="M2959" s="13">
        <v>0</v>
      </c>
      <c r="N2959" s="14">
        <v>0</v>
      </c>
      <c r="O2959" s="12" t="s">
        <v>8</v>
      </c>
      <c r="P2959" s="1"/>
    </row>
    <row r="2960" spans="1:16" ht="0.95" customHeight="1">
      <c r="A2960" s="1"/>
      <c r="B2960" s="137"/>
      <c r="C2960" s="137"/>
      <c r="D2960" s="137"/>
      <c r="E2960" s="137"/>
      <c r="F2960" s="137"/>
      <c r="G2960" s="137"/>
      <c r="H2960" s="137"/>
      <c r="I2960" s="137"/>
      <c r="J2960" s="137"/>
      <c r="K2960" s="137"/>
      <c r="L2960" s="137"/>
      <c r="M2960" s="137"/>
      <c r="N2960" s="137"/>
      <c r="O2960" s="137"/>
      <c r="P2960" s="1"/>
    </row>
    <row r="2961" spans="1:16" ht="33.75" thickBot="1">
      <c r="A2961" s="1"/>
      <c r="B2961" s="6" t="s">
        <v>2907</v>
      </c>
      <c r="C2961" s="7" t="s">
        <v>8</v>
      </c>
      <c r="D2961" s="8" t="s">
        <v>2908</v>
      </c>
      <c r="E2961" s="8" t="s">
        <v>2909</v>
      </c>
      <c r="F2961" s="8" t="s">
        <v>331</v>
      </c>
      <c r="G2961" s="8" t="s">
        <v>59</v>
      </c>
      <c r="H2961" s="8" t="s">
        <v>14</v>
      </c>
      <c r="I2961" s="7" t="s">
        <v>8</v>
      </c>
      <c r="J2961" s="9">
        <v>37985386</v>
      </c>
      <c r="K2961" s="9">
        <v>0</v>
      </c>
      <c r="L2961" s="9">
        <v>0</v>
      </c>
      <c r="M2961" s="9">
        <v>0</v>
      </c>
      <c r="N2961" s="7" t="s">
        <v>8</v>
      </c>
      <c r="O2961" s="10">
        <v>25.8</v>
      </c>
      <c r="P2961" s="1"/>
    </row>
    <row r="2962" spans="1:16" ht="25.5" thickBot="1">
      <c r="A2962" s="1"/>
      <c r="B2962" s="138" t="s">
        <v>8</v>
      </c>
      <c r="C2962" s="139"/>
      <c r="D2962" s="139"/>
      <c r="E2962" s="139"/>
      <c r="F2962" s="139"/>
      <c r="G2962" s="139"/>
      <c r="H2962" s="139"/>
      <c r="I2962" s="11" t="s">
        <v>60</v>
      </c>
      <c r="J2962" s="12" t="s">
        <v>8</v>
      </c>
      <c r="K2962" s="13">
        <v>0</v>
      </c>
      <c r="L2962" s="13">
        <v>0</v>
      </c>
      <c r="M2962" s="13">
        <v>0</v>
      </c>
      <c r="N2962" s="14">
        <v>0</v>
      </c>
      <c r="O2962" s="12" t="s">
        <v>8</v>
      </c>
      <c r="P2962" s="1"/>
    </row>
    <row r="2963" spans="1:16" ht="0.95" customHeight="1">
      <c r="A2963" s="1"/>
      <c r="B2963" s="137"/>
      <c r="C2963" s="137"/>
      <c r="D2963" s="137"/>
      <c r="E2963" s="137"/>
      <c r="F2963" s="137"/>
      <c r="G2963" s="137"/>
      <c r="H2963" s="137"/>
      <c r="I2963" s="137"/>
      <c r="J2963" s="137"/>
      <c r="K2963" s="137"/>
      <c r="L2963" s="137"/>
      <c r="M2963" s="137"/>
      <c r="N2963" s="137"/>
      <c r="O2963" s="137"/>
      <c r="P2963" s="1"/>
    </row>
    <row r="2964" spans="1:16" ht="58.5" thickBot="1">
      <c r="A2964" s="1"/>
      <c r="B2964" s="6" t="s">
        <v>2910</v>
      </c>
      <c r="C2964" s="7" t="s">
        <v>8</v>
      </c>
      <c r="D2964" s="8" t="s">
        <v>2911</v>
      </c>
      <c r="E2964" s="8" t="s">
        <v>2912</v>
      </c>
      <c r="F2964" s="8" t="s">
        <v>1503</v>
      </c>
      <c r="G2964" s="8" t="s">
        <v>13</v>
      </c>
      <c r="H2964" s="8" t="s">
        <v>14</v>
      </c>
      <c r="I2964" s="7" t="s">
        <v>8</v>
      </c>
      <c r="J2964" s="9">
        <v>20771937</v>
      </c>
      <c r="K2964" s="9">
        <v>0</v>
      </c>
      <c r="L2964" s="9">
        <v>20771937</v>
      </c>
      <c r="M2964" s="9">
        <v>20257208</v>
      </c>
      <c r="N2964" s="7" t="s">
        <v>8</v>
      </c>
      <c r="O2964" s="10">
        <v>100</v>
      </c>
      <c r="P2964" s="1"/>
    </row>
    <row r="2965" spans="1:16" ht="42" thickBot="1">
      <c r="A2965" s="1"/>
      <c r="B2965" s="138" t="s">
        <v>8</v>
      </c>
      <c r="C2965" s="139"/>
      <c r="D2965" s="139"/>
      <c r="E2965" s="139"/>
      <c r="F2965" s="139"/>
      <c r="G2965" s="139"/>
      <c r="H2965" s="139"/>
      <c r="I2965" s="11" t="s">
        <v>2888</v>
      </c>
      <c r="J2965" s="12" t="s">
        <v>8</v>
      </c>
      <c r="K2965" s="13">
        <v>0</v>
      </c>
      <c r="L2965" s="13">
        <v>20771937</v>
      </c>
      <c r="M2965" s="13">
        <v>20257208</v>
      </c>
      <c r="N2965" s="14">
        <v>97.52</v>
      </c>
      <c r="O2965" s="12" t="s">
        <v>8</v>
      </c>
      <c r="P2965" s="1"/>
    </row>
    <row r="2966" spans="1:16" ht="0.95" customHeight="1">
      <c r="A2966" s="1"/>
      <c r="B2966" s="137"/>
      <c r="C2966" s="137"/>
      <c r="D2966" s="137"/>
      <c r="E2966" s="137"/>
      <c r="F2966" s="137"/>
      <c r="G2966" s="137"/>
      <c r="H2966" s="137"/>
      <c r="I2966" s="137"/>
      <c r="J2966" s="137"/>
      <c r="K2966" s="137"/>
      <c r="L2966" s="137"/>
      <c r="M2966" s="137"/>
      <c r="N2966" s="137"/>
      <c r="O2966" s="137"/>
      <c r="P2966" s="1"/>
    </row>
    <row r="2967" spans="1:16" ht="58.5" thickBot="1">
      <c r="A2967" s="1"/>
      <c r="B2967" s="6" t="s">
        <v>2913</v>
      </c>
      <c r="C2967" s="7" t="s">
        <v>8</v>
      </c>
      <c r="D2967" s="8" t="s">
        <v>2914</v>
      </c>
      <c r="E2967" s="8" t="s">
        <v>2915</v>
      </c>
      <c r="F2967" s="8" t="s">
        <v>1503</v>
      </c>
      <c r="G2967" s="8" t="s">
        <v>59</v>
      </c>
      <c r="H2967" s="8" t="s">
        <v>14</v>
      </c>
      <c r="I2967" s="7" t="s">
        <v>8</v>
      </c>
      <c r="J2967" s="9">
        <v>28042115</v>
      </c>
      <c r="K2967" s="9">
        <v>0</v>
      </c>
      <c r="L2967" s="9">
        <v>28042115</v>
      </c>
      <c r="M2967" s="9">
        <v>13335557</v>
      </c>
      <c r="N2967" s="7" t="s">
        <v>8</v>
      </c>
      <c r="O2967" s="10">
        <v>44.34</v>
      </c>
      <c r="P2967" s="1"/>
    </row>
    <row r="2968" spans="1:16" ht="25.5" thickBot="1">
      <c r="A2968" s="1"/>
      <c r="B2968" s="138" t="s">
        <v>8</v>
      </c>
      <c r="C2968" s="139"/>
      <c r="D2968" s="139"/>
      <c r="E2968" s="139"/>
      <c r="F2968" s="139"/>
      <c r="G2968" s="139"/>
      <c r="H2968" s="139"/>
      <c r="I2968" s="11" t="s">
        <v>60</v>
      </c>
      <c r="J2968" s="12" t="s">
        <v>8</v>
      </c>
      <c r="K2968" s="13">
        <v>0</v>
      </c>
      <c r="L2968" s="13">
        <v>28042115</v>
      </c>
      <c r="M2968" s="13">
        <v>13335557</v>
      </c>
      <c r="N2968" s="14">
        <v>47.55</v>
      </c>
      <c r="O2968" s="12" t="s">
        <v>8</v>
      </c>
      <c r="P2968" s="1"/>
    </row>
    <row r="2969" spans="1:16" ht="0.95" customHeight="1">
      <c r="A2969" s="1"/>
      <c r="B2969" s="137"/>
      <c r="C2969" s="137"/>
      <c r="D2969" s="137"/>
      <c r="E2969" s="137"/>
      <c r="F2969" s="137"/>
      <c r="G2969" s="137"/>
      <c r="H2969" s="137"/>
      <c r="I2969" s="137"/>
      <c r="J2969" s="137"/>
      <c r="K2969" s="137"/>
      <c r="L2969" s="137"/>
      <c r="M2969" s="137"/>
      <c r="N2969" s="137"/>
      <c r="O2969" s="137"/>
      <c r="P2969" s="1"/>
    </row>
    <row r="2970" spans="1:16" ht="157.5" thickBot="1">
      <c r="A2970" s="1"/>
      <c r="B2970" s="6" t="s">
        <v>2916</v>
      </c>
      <c r="C2970" s="7" t="s">
        <v>8</v>
      </c>
      <c r="D2970" s="8" t="s">
        <v>2917</v>
      </c>
      <c r="E2970" s="8" t="s">
        <v>2918</v>
      </c>
      <c r="F2970" s="8" t="s">
        <v>1503</v>
      </c>
      <c r="G2970" s="8" t="s">
        <v>59</v>
      </c>
      <c r="H2970" s="8" t="s">
        <v>14</v>
      </c>
      <c r="I2970" s="7" t="s">
        <v>8</v>
      </c>
      <c r="J2970" s="9">
        <v>17336500</v>
      </c>
      <c r="K2970" s="9">
        <v>0</v>
      </c>
      <c r="L2970" s="9">
        <v>17336500</v>
      </c>
      <c r="M2970" s="9">
        <v>11922855</v>
      </c>
      <c r="N2970" s="7" t="s">
        <v>8</v>
      </c>
      <c r="O2970" s="10">
        <v>100</v>
      </c>
      <c r="P2970" s="1"/>
    </row>
    <row r="2971" spans="1:16" ht="25.5" thickBot="1">
      <c r="A2971" s="1"/>
      <c r="B2971" s="138" t="s">
        <v>8</v>
      </c>
      <c r="C2971" s="139"/>
      <c r="D2971" s="139"/>
      <c r="E2971" s="139"/>
      <c r="F2971" s="139"/>
      <c r="G2971" s="139"/>
      <c r="H2971" s="139"/>
      <c r="I2971" s="11" t="s">
        <v>60</v>
      </c>
      <c r="J2971" s="12" t="s">
        <v>8</v>
      </c>
      <c r="K2971" s="13">
        <v>0</v>
      </c>
      <c r="L2971" s="13">
        <v>17336500</v>
      </c>
      <c r="M2971" s="13">
        <v>11922855</v>
      </c>
      <c r="N2971" s="14">
        <v>68.77</v>
      </c>
      <c r="O2971" s="12" t="s">
        <v>8</v>
      </c>
      <c r="P2971" s="1"/>
    </row>
    <row r="2972" spans="1:16" ht="0.95" customHeight="1">
      <c r="A2972" s="1"/>
      <c r="B2972" s="137"/>
      <c r="C2972" s="137"/>
      <c r="D2972" s="137"/>
      <c r="E2972" s="137"/>
      <c r="F2972" s="137"/>
      <c r="G2972" s="137"/>
      <c r="H2972" s="137"/>
      <c r="I2972" s="137"/>
      <c r="J2972" s="137"/>
      <c r="K2972" s="137"/>
      <c r="L2972" s="137"/>
      <c r="M2972" s="137"/>
      <c r="N2972" s="137"/>
      <c r="O2972" s="137"/>
      <c r="P2972" s="1"/>
    </row>
    <row r="2973" spans="1:16" ht="50.25" thickBot="1">
      <c r="A2973" s="1"/>
      <c r="B2973" s="6" t="s">
        <v>2919</v>
      </c>
      <c r="C2973" s="7" t="s">
        <v>8</v>
      </c>
      <c r="D2973" s="8" t="s">
        <v>2920</v>
      </c>
      <c r="E2973" s="8" t="s">
        <v>2921</v>
      </c>
      <c r="F2973" s="8" t="s">
        <v>2922</v>
      </c>
      <c r="G2973" s="8" t="s">
        <v>13</v>
      </c>
      <c r="H2973" s="8" t="s">
        <v>14</v>
      </c>
      <c r="I2973" s="7" t="s">
        <v>8</v>
      </c>
      <c r="J2973" s="9">
        <v>90378282</v>
      </c>
      <c r="K2973" s="9">
        <v>0</v>
      </c>
      <c r="L2973" s="9">
        <v>65220000</v>
      </c>
      <c r="M2973" s="9">
        <v>61908613</v>
      </c>
      <c r="N2973" s="7" t="s">
        <v>8</v>
      </c>
      <c r="O2973" s="10">
        <v>100</v>
      </c>
      <c r="P2973" s="1"/>
    </row>
    <row r="2974" spans="1:16" ht="42" thickBot="1">
      <c r="A2974" s="1"/>
      <c r="B2974" s="138" t="s">
        <v>8</v>
      </c>
      <c r="C2974" s="139"/>
      <c r="D2974" s="139"/>
      <c r="E2974" s="139"/>
      <c r="F2974" s="139"/>
      <c r="G2974" s="139"/>
      <c r="H2974" s="139"/>
      <c r="I2974" s="11" t="s">
        <v>2888</v>
      </c>
      <c r="J2974" s="12" t="s">
        <v>8</v>
      </c>
      <c r="K2974" s="13">
        <v>0</v>
      </c>
      <c r="L2974" s="13">
        <v>65220000</v>
      </c>
      <c r="M2974" s="13">
        <v>61908613</v>
      </c>
      <c r="N2974" s="14">
        <v>94.92</v>
      </c>
      <c r="O2974" s="12" t="s">
        <v>8</v>
      </c>
      <c r="P2974" s="1"/>
    </row>
    <row r="2975" spans="1:16" ht="0.95" customHeight="1">
      <c r="A2975" s="1"/>
      <c r="B2975" s="137"/>
      <c r="C2975" s="137"/>
      <c r="D2975" s="137"/>
      <c r="E2975" s="137"/>
      <c r="F2975" s="137"/>
      <c r="G2975" s="137"/>
      <c r="H2975" s="137"/>
      <c r="I2975" s="137"/>
      <c r="J2975" s="137"/>
      <c r="K2975" s="137"/>
      <c r="L2975" s="137"/>
      <c r="M2975" s="137"/>
      <c r="N2975" s="137"/>
      <c r="O2975" s="137"/>
      <c r="P2975" s="1"/>
    </row>
    <row r="2976" spans="1:16" ht="42" thickBot="1">
      <c r="A2976" s="1"/>
      <c r="B2976" s="6" t="s">
        <v>2923</v>
      </c>
      <c r="C2976" s="7" t="s">
        <v>8</v>
      </c>
      <c r="D2976" s="8" t="s">
        <v>2924</v>
      </c>
      <c r="E2976" s="8" t="s">
        <v>2925</v>
      </c>
      <c r="F2976" s="8" t="s">
        <v>1503</v>
      </c>
      <c r="G2976" s="8" t="s">
        <v>208</v>
      </c>
      <c r="H2976" s="8" t="s">
        <v>14</v>
      </c>
      <c r="I2976" s="7" t="s">
        <v>8</v>
      </c>
      <c r="J2976" s="9">
        <v>27408571</v>
      </c>
      <c r="K2976" s="9">
        <v>0</v>
      </c>
      <c r="L2976" s="9">
        <v>16390000</v>
      </c>
      <c r="M2976" s="9">
        <v>14517330</v>
      </c>
      <c r="N2976" s="7" t="s">
        <v>8</v>
      </c>
      <c r="O2976" s="10">
        <v>8</v>
      </c>
      <c r="P2976" s="1"/>
    </row>
    <row r="2977" spans="1:16" ht="33.75" thickBot="1">
      <c r="A2977" s="1"/>
      <c r="B2977" s="138" t="s">
        <v>8</v>
      </c>
      <c r="C2977" s="139"/>
      <c r="D2977" s="139"/>
      <c r="E2977" s="139"/>
      <c r="F2977" s="139"/>
      <c r="G2977" s="139"/>
      <c r="H2977" s="139"/>
      <c r="I2977" s="11" t="s">
        <v>163</v>
      </c>
      <c r="J2977" s="12" t="s">
        <v>8</v>
      </c>
      <c r="K2977" s="13">
        <v>0</v>
      </c>
      <c r="L2977" s="13">
        <v>16390000</v>
      </c>
      <c r="M2977" s="13">
        <v>14517330</v>
      </c>
      <c r="N2977" s="14">
        <v>88.57</v>
      </c>
      <c r="O2977" s="12" t="s">
        <v>8</v>
      </c>
      <c r="P2977" s="1"/>
    </row>
    <row r="2978" spans="1:16" ht="0.95" customHeight="1">
      <c r="A2978" s="1"/>
      <c r="B2978" s="137"/>
      <c r="C2978" s="137"/>
      <c r="D2978" s="137"/>
      <c r="E2978" s="137"/>
      <c r="F2978" s="137"/>
      <c r="G2978" s="137"/>
      <c r="H2978" s="137"/>
      <c r="I2978" s="137"/>
      <c r="J2978" s="137"/>
      <c r="K2978" s="137"/>
      <c r="L2978" s="137"/>
      <c r="M2978" s="137"/>
      <c r="N2978" s="137"/>
      <c r="O2978" s="137"/>
      <c r="P2978" s="1"/>
    </row>
    <row r="2979" spans="1:16" ht="42" thickBot="1">
      <c r="A2979" s="1"/>
      <c r="B2979" s="6" t="s">
        <v>2926</v>
      </c>
      <c r="C2979" s="7" t="s">
        <v>8</v>
      </c>
      <c r="D2979" s="8" t="s">
        <v>2927</v>
      </c>
      <c r="E2979" s="8" t="s">
        <v>2928</v>
      </c>
      <c r="F2979" s="8" t="s">
        <v>2922</v>
      </c>
      <c r="G2979" s="8" t="s">
        <v>13</v>
      </c>
      <c r="H2979" s="8" t="s">
        <v>14</v>
      </c>
      <c r="I2979" s="7" t="s">
        <v>8</v>
      </c>
      <c r="J2979" s="9">
        <v>27003518</v>
      </c>
      <c r="K2979" s="9">
        <v>0</v>
      </c>
      <c r="L2979" s="9">
        <v>27003518</v>
      </c>
      <c r="M2979" s="9">
        <v>15781408</v>
      </c>
      <c r="N2979" s="7" t="s">
        <v>8</v>
      </c>
      <c r="O2979" s="10">
        <v>81.349999999999994</v>
      </c>
      <c r="P2979" s="1"/>
    </row>
    <row r="2980" spans="1:16" ht="42" thickBot="1">
      <c r="A2980" s="1"/>
      <c r="B2980" s="138" t="s">
        <v>8</v>
      </c>
      <c r="C2980" s="139"/>
      <c r="D2980" s="139"/>
      <c r="E2980" s="139"/>
      <c r="F2980" s="139"/>
      <c r="G2980" s="139"/>
      <c r="H2980" s="139"/>
      <c r="I2980" s="11" t="s">
        <v>2888</v>
      </c>
      <c r="J2980" s="12" t="s">
        <v>8</v>
      </c>
      <c r="K2980" s="13">
        <v>0</v>
      </c>
      <c r="L2980" s="13">
        <v>27003518</v>
      </c>
      <c r="M2980" s="13">
        <v>15781408</v>
      </c>
      <c r="N2980" s="14">
        <v>58.44</v>
      </c>
      <c r="O2980" s="12" t="s">
        <v>8</v>
      </c>
      <c r="P2980" s="1"/>
    </row>
    <row r="2981" spans="1:16" ht="0.95" customHeight="1">
      <c r="A2981" s="1"/>
      <c r="B2981" s="137"/>
      <c r="C2981" s="137"/>
      <c r="D2981" s="137"/>
      <c r="E2981" s="137"/>
      <c r="F2981" s="137"/>
      <c r="G2981" s="137"/>
      <c r="H2981" s="137"/>
      <c r="I2981" s="137"/>
      <c r="J2981" s="137"/>
      <c r="K2981" s="137"/>
      <c r="L2981" s="137"/>
      <c r="M2981" s="137"/>
      <c r="N2981" s="137"/>
      <c r="O2981" s="137"/>
      <c r="P2981" s="1"/>
    </row>
    <row r="2982" spans="1:16" ht="58.5" thickBot="1">
      <c r="A2982" s="1"/>
      <c r="B2982" s="6" t="s">
        <v>2929</v>
      </c>
      <c r="C2982" s="7" t="s">
        <v>8</v>
      </c>
      <c r="D2982" s="8" t="s">
        <v>2930</v>
      </c>
      <c r="E2982" s="8" t="s">
        <v>2931</v>
      </c>
      <c r="F2982" s="8" t="s">
        <v>2922</v>
      </c>
      <c r="G2982" s="8" t="s">
        <v>317</v>
      </c>
      <c r="H2982" s="8" t="s">
        <v>14</v>
      </c>
      <c r="I2982" s="7" t="s">
        <v>8</v>
      </c>
      <c r="J2982" s="9">
        <v>7436353</v>
      </c>
      <c r="K2982" s="9">
        <v>0</v>
      </c>
      <c r="L2982" s="9">
        <v>3165734</v>
      </c>
      <c r="M2982" s="9">
        <v>2775310</v>
      </c>
      <c r="N2982" s="7" t="s">
        <v>8</v>
      </c>
      <c r="O2982" s="10">
        <v>100</v>
      </c>
      <c r="P2982" s="1"/>
    </row>
    <row r="2983" spans="1:16" ht="25.5" thickBot="1">
      <c r="A2983" s="1"/>
      <c r="B2983" s="138" t="s">
        <v>8</v>
      </c>
      <c r="C2983" s="139"/>
      <c r="D2983" s="139"/>
      <c r="E2983" s="139"/>
      <c r="F2983" s="139"/>
      <c r="G2983" s="139"/>
      <c r="H2983" s="139"/>
      <c r="I2983" s="11" t="s">
        <v>604</v>
      </c>
      <c r="J2983" s="12" t="s">
        <v>8</v>
      </c>
      <c r="K2983" s="13">
        <v>0</v>
      </c>
      <c r="L2983" s="13">
        <v>3165734</v>
      </c>
      <c r="M2983" s="13">
        <v>2775310</v>
      </c>
      <c r="N2983" s="14">
        <v>87.66</v>
      </c>
      <c r="O2983" s="12" t="s">
        <v>8</v>
      </c>
      <c r="P2983" s="1"/>
    </row>
    <row r="2984" spans="1:16" ht="0.95" customHeight="1">
      <c r="A2984" s="1"/>
      <c r="B2984" s="137"/>
      <c r="C2984" s="137"/>
      <c r="D2984" s="137"/>
      <c r="E2984" s="137"/>
      <c r="F2984" s="137"/>
      <c r="G2984" s="137"/>
      <c r="H2984" s="137"/>
      <c r="I2984" s="137"/>
      <c r="J2984" s="137"/>
      <c r="K2984" s="137"/>
      <c r="L2984" s="137"/>
      <c r="M2984" s="137"/>
      <c r="N2984" s="137"/>
      <c r="O2984" s="137"/>
      <c r="P2984" s="1"/>
    </row>
    <row r="2985" spans="1:16" ht="50.25" thickBot="1">
      <c r="A2985" s="1"/>
      <c r="B2985" s="6" t="s">
        <v>2932</v>
      </c>
      <c r="C2985" s="7" t="s">
        <v>8</v>
      </c>
      <c r="D2985" s="8" t="s">
        <v>2933</v>
      </c>
      <c r="E2985" s="8" t="s">
        <v>2934</v>
      </c>
      <c r="F2985" s="8" t="s">
        <v>2922</v>
      </c>
      <c r="G2985" s="8" t="s">
        <v>13</v>
      </c>
      <c r="H2985" s="8" t="s">
        <v>14</v>
      </c>
      <c r="I2985" s="7" t="s">
        <v>8</v>
      </c>
      <c r="J2985" s="9">
        <v>25964921</v>
      </c>
      <c r="K2985" s="9">
        <v>0</v>
      </c>
      <c r="L2985" s="9">
        <v>14767788</v>
      </c>
      <c r="M2985" s="9">
        <v>5076453</v>
      </c>
      <c r="N2985" s="7" t="s">
        <v>8</v>
      </c>
      <c r="O2985" s="10">
        <v>43.3</v>
      </c>
      <c r="P2985" s="1"/>
    </row>
    <row r="2986" spans="1:16" ht="42" thickBot="1">
      <c r="A2986" s="1"/>
      <c r="B2986" s="138" t="s">
        <v>8</v>
      </c>
      <c r="C2986" s="139"/>
      <c r="D2986" s="139"/>
      <c r="E2986" s="139"/>
      <c r="F2986" s="139"/>
      <c r="G2986" s="139"/>
      <c r="H2986" s="139"/>
      <c r="I2986" s="11" t="s">
        <v>2888</v>
      </c>
      <c r="J2986" s="12" t="s">
        <v>8</v>
      </c>
      <c r="K2986" s="13">
        <v>0</v>
      </c>
      <c r="L2986" s="13">
        <v>14767788</v>
      </c>
      <c r="M2986" s="13">
        <v>5076453</v>
      </c>
      <c r="N2986" s="14">
        <v>34.369999999999997</v>
      </c>
      <c r="O2986" s="12" t="s">
        <v>8</v>
      </c>
      <c r="P2986" s="1"/>
    </row>
    <row r="2987" spans="1:16" ht="0.95" customHeight="1">
      <c r="A2987" s="1"/>
      <c r="B2987" s="137"/>
      <c r="C2987" s="137"/>
      <c r="D2987" s="137"/>
      <c r="E2987" s="137"/>
      <c r="F2987" s="137"/>
      <c r="G2987" s="137"/>
      <c r="H2987" s="137"/>
      <c r="I2987" s="137"/>
      <c r="J2987" s="137"/>
      <c r="K2987" s="137"/>
      <c r="L2987" s="137"/>
      <c r="M2987" s="137"/>
      <c r="N2987" s="137"/>
      <c r="O2987" s="137"/>
      <c r="P2987" s="1"/>
    </row>
    <row r="2988" spans="1:16" ht="50.25" thickBot="1">
      <c r="A2988" s="1"/>
      <c r="B2988" s="6" t="s">
        <v>2935</v>
      </c>
      <c r="C2988" s="7" t="s">
        <v>8</v>
      </c>
      <c r="D2988" s="8" t="s">
        <v>2936</v>
      </c>
      <c r="E2988" s="8" t="s">
        <v>2937</v>
      </c>
      <c r="F2988" s="8" t="s">
        <v>331</v>
      </c>
      <c r="G2988" s="8" t="s">
        <v>31</v>
      </c>
      <c r="H2988" s="8" t="s">
        <v>14</v>
      </c>
      <c r="I2988" s="7" t="s">
        <v>8</v>
      </c>
      <c r="J2988" s="9">
        <v>14021057</v>
      </c>
      <c r="K2988" s="9">
        <v>0</v>
      </c>
      <c r="L2988" s="9">
        <v>4014869</v>
      </c>
      <c r="M2988" s="9">
        <v>2374897</v>
      </c>
      <c r="N2988" s="7" t="s">
        <v>8</v>
      </c>
      <c r="O2988" s="10">
        <v>18</v>
      </c>
      <c r="P2988" s="1"/>
    </row>
    <row r="2989" spans="1:16" ht="33.75" thickBot="1">
      <c r="A2989" s="1"/>
      <c r="B2989" s="138" t="s">
        <v>8</v>
      </c>
      <c r="C2989" s="139"/>
      <c r="D2989" s="139"/>
      <c r="E2989" s="139"/>
      <c r="F2989" s="139"/>
      <c r="G2989" s="139"/>
      <c r="H2989" s="139"/>
      <c r="I2989" s="11" t="s">
        <v>163</v>
      </c>
      <c r="J2989" s="12" t="s">
        <v>8</v>
      </c>
      <c r="K2989" s="13">
        <v>0</v>
      </c>
      <c r="L2989" s="13">
        <v>4014869</v>
      </c>
      <c r="M2989" s="13">
        <v>2374897</v>
      </c>
      <c r="N2989" s="14">
        <v>59.15</v>
      </c>
      <c r="O2989" s="12" t="s">
        <v>8</v>
      </c>
      <c r="P2989" s="1"/>
    </row>
    <row r="2990" spans="1:16" ht="0.95" customHeight="1">
      <c r="A2990" s="1"/>
      <c r="B2990" s="137"/>
      <c r="C2990" s="137"/>
      <c r="D2990" s="137"/>
      <c r="E2990" s="137"/>
      <c r="F2990" s="137"/>
      <c r="G2990" s="137"/>
      <c r="H2990" s="137"/>
      <c r="I2990" s="137"/>
      <c r="J2990" s="137"/>
      <c r="K2990" s="137"/>
      <c r="L2990" s="137"/>
      <c r="M2990" s="137"/>
      <c r="N2990" s="137"/>
      <c r="O2990" s="137"/>
      <c r="P2990" s="1"/>
    </row>
    <row r="2991" spans="1:16" ht="58.5" thickBot="1">
      <c r="A2991" s="1"/>
      <c r="B2991" s="6" t="s">
        <v>2938</v>
      </c>
      <c r="C2991" s="7" t="s">
        <v>8</v>
      </c>
      <c r="D2991" s="8" t="s">
        <v>2939</v>
      </c>
      <c r="E2991" s="8" t="s">
        <v>2940</v>
      </c>
      <c r="F2991" s="8" t="s">
        <v>2922</v>
      </c>
      <c r="G2991" s="8" t="s">
        <v>31</v>
      </c>
      <c r="H2991" s="8" t="s">
        <v>14</v>
      </c>
      <c r="I2991" s="7" t="s">
        <v>8</v>
      </c>
      <c r="J2991" s="9">
        <v>11995794</v>
      </c>
      <c r="K2991" s="9">
        <v>0</v>
      </c>
      <c r="L2991" s="9">
        <v>3219650</v>
      </c>
      <c r="M2991" s="9">
        <v>1034382</v>
      </c>
      <c r="N2991" s="7" t="s">
        <v>8</v>
      </c>
      <c r="O2991" s="10">
        <v>40</v>
      </c>
      <c r="P2991" s="1"/>
    </row>
    <row r="2992" spans="1:16" ht="33.75" thickBot="1">
      <c r="A2992" s="1"/>
      <c r="B2992" s="138" t="s">
        <v>8</v>
      </c>
      <c r="C2992" s="139"/>
      <c r="D2992" s="139"/>
      <c r="E2992" s="139"/>
      <c r="F2992" s="139"/>
      <c r="G2992" s="139"/>
      <c r="H2992" s="139"/>
      <c r="I2992" s="11" t="s">
        <v>163</v>
      </c>
      <c r="J2992" s="12" t="s">
        <v>8</v>
      </c>
      <c r="K2992" s="13">
        <v>0</v>
      </c>
      <c r="L2992" s="13">
        <v>3219650</v>
      </c>
      <c r="M2992" s="13">
        <v>1034382</v>
      </c>
      <c r="N2992" s="14">
        <v>32.119999999999997</v>
      </c>
      <c r="O2992" s="12" t="s">
        <v>8</v>
      </c>
      <c r="P2992" s="1"/>
    </row>
    <row r="2993" spans="1:16" ht="0.95" customHeight="1">
      <c r="A2993" s="1"/>
      <c r="B2993" s="137"/>
      <c r="C2993" s="137"/>
      <c r="D2993" s="137"/>
      <c r="E2993" s="137"/>
      <c r="F2993" s="137"/>
      <c r="G2993" s="137"/>
      <c r="H2993" s="137"/>
      <c r="I2993" s="137"/>
      <c r="J2993" s="137"/>
      <c r="K2993" s="137"/>
      <c r="L2993" s="137"/>
      <c r="M2993" s="137"/>
      <c r="N2993" s="137"/>
      <c r="O2993" s="137"/>
      <c r="P2993" s="1"/>
    </row>
    <row r="2994" spans="1:16" ht="20.100000000000001" customHeight="1">
      <c r="A2994" s="1"/>
      <c r="B2994" s="145" t="s">
        <v>2868</v>
      </c>
      <c r="C2994" s="146"/>
      <c r="D2994" s="146"/>
      <c r="E2994" s="146"/>
      <c r="F2994" s="2" t="s">
        <v>4</v>
      </c>
      <c r="G2994" s="147" t="s">
        <v>2941</v>
      </c>
      <c r="H2994" s="148"/>
      <c r="I2994" s="148"/>
      <c r="J2994" s="148"/>
      <c r="K2994" s="148"/>
      <c r="L2994" s="148"/>
      <c r="M2994" s="148"/>
      <c r="N2994" s="148"/>
      <c r="O2994" s="148"/>
      <c r="P2994" s="1"/>
    </row>
    <row r="2995" spans="1:16" ht="20.100000000000001" customHeight="1">
      <c r="A2995" s="1"/>
      <c r="B2995" s="143" t="s">
        <v>6</v>
      </c>
      <c r="C2995" s="144"/>
      <c r="D2995" s="144"/>
      <c r="E2995" s="144"/>
      <c r="F2995" s="144"/>
      <c r="G2995" s="144"/>
      <c r="H2995" s="144"/>
      <c r="I2995" s="144"/>
      <c r="J2995" s="3">
        <v>1564557964</v>
      </c>
      <c r="K2995" s="3">
        <v>0</v>
      </c>
      <c r="L2995" s="3">
        <v>441810575</v>
      </c>
      <c r="M2995" s="3">
        <v>352445482</v>
      </c>
      <c r="N2995" s="4" t="s">
        <v>2942</v>
      </c>
      <c r="O2995" s="5" t="s">
        <v>8</v>
      </c>
      <c r="P2995" s="1"/>
    </row>
    <row r="2996" spans="1:16" ht="58.5" thickBot="1">
      <c r="A2996" s="1"/>
      <c r="B2996" s="6" t="s">
        <v>2943</v>
      </c>
      <c r="C2996" s="7" t="s">
        <v>8</v>
      </c>
      <c r="D2996" s="8" t="s">
        <v>2944</v>
      </c>
      <c r="E2996" s="8" t="s">
        <v>2945</v>
      </c>
      <c r="F2996" s="8" t="s">
        <v>58</v>
      </c>
      <c r="G2996" s="8" t="s">
        <v>208</v>
      </c>
      <c r="H2996" s="8" t="s">
        <v>14</v>
      </c>
      <c r="I2996" s="7" t="s">
        <v>8</v>
      </c>
      <c r="J2996" s="9">
        <v>410036883</v>
      </c>
      <c r="K2996" s="9">
        <v>0</v>
      </c>
      <c r="L2996" s="9">
        <v>124171213</v>
      </c>
      <c r="M2996" s="9">
        <v>107595566</v>
      </c>
      <c r="N2996" s="7" t="s">
        <v>8</v>
      </c>
      <c r="O2996" s="10">
        <v>31.59</v>
      </c>
      <c r="P2996" s="1"/>
    </row>
    <row r="2997" spans="1:16" ht="25.5" thickBot="1">
      <c r="A2997" s="1"/>
      <c r="B2997" s="138" t="s">
        <v>8</v>
      </c>
      <c r="C2997" s="139"/>
      <c r="D2997" s="139"/>
      <c r="E2997" s="139"/>
      <c r="F2997" s="139"/>
      <c r="G2997" s="139"/>
      <c r="H2997" s="139"/>
      <c r="I2997" s="11" t="s">
        <v>133</v>
      </c>
      <c r="J2997" s="12" t="s">
        <v>8</v>
      </c>
      <c r="K2997" s="13">
        <v>0</v>
      </c>
      <c r="L2997" s="13">
        <v>124171213</v>
      </c>
      <c r="M2997" s="13">
        <v>107595566</v>
      </c>
      <c r="N2997" s="14">
        <v>86.65</v>
      </c>
      <c r="O2997" s="12" t="s">
        <v>8</v>
      </c>
      <c r="P2997" s="1"/>
    </row>
    <row r="2998" spans="1:16" ht="0.95" customHeight="1">
      <c r="A2998" s="1"/>
      <c r="B2998" s="137"/>
      <c r="C2998" s="137"/>
      <c r="D2998" s="137"/>
      <c r="E2998" s="137"/>
      <c r="F2998" s="137"/>
      <c r="G2998" s="137"/>
      <c r="H2998" s="137"/>
      <c r="I2998" s="137"/>
      <c r="J2998" s="137"/>
      <c r="K2998" s="137"/>
      <c r="L2998" s="137"/>
      <c r="M2998" s="137"/>
      <c r="N2998" s="137"/>
      <c r="O2998" s="137"/>
      <c r="P2998" s="1"/>
    </row>
    <row r="2999" spans="1:16" ht="50.25" thickBot="1">
      <c r="A2999" s="1"/>
      <c r="B2999" s="6" t="s">
        <v>2946</v>
      </c>
      <c r="C2999" s="7" t="s">
        <v>8</v>
      </c>
      <c r="D2999" s="8" t="s">
        <v>2947</v>
      </c>
      <c r="E2999" s="8" t="s">
        <v>2948</v>
      </c>
      <c r="F2999" s="8" t="s">
        <v>544</v>
      </c>
      <c r="G2999" s="8" t="s">
        <v>208</v>
      </c>
      <c r="H2999" s="8" t="s">
        <v>14</v>
      </c>
      <c r="I2999" s="7" t="s">
        <v>8</v>
      </c>
      <c r="J2999" s="9">
        <v>344107502</v>
      </c>
      <c r="K2999" s="9">
        <v>0</v>
      </c>
      <c r="L2999" s="9">
        <v>88148110</v>
      </c>
      <c r="M2999" s="9">
        <v>79990795</v>
      </c>
      <c r="N2999" s="7" t="s">
        <v>8</v>
      </c>
      <c r="O2999" s="10">
        <v>32.32</v>
      </c>
      <c r="P2999" s="1"/>
    </row>
    <row r="3000" spans="1:16" ht="25.5" thickBot="1">
      <c r="A3000" s="1"/>
      <c r="B3000" s="138" t="s">
        <v>8</v>
      </c>
      <c r="C3000" s="139"/>
      <c r="D3000" s="139"/>
      <c r="E3000" s="139"/>
      <c r="F3000" s="139"/>
      <c r="G3000" s="139"/>
      <c r="H3000" s="139"/>
      <c r="I3000" s="11" t="s">
        <v>133</v>
      </c>
      <c r="J3000" s="12" t="s">
        <v>8</v>
      </c>
      <c r="K3000" s="13">
        <v>0</v>
      </c>
      <c r="L3000" s="13">
        <v>88148110</v>
      </c>
      <c r="M3000" s="13">
        <v>79990795</v>
      </c>
      <c r="N3000" s="14">
        <v>90.74</v>
      </c>
      <c r="O3000" s="12" t="s">
        <v>8</v>
      </c>
      <c r="P3000" s="1"/>
    </row>
    <row r="3001" spans="1:16" ht="0.95" customHeight="1">
      <c r="A3001" s="1"/>
      <c r="B3001" s="137"/>
      <c r="C3001" s="137"/>
      <c r="D3001" s="137"/>
      <c r="E3001" s="137"/>
      <c r="F3001" s="137"/>
      <c r="G3001" s="137"/>
      <c r="H3001" s="137"/>
      <c r="I3001" s="137"/>
      <c r="J3001" s="137"/>
      <c r="K3001" s="137"/>
      <c r="L3001" s="137"/>
      <c r="M3001" s="137"/>
      <c r="N3001" s="137"/>
      <c r="O3001" s="137"/>
      <c r="P3001" s="1"/>
    </row>
    <row r="3002" spans="1:16" ht="58.5" thickBot="1">
      <c r="A3002" s="1"/>
      <c r="B3002" s="6" t="s">
        <v>2949</v>
      </c>
      <c r="C3002" s="7" t="s">
        <v>8</v>
      </c>
      <c r="D3002" s="8" t="s">
        <v>2950</v>
      </c>
      <c r="E3002" s="8" t="s">
        <v>2951</v>
      </c>
      <c r="F3002" s="8" t="s">
        <v>58</v>
      </c>
      <c r="G3002" s="8" t="s">
        <v>208</v>
      </c>
      <c r="H3002" s="8" t="s">
        <v>14</v>
      </c>
      <c r="I3002" s="7" t="s">
        <v>8</v>
      </c>
      <c r="J3002" s="9">
        <v>335115309</v>
      </c>
      <c r="K3002" s="9">
        <v>0</v>
      </c>
      <c r="L3002" s="9">
        <v>74038403</v>
      </c>
      <c r="M3002" s="9">
        <v>60754827</v>
      </c>
      <c r="N3002" s="7" t="s">
        <v>8</v>
      </c>
      <c r="O3002" s="10">
        <v>23.32</v>
      </c>
      <c r="P3002" s="1"/>
    </row>
    <row r="3003" spans="1:16" ht="25.5" thickBot="1">
      <c r="A3003" s="1"/>
      <c r="B3003" s="138" t="s">
        <v>8</v>
      </c>
      <c r="C3003" s="139"/>
      <c r="D3003" s="139"/>
      <c r="E3003" s="139"/>
      <c r="F3003" s="139"/>
      <c r="G3003" s="139"/>
      <c r="H3003" s="139"/>
      <c r="I3003" s="11" t="s">
        <v>133</v>
      </c>
      <c r="J3003" s="12" t="s">
        <v>8</v>
      </c>
      <c r="K3003" s="13">
        <v>0</v>
      </c>
      <c r="L3003" s="13">
        <v>74038403</v>
      </c>
      <c r="M3003" s="13">
        <v>60754827</v>
      </c>
      <c r="N3003" s="14">
        <v>82.05</v>
      </c>
      <c r="O3003" s="12" t="s">
        <v>8</v>
      </c>
      <c r="P3003" s="1"/>
    </row>
    <row r="3004" spans="1:16" ht="0.95" customHeight="1">
      <c r="A3004" s="1"/>
      <c r="B3004" s="137"/>
      <c r="C3004" s="137"/>
      <c r="D3004" s="137"/>
      <c r="E3004" s="137"/>
      <c r="F3004" s="137"/>
      <c r="G3004" s="137"/>
      <c r="H3004" s="137"/>
      <c r="I3004" s="137"/>
      <c r="J3004" s="137"/>
      <c r="K3004" s="137"/>
      <c r="L3004" s="137"/>
      <c r="M3004" s="137"/>
      <c r="N3004" s="137"/>
      <c r="O3004" s="137"/>
      <c r="P3004" s="1"/>
    </row>
    <row r="3005" spans="1:16" ht="33.75" thickBot="1">
      <c r="A3005" s="1"/>
      <c r="B3005" s="6" t="s">
        <v>2952</v>
      </c>
      <c r="C3005" s="7" t="s">
        <v>8</v>
      </c>
      <c r="D3005" s="8" t="s">
        <v>2953</v>
      </c>
      <c r="E3005" s="8" t="s">
        <v>2954</v>
      </c>
      <c r="F3005" s="8" t="s">
        <v>58</v>
      </c>
      <c r="G3005" s="8" t="s">
        <v>208</v>
      </c>
      <c r="H3005" s="8" t="s">
        <v>14</v>
      </c>
      <c r="I3005" s="7" t="s">
        <v>8</v>
      </c>
      <c r="J3005" s="9">
        <v>158639422</v>
      </c>
      <c r="K3005" s="9">
        <v>0</v>
      </c>
      <c r="L3005" s="9">
        <v>34686699</v>
      </c>
      <c r="M3005" s="9">
        <v>16485368</v>
      </c>
      <c r="N3005" s="7" t="s">
        <v>8</v>
      </c>
      <c r="O3005" s="10">
        <v>29</v>
      </c>
      <c r="P3005" s="1"/>
    </row>
    <row r="3006" spans="1:16" ht="25.5" thickBot="1">
      <c r="A3006" s="1"/>
      <c r="B3006" s="138" t="s">
        <v>8</v>
      </c>
      <c r="C3006" s="139"/>
      <c r="D3006" s="139"/>
      <c r="E3006" s="139"/>
      <c r="F3006" s="139"/>
      <c r="G3006" s="139"/>
      <c r="H3006" s="139"/>
      <c r="I3006" s="11" t="s">
        <v>133</v>
      </c>
      <c r="J3006" s="12" t="s">
        <v>8</v>
      </c>
      <c r="K3006" s="13">
        <v>0</v>
      </c>
      <c r="L3006" s="13">
        <v>34686699</v>
      </c>
      <c r="M3006" s="13">
        <v>16485368</v>
      </c>
      <c r="N3006" s="14">
        <v>47.52</v>
      </c>
      <c r="O3006" s="12" t="s">
        <v>8</v>
      </c>
      <c r="P3006" s="1"/>
    </row>
    <row r="3007" spans="1:16" ht="0.95" customHeight="1">
      <c r="A3007" s="1"/>
      <c r="B3007" s="137"/>
      <c r="C3007" s="137"/>
      <c r="D3007" s="137"/>
      <c r="E3007" s="137"/>
      <c r="F3007" s="137"/>
      <c r="G3007" s="137"/>
      <c r="H3007" s="137"/>
      <c r="I3007" s="137"/>
      <c r="J3007" s="137"/>
      <c r="K3007" s="137"/>
      <c r="L3007" s="137"/>
      <c r="M3007" s="137"/>
      <c r="N3007" s="137"/>
      <c r="O3007" s="137"/>
      <c r="P3007" s="1"/>
    </row>
    <row r="3008" spans="1:16" ht="58.5" thickBot="1">
      <c r="A3008" s="1"/>
      <c r="B3008" s="6" t="s">
        <v>2955</v>
      </c>
      <c r="C3008" s="7" t="s">
        <v>8</v>
      </c>
      <c r="D3008" s="8" t="s">
        <v>2956</v>
      </c>
      <c r="E3008" s="8" t="s">
        <v>2957</v>
      </c>
      <c r="F3008" s="8" t="s">
        <v>58</v>
      </c>
      <c r="G3008" s="8" t="s">
        <v>13</v>
      </c>
      <c r="H3008" s="8" t="s">
        <v>14</v>
      </c>
      <c r="I3008" s="7" t="s">
        <v>8</v>
      </c>
      <c r="J3008" s="9">
        <v>40922790</v>
      </c>
      <c r="K3008" s="9">
        <v>0</v>
      </c>
      <c r="L3008" s="9">
        <v>35278267</v>
      </c>
      <c r="M3008" s="9">
        <v>31675965</v>
      </c>
      <c r="N3008" s="7" t="s">
        <v>8</v>
      </c>
      <c r="O3008" s="10">
        <v>77</v>
      </c>
      <c r="P3008" s="1"/>
    </row>
    <row r="3009" spans="1:16" ht="33.75" thickBot="1">
      <c r="A3009" s="1"/>
      <c r="B3009" s="138" t="s">
        <v>8</v>
      </c>
      <c r="C3009" s="139"/>
      <c r="D3009" s="139"/>
      <c r="E3009" s="139"/>
      <c r="F3009" s="139"/>
      <c r="G3009" s="139"/>
      <c r="H3009" s="139"/>
      <c r="I3009" s="11" t="s">
        <v>2958</v>
      </c>
      <c r="J3009" s="12" t="s">
        <v>8</v>
      </c>
      <c r="K3009" s="13">
        <v>0</v>
      </c>
      <c r="L3009" s="13">
        <v>35278267</v>
      </c>
      <c r="M3009" s="13">
        <v>31675965</v>
      </c>
      <c r="N3009" s="14">
        <v>89.78</v>
      </c>
      <c r="O3009" s="12" t="s">
        <v>8</v>
      </c>
      <c r="P3009" s="1"/>
    </row>
    <row r="3010" spans="1:16" ht="0.95" customHeight="1">
      <c r="A3010" s="1"/>
      <c r="B3010" s="137"/>
      <c r="C3010" s="137"/>
      <c r="D3010" s="137"/>
      <c r="E3010" s="137"/>
      <c r="F3010" s="137"/>
      <c r="G3010" s="137"/>
      <c r="H3010" s="137"/>
      <c r="I3010" s="137"/>
      <c r="J3010" s="137"/>
      <c r="K3010" s="137"/>
      <c r="L3010" s="137"/>
      <c r="M3010" s="137"/>
      <c r="N3010" s="137"/>
      <c r="O3010" s="137"/>
      <c r="P3010" s="1"/>
    </row>
    <row r="3011" spans="1:16" ht="50.25" thickBot="1">
      <c r="A3011" s="1"/>
      <c r="B3011" s="6" t="s">
        <v>2959</v>
      </c>
      <c r="C3011" s="7" t="s">
        <v>8</v>
      </c>
      <c r="D3011" s="8" t="s">
        <v>2960</v>
      </c>
      <c r="E3011" s="8" t="s">
        <v>2961</v>
      </c>
      <c r="F3011" s="8" t="s">
        <v>544</v>
      </c>
      <c r="G3011" s="8" t="s">
        <v>208</v>
      </c>
      <c r="H3011" s="8" t="s">
        <v>14</v>
      </c>
      <c r="I3011" s="7" t="s">
        <v>8</v>
      </c>
      <c r="J3011" s="9">
        <v>65644589</v>
      </c>
      <c r="K3011" s="9">
        <v>0</v>
      </c>
      <c r="L3011" s="9">
        <v>16175429</v>
      </c>
      <c r="M3011" s="9">
        <v>15932553</v>
      </c>
      <c r="N3011" s="7" t="s">
        <v>8</v>
      </c>
      <c r="O3011" s="10">
        <v>33</v>
      </c>
      <c r="P3011" s="1"/>
    </row>
    <row r="3012" spans="1:16" ht="25.5" thickBot="1">
      <c r="A3012" s="1"/>
      <c r="B3012" s="138" t="s">
        <v>8</v>
      </c>
      <c r="C3012" s="139"/>
      <c r="D3012" s="139"/>
      <c r="E3012" s="139"/>
      <c r="F3012" s="139"/>
      <c r="G3012" s="139"/>
      <c r="H3012" s="139"/>
      <c r="I3012" s="11" t="s">
        <v>133</v>
      </c>
      <c r="J3012" s="12" t="s">
        <v>8</v>
      </c>
      <c r="K3012" s="13">
        <v>0</v>
      </c>
      <c r="L3012" s="13">
        <v>16175429</v>
      </c>
      <c r="M3012" s="13">
        <v>15932553</v>
      </c>
      <c r="N3012" s="14">
        <v>98.49</v>
      </c>
      <c r="O3012" s="12" t="s">
        <v>8</v>
      </c>
      <c r="P3012" s="1"/>
    </row>
    <row r="3013" spans="1:16" ht="0.95" customHeight="1">
      <c r="A3013" s="1"/>
      <c r="B3013" s="137"/>
      <c r="C3013" s="137"/>
      <c r="D3013" s="137"/>
      <c r="E3013" s="137"/>
      <c r="F3013" s="137"/>
      <c r="G3013" s="137"/>
      <c r="H3013" s="137"/>
      <c r="I3013" s="137"/>
      <c r="J3013" s="137"/>
      <c r="K3013" s="137"/>
      <c r="L3013" s="137"/>
      <c r="M3013" s="137"/>
      <c r="N3013" s="137"/>
      <c r="O3013" s="137"/>
      <c r="P3013" s="1"/>
    </row>
    <row r="3014" spans="1:16" ht="50.25" thickBot="1">
      <c r="A3014" s="1"/>
      <c r="B3014" s="6" t="s">
        <v>2962</v>
      </c>
      <c r="C3014" s="7" t="s">
        <v>8</v>
      </c>
      <c r="D3014" s="8" t="s">
        <v>2963</v>
      </c>
      <c r="E3014" s="8" t="s">
        <v>2964</v>
      </c>
      <c r="F3014" s="8" t="s">
        <v>58</v>
      </c>
      <c r="G3014" s="8" t="s">
        <v>13</v>
      </c>
      <c r="H3014" s="8" t="s">
        <v>14</v>
      </c>
      <c r="I3014" s="7" t="s">
        <v>8</v>
      </c>
      <c r="J3014" s="9">
        <v>41367186</v>
      </c>
      <c r="K3014" s="9">
        <v>0</v>
      </c>
      <c r="L3014" s="9">
        <v>41367186</v>
      </c>
      <c r="M3014" s="9">
        <v>17303344</v>
      </c>
      <c r="N3014" s="7" t="s">
        <v>8</v>
      </c>
      <c r="O3014" s="10">
        <v>42</v>
      </c>
      <c r="P3014" s="1"/>
    </row>
    <row r="3015" spans="1:16" ht="33.75" thickBot="1">
      <c r="A3015" s="1"/>
      <c r="B3015" s="138" t="s">
        <v>8</v>
      </c>
      <c r="C3015" s="139"/>
      <c r="D3015" s="139"/>
      <c r="E3015" s="139"/>
      <c r="F3015" s="139"/>
      <c r="G3015" s="139"/>
      <c r="H3015" s="139"/>
      <c r="I3015" s="11" t="s">
        <v>2958</v>
      </c>
      <c r="J3015" s="12" t="s">
        <v>8</v>
      </c>
      <c r="K3015" s="13">
        <v>0</v>
      </c>
      <c r="L3015" s="13">
        <v>41367186</v>
      </c>
      <c r="M3015" s="13">
        <v>17303344</v>
      </c>
      <c r="N3015" s="14">
        <v>41.82</v>
      </c>
      <c r="O3015" s="12" t="s">
        <v>8</v>
      </c>
      <c r="P3015" s="1"/>
    </row>
    <row r="3016" spans="1:16" ht="0.95" customHeight="1">
      <c r="A3016" s="1"/>
      <c r="B3016" s="137"/>
      <c r="C3016" s="137"/>
      <c r="D3016" s="137"/>
      <c r="E3016" s="137"/>
      <c r="F3016" s="137"/>
      <c r="G3016" s="137"/>
      <c r="H3016" s="137"/>
      <c r="I3016" s="137"/>
      <c r="J3016" s="137"/>
      <c r="K3016" s="137"/>
      <c r="L3016" s="137"/>
      <c r="M3016" s="137"/>
      <c r="N3016" s="137"/>
      <c r="O3016" s="137"/>
      <c r="P3016" s="1"/>
    </row>
    <row r="3017" spans="1:16" ht="58.5" thickBot="1">
      <c r="A3017" s="1"/>
      <c r="B3017" s="6" t="s">
        <v>2965</v>
      </c>
      <c r="C3017" s="7" t="s">
        <v>8</v>
      </c>
      <c r="D3017" s="8" t="s">
        <v>2966</v>
      </c>
      <c r="E3017" s="8" t="s">
        <v>2967</v>
      </c>
      <c r="F3017" s="8" t="s">
        <v>58</v>
      </c>
      <c r="G3017" s="8" t="s">
        <v>208</v>
      </c>
      <c r="H3017" s="8" t="s">
        <v>14</v>
      </c>
      <c r="I3017" s="7" t="s">
        <v>8</v>
      </c>
      <c r="J3017" s="9">
        <v>17034808</v>
      </c>
      <c r="K3017" s="9">
        <v>0</v>
      </c>
      <c r="L3017" s="9">
        <v>3903559</v>
      </c>
      <c r="M3017" s="9">
        <v>3380136</v>
      </c>
      <c r="N3017" s="7" t="s">
        <v>8</v>
      </c>
      <c r="O3017" s="10">
        <v>33.33</v>
      </c>
      <c r="P3017" s="1"/>
    </row>
    <row r="3018" spans="1:16" ht="25.5" thickBot="1">
      <c r="A3018" s="1"/>
      <c r="B3018" s="138" t="s">
        <v>8</v>
      </c>
      <c r="C3018" s="139"/>
      <c r="D3018" s="139"/>
      <c r="E3018" s="139"/>
      <c r="F3018" s="139"/>
      <c r="G3018" s="139"/>
      <c r="H3018" s="139"/>
      <c r="I3018" s="11" t="s">
        <v>133</v>
      </c>
      <c r="J3018" s="12" t="s">
        <v>8</v>
      </c>
      <c r="K3018" s="13">
        <v>0</v>
      </c>
      <c r="L3018" s="13">
        <v>3903559</v>
      </c>
      <c r="M3018" s="13">
        <v>3380136</v>
      </c>
      <c r="N3018" s="14">
        <v>86.59</v>
      </c>
      <c r="O3018" s="12" t="s">
        <v>8</v>
      </c>
      <c r="P3018" s="1"/>
    </row>
    <row r="3019" spans="1:16" ht="0.95" customHeight="1">
      <c r="A3019" s="1"/>
      <c r="B3019" s="137"/>
      <c r="C3019" s="137"/>
      <c r="D3019" s="137"/>
      <c r="E3019" s="137"/>
      <c r="F3019" s="137"/>
      <c r="G3019" s="137"/>
      <c r="H3019" s="137"/>
      <c r="I3019" s="137"/>
      <c r="J3019" s="137"/>
      <c r="K3019" s="137"/>
      <c r="L3019" s="137"/>
      <c r="M3019" s="137"/>
      <c r="N3019" s="137"/>
      <c r="O3019" s="137"/>
      <c r="P3019" s="1"/>
    </row>
    <row r="3020" spans="1:16" ht="50.25" thickBot="1">
      <c r="A3020" s="1"/>
      <c r="B3020" s="6" t="s">
        <v>2968</v>
      </c>
      <c r="C3020" s="7" t="s">
        <v>8</v>
      </c>
      <c r="D3020" s="8" t="s">
        <v>2969</v>
      </c>
      <c r="E3020" s="8" t="s">
        <v>2970</v>
      </c>
      <c r="F3020" s="8" t="s">
        <v>58</v>
      </c>
      <c r="G3020" s="8" t="s">
        <v>208</v>
      </c>
      <c r="H3020" s="8" t="s">
        <v>14</v>
      </c>
      <c r="I3020" s="7" t="s">
        <v>8</v>
      </c>
      <c r="J3020" s="9">
        <v>44222833</v>
      </c>
      <c r="K3020" s="9">
        <v>0</v>
      </c>
      <c r="L3020" s="9">
        <v>7071779</v>
      </c>
      <c r="M3020" s="9">
        <v>6127637</v>
      </c>
      <c r="N3020" s="7" t="s">
        <v>8</v>
      </c>
      <c r="O3020" s="10">
        <v>24.89</v>
      </c>
      <c r="P3020" s="1"/>
    </row>
    <row r="3021" spans="1:16" ht="25.5" thickBot="1">
      <c r="A3021" s="1"/>
      <c r="B3021" s="138" t="s">
        <v>8</v>
      </c>
      <c r="C3021" s="139"/>
      <c r="D3021" s="139"/>
      <c r="E3021" s="139"/>
      <c r="F3021" s="139"/>
      <c r="G3021" s="139"/>
      <c r="H3021" s="139"/>
      <c r="I3021" s="11" t="s">
        <v>133</v>
      </c>
      <c r="J3021" s="12" t="s">
        <v>8</v>
      </c>
      <c r="K3021" s="13">
        <v>0</v>
      </c>
      <c r="L3021" s="13">
        <v>7071779</v>
      </c>
      <c r="M3021" s="13">
        <v>6127637</v>
      </c>
      <c r="N3021" s="14">
        <v>86.64</v>
      </c>
      <c r="O3021" s="12" t="s">
        <v>8</v>
      </c>
      <c r="P3021" s="1"/>
    </row>
    <row r="3022" spans="1:16" ht="0.95" customHeight="1">
      <c r="A3022" s="1"/>
      <c r="B3022" s="137"/>
      <c r="C3022" s="137"/>
      <c r="D3022" s="137"/>
      <c r="E3022" s="137"/>
      <c r="F3022" s="137"/>
      <c r="G3022" s="137"/>
      <c r="H3022" s="137"/>
      <c r="I3022" s="137"/>
      <c r="J3022" s="137"/>
      <c r="K3022" s="137"/>
      <c r="L3022" s="137"/>
      <c r="M3022" s="137"/>
      <c r="N3022" s="137"/>
      <c r="O3022" s="137"/>
      <c r="P3022" s="1"/>
    </row>
    <row r="3023" spans="1:16" ht="58.5" thickBot="1">
      <c r="A3023" s="1"/>
      <c r="B3023" s="6" t="s">
        <v>2971</v>
      </c>
      <c r="C3023" s="7" t="s">
        <v>8</v>
      </c>
      <c r="D3023" s="8" t="s">
        <v>2972</v>
      </c>
      <c r="E3023" s="8" t="s">
        <v>2973</v>
      </c>
      <c r="F3023" s="8" t="s">
        <v>58</v>
      </c>
      <c r="G3023" s="8" t="s">
        <v>208</v>
      </c>
      <c r="H3023" s="8" t="s">
        <v>14</v>
      </c>
      <c r="I3023" s="7" t="s">
        <v>8</v>
      </c>
      <c r="J3023" s="9">
        <v>39966167</v>
      </c>
      <c r="K3023" s="9">
        <v>0</v>
      </c>
      <c r="L3023" s="9">
        <v>8844149</v>
      </c>
      <c r="M3023" s="9">
        <v>6346668</v>
      </c>
      <c r="N3023" s="7" t="s">
        <v>8</v>
      </c>
      <c r="O3023" s="10">
        <v>25.92</v>
      </c>
      <c r="P3023" s="1"/>
    </row>
    <row r="3024" spans="1:16" ht="25.5" thickBot="1">
      <c r="A3024" s="1"/>
      <c r="B3024" s="138" t="s">
        <v>8</v>
      </c>
      <c r="C3024" s="139"/>
      <c r="D3024" s="139"/>
      <c r="E3024" s="139"/>
      <c r="F3024" s="139"/>
      <c r="G3024" s="139"/>
      <c r="H3024" s="139"/>
      <c r="I3024" s="11" t="s">
        <v>133</v>
      </c>
      <c r="J3024" s="12" t="s">
        <v>8</v>
      </c>
      <c r="K3024" s="13">
        <v>0</v>
      </c>
      <c r="L3024" s="13">
        <v>8844149</v>
      </c>
      <c r="M3024" s="13">
        <v>6346668</v>
      </c>
      <c r="N3024" s="14">
        <v>71.760000000000005</v>
      </c>
      <c r="O3024" s="12" t="s">
        <v>8</v>
      </c>
      <c r="P3024" s="1"/>
    </row>
    <row r="3025" spans="1:16" ht="0.95" customHeight="1">
      <c r="A3025" s="1"/>
      <c r="B3025" s="137"/>
      <c r="C3025" s="137"/>
      <c r="D3025" s="137"/>
      <c r="E3025" s="137"/>
      <c r="F3025" s="137"/>
      <c r="G3025" s="137"/>
      <c r="H3025" s="137"/>
      <c r="I3025" s="137"/>
      <c r="J3025" s="137"/>
      <c r="K3025" s="137"/>
      <c r="L3025" s="137"/>
      <c r="M3025" s="137"/>
      <c r="N3025" s="137"/>
      <c r="O3025" s="137"/>
      <c r="P3025" s="1"/>
    </row>
    <row r="3026" spans="1:16" ht="42" thickBot="1">
      <c r="A3026" s="1"/>
      <c r="B3026" s="6" t="s">
        <v>2974</v>
      </c>
      <c r="C3026" s="7" t="s">
        <v>8</v>
      </c>
      <c r="D3026" s="8" t="s">
        <v>2975</v>
      </c>
      <c r="E3026" s="8" t="s">
        <v>2976</v>
      </c>
      <c r="F3026" s="8" t="s">
        <v>58</v>
      </c>
      <c r="G3026" s="8" t="s">
        <v>208</v>
      </c>
      <c r="H3026" s="8" t="s">
        <v>14</v>
      </c>
      <c r="I3026" s="7" t="s">
        <v>8</v>
      </c>
      <c r="J3026" s="9">
        <v>67500475</v>
      </c>
      <c r="K3026" s="9">
        <v>0</v>
      </c>
      <c r="L3026" s="9">
        <v>8125781</v>
      </c>
      <c r="M3026" s="9">
        <v>6852623</v>
      </c>
      <c r="N3026" s="7" t="s">
        <v>8</v>
      </c>
      <c r="O3026" s="10">
        <v>29.63</v>
      </c>
      <c r="P3026" s="1"/>
    </row>
    <row r="3027" spans="1:16" ht="25.5" thickBot="1">
      <c r="A3027" s="1"/>
      <c r="B3027" s="138" t="s">
        <v>8</v>
      </c>
      <c r="C3027" s="139"/>
      <c r="D3027" s="139"/>
      <c r="E3027" s="139"/>
      <c r="F3027" s="139"/>
      <c r="G3027" s="139"/>
      <c r="H3027" s="139"/>
      <c r="I3027" s="11" t="s">
        <v>133</v>
      </c>
      <c r="J3027" s="12" t="s">
        <v>8</v>
      </c>
      <c r="K3027" s="13">
        <v>0</v>
      </c>
      <c r="L3027" s="13">
        <v>8125781</v>
      </c>
      <c r="M3027" s="13">
        <v>6852623</v>
      </c>
      <c r="N3027" s="14">
        <v>84.33</v>
      </c>
      <c r="O3027" s="12" t="s">
        <v>8</v>
      </c>
      <c r="P3027" s="1"/>
    </row>
    <row r="3028" spans="1:16" ht="0.95" customHeight="1">
      <c r="A3028" s="1"/>
      <c r="B3028" s="137"/>
      <c r="C3028" s="137"/>
      <c r="D3028" s="137"/>
      <c r="E3028" s="137"/>
      <c r="F3028" s="137"/>
      <c r="G3028" s="137"/>
      <c r="H3028" s="137"/>
      <c r="I3028" s="137"/>
      <c r="J3028" s="137"/>
      <c r="K3028" s="137"/>
      <c r="L3028" s="137"/>
      <c r="M3028" s="137"/>
      <c r="N3028" s="137"/>
      <c r="O3028" s="137"/>
      <c r="P3028" s="1"/>
    </row>
    <row r="3029" spans="1:16" ht="20.100000000000001" customHeight="1">
      <c r="A3029" s="1"/>
      <c r="B3029" s="145" t="s">
        <v>2868</v>
      </c>
      <c r="C3029" s="146"/>
      <c r="D3029" s="146"/>
      <c r="E3029" s="146"/>
      <c r="F3029" s="2" t="s">
        <v>4</v>
      </c>
      <c r="G3029" s="147" t="s">
        <v>2977</v>
      </c>
      <c r="H3029" s="148"/>
      <c r="I3029" s="148"/>
      <c r="J3029" s="148"/>
      <c r="K3029" s="148"/>
      <c r="L3029" s="148"/>
      <c r="M3029" s="148"/>
      <c r="N3029" s="148"/>
      <c r="O3029" s="148"/>
      <c r="P3029" s="1"/>
    </row>
    <row r="3030" spans="1:16" ht="20.100000000000001" customHeight="1">
      <c r="A3030" s="1"/>
      <c r="B3030" s="143" t="s">
        <v>6</v>
      </c>
      <c r="C3030" s="144"/>
      <c r="D3030" s="144"/>
      <c r="E3030" s="144"/>
      <c r="F3030" s="144"/>
      <c r="G3030" s="144"/>
      <c r="H3030" s="144"/>
      <c r="I3030" s="144"/>
      <c r="J3030" s="3">
        <v>638830983</v>
      </c>
      <c r="K3030" s="3">
        <v>0</v>
      </c>
      <c r="L3030" s="3">
        <v>99369626</v>
      </c>
      <c r="M3030" s="3">
        <v>6382131</v>
      </c>
      <c r="N3030" s="4" t="s">
        <v>2978</v>
      </c>
      <c r="O3030" s="5" t="s">
        <v>8</v>
      </c>
      <c r="P3030" s="1"/>
    </row>
    <row r="3031" spans="1:16" ht="33.75" thickBot="1">
      <c r="A3031" s="1"/>
      <c r="B3031" s="6" t="s">
        <v>2979</v>
      </c>
      <c r="C3031" s="7" t="s">
        <v>8</v>
      </c>
      <c r="D3031" s="8" t="s">
        <v>2980</v>
      </c>
      <c r="E3031" s="8" t="s">
        <v>2981</v>
      </c>
      <c r="F3031" s="8" t="s">
        <v>12</v>
      </c>
      <c r="G3031" s="8" t="s">
        <v>777</v>
      </c>
      <c r="H3031" s="8" t="s">
        <v>14</v>
      </c>
      <c r="I3031" s="7" t="s">
        <v>8</v>
      </c>
      <c r="J3031" s="9">
        <v>635157263</v>
      </c>
      <c r="K3031" s="9">
        <v>0</v>
      </c>
      <c r="L3031" s="9">
        <v>95695906</v>
      </c>
      <c r="M3031" s="9">
        <v>3041331</v>
      </c>
      <c r="N3031" s="7" t="s">
        <v>8</v>
      </c>
      <c r="O3031" s="10">
        <v>98.58</v>
      </c>
      <c r="P3031" s="1"/>
    </row>
    <row r="3032" spans="1:16" ht="25.5" thickBot="1">
      <c r="A3032" s="1"/>
      <c r="B3032" s="138" t="s">
        <v>8</v>
      </c>
      <c r="C3032" s="139"/>
      <c r="D3032" s="139"/>
      <c r="E3032" s="139"/>
      <c r="F3032" s="139"/>
      <c r="G3032" s="139"/>
      <c r="H3032" s="139"/>
      <c r="I3032" s="11" t="s">
        <v>60</v>
      </c>
      <c r="J3032" s="12" t="s">
        <v>8</v>
      </c>
      <c r="K3032" s="13">
        <v>0</v>
      </c>
      <c r="L3032" s="13">
        <v>95695906</v>
      </c>
      <c r="M3032" s="13">
        <v>3041331</v>
      </c>
      <c r="N3032" s="14">
        <v>3.17</v>
      </c>
      <c r="O3032" s="12" t="s">
        <v>8</v>
      </c>
      <c r="P3032" s="1"/>
    </row>
    <row r="3033" spans="1:16" ht="0.95" customHeight="1">
      <c r="A3033" s="1"/>
      <c r="B3033" s="137"/>
      <c r="C3033" s="137"/>
      <c r="D3033" s="137"/>
      <c r="E3033" s="137"/>
      <c r="F3033" s="137"/>
      <c r="G3033" s="137"/>
      <c r="H3033" s="137"/>
      <c r="I3033" s="137"/>
      <c r="J3033" s="137"/>
      <c r="K3033" s="137"/>
      <c r="L3033" s="137"/>
      <c r="M3033" s="137"/>
      <c r="N3033" s="137"/>
      <c r="O3033" s="137"/>
      <c r="P3033" s="1"/>
    </row>
    <row r="3034" spans="1:16" ht="42" thickBot="1">
      <c r="A3034" s="1"/>
      <c r="B3034" s="6" t="s">
        <v>2982</v>
      </c>
      <c r="C3034" s="7" t="s">
        <v>8</v>
      </c>
      <c r="D3034" s="8" t="s">
        <v>2983</v>
      </c>
      <c r="E3034" s="8" t="s">
        <v>2984</v>
      </c>
      <c r="F3034" s="8" t="s">
        <v>12</v>
      </c>
      <c r="G3034" s="8" t="s">
        <v>13</v>
      </c>
      <c r="H3034" s="8" t="s">
        <v>14</v>
      </c>
      <c r="I3034" s="7" t="s">
        <v>8</v>
      </c>
      <c r="J3034" s="9">
        <v>3673720</v>
      </c>
      <c r="K3034" s="9">
        <v>0</v>
      </c>
      <c r="L3034" s="9">
        <v>3673720</v>
      </c>
      <c r="M3034" s="9">
        <v>3340800</v>
      </c>
      <c r="N3034" s="7" t="s">
        <v>8</v>
      </c>
      <c r="O3034" s="10">
        <v>100</v>
      </c>
      <c r="P3034" s="1"/>
    </row>
    <row r="3035" spans="1:16" ht="25.5" thickBot="1">
      <c r="A3035" s="1"/>
      <c r="B3035" s="138" t="s">
        <v>8</v>
      </c>
      <c r="C3035" s="139"/>
      <c r="D3035" s="139"/>
      <c r="E3035" s="139"/>
      <c r="F3035" s="139"/>
      <c r="G3035" s="139"/>
      <c r="H3035" s="139"/>
      <c r="I3035" s="11" t="s">
        <v>123</v>
      </c>
      <c r="J3035" s="12" t="s">
        <v>8</v>
      </c>
      <c r="K3035" s="13">
        <v>0</v>
      </c>
      <c r="L3035" s="13">
        <v>3673720</v>
      </c>
      <c r="M3035" s="13">
        <v>3340800</v>
      </c>
      <c r="N3035" s="14">
        <v>90.93</v>
      </c>
      <c r="O3035" s="12" t="s">
        <v>8</v>
      </c>
      <c r="P3035" s="1"/>
    </row>
    <row r="3036" spans="1:16" ht="0.95" customHeight="1">
      <c r="A3036" s="1"/>
      <c r="B3036" s="137"/>
      <c r="C3036" s="137"/>
      <c r="D3036" s="137"/>
      <c r="E3036" s="137"/>
      <c r="F3036" s="137"/>
      <c r="G3036" s="137"/>
      <c r="H3036" s="137"/>
      <c r="I3036" s="137"/>
      <c r="J3036" s="137"/>
      <c r="K3036" s="137"/>
      <c r="L3036" s="137"/>
      <c r="M3036" s="137"/>
      <c r="N3036" s="137"/>
      <c r="O3036" s="137"/>
      <c r="P3036" s="1"/>
    </row>
    <row r="3037" spans="1:16" ht="20.100000000000001" customHeight="1">
      <c r="A3037" s="1"/>
      <c r="B3037" s="145" t="s">
        <v>2985</v>
      </c>
      <c r="C3037" s="146"/>
      <c r="D3037" s="146"/>
      <c r="E3037" s="146"/>
      <c r="F3037" s="2" t="s">
        <v>4</v>
      </c>
      <c r="G3037" s="147" t="s">
        <v>2986</v>
      </c>
      <c r="H3037" s="148"/>
      <c r="I3037" s="148"/>
      <c r="J3037" s="148"/>
      <c r="K3037" s="148"/>
      <c r="L3037" s="148"/>
      <c r="M3037" s="148"/>
      <c r="N3037" s="148"/>
      <c r="O3037" s="148"/>
      <c r="P3037" s="1"/>
    </row>
    <row r="3038" spans="1:16" ht="20.100000000000001" customHeight="1">
      <c r="A3038" s="1"/>
      <c r="B3038" s="143" t="s">
        <v>6</v>
      </c>
      <c r="C3038" s="144"/>
      <c r="D3038" s="144"/>
      <c r="E3038" s="144"/>
      <c r="F3038" s="144"/>
      <c r="G3038" s="144"/>
      <c r="H3038" s="144"/>
      <c r="I3038" s="144"/>
      <c r="J3038" s="3">
        <v>244190930</v>
      </c>
      <c r="K3038" s="3">
        <v>27968530</v>
      </c>
      <c r="L3038" s="3">
        <v>27968530</v>
      </c>
      <c r="M3038" s="3">
        <v>27968530</v>
      </c>
      <c r="N3038" s="4" t="s">
        <v>7</v>
      </c>
      <c r="O3038" s="5" t="s">
        <v>8</v>
      </c>
      <c r="P3038" s="1"/>
    </row>
    <row r="3039" spans="1:16" ht="50.25" thickBot="1">
      <c r="A3039" s="1"/>
      <c r="B3039" s="6" t="s">
        <v>2987</v>
      </c>
      <c r="C3039" s="7" t="s">
        <v>8</v>
      </c>
      <c r="D3039" s="8" t="s">
        <v>2988</v>
      </c>
      <c r="E3039" s="8" t="s">
        <v>2989</v>
      </c>
      <c r="F3039" s="8" t="s">
        <v>12</v>
      </c>
      <c r="G3039" s="8" t="s">
        <v>317</v>
      </c>
      <c r="H3039" s="8" t="s">
        <v>14</v>
      </c>
      <c r="I3039" s="7" t="s">
        <v>8</v>
      </c>
      <c r="J3039" s="9">
        <v>37589491</v>
      </c>
      <c r="K3039" s="9">
        <v>0</v>
      </c>
      <c r="L3039" s="9">
        <v>0</v>
      </c>
      <c r="M3039" s="9">
        <v>0</v>
      </c>
      <c r="N3039" s="7" t="s">
        <v>8</v>
      </c>
      <c r="O3039" s="10">
        <v>0</v>
      </c>
      <c r="P3039" s="1"/>
    </row>
    <row r="3040" spans="1:16" ht="33.75" thickBot="1">
      <c r="A3040" s="1"/>
      <c r="B3040" s="138" t="s">
        <v>8</v>
      </c>
      <c r="C3040" s="139"/>
      <c r="D3040" s="139"/>
      <c r="E3040" s="139"/>
      <c r="F3040" s="139"/>
      <c r="G3040" s="139"/>
      <c r="H3040" s="139"/>
      <c r="I3040" s="11" t="s">
        <v>2990</v>
      </c>
      <c r="J3040" s="12" t="s">
        <v>8</v>
      </c>
      <c r="K3040" s="13">
        <v>0</v>
      </c>
      <c r="L3040" s="13">
        <v>0</v>
      </c>
      <c r="M3040" s="13">
        <v>0</v>
      </c>
      <c r="N3040" s="14">
        <v>0</v>
      </c>
      <c r="O3040" s="12" t="s">
        <v>8</v>
      </c>
      <c r="P3040" s="1"/>
    </row>
    <row r="3041" spans="1:16" ht="0.95" customHeight="1">
      <c r="A3041" s="1"/>
      <c r="B3041" s="137"/>
      <c r="C3041" s="137"/>
      <c r="D3041" s="137"/>
      <c r="E3041" s="137"/>
      <c r="F3041" s="137"/>
      <c r="G3041" s="137"/>
      <c r="H3041" s="137"/>
      <c r="I3041" s="137"/>
      <c r="J3041" s="137"/>
      <c r="K3041" s="137"/>
      <c r="L3041" s="137"/>
      <c r="M3041" s="137"/>
      <c r="N3041" s="137"/>
      <c r="O3041" s="137"/>
      <c r="P3041" s="1"/>
    </row>
    <row r="3042" spans="1:16" ht="33.75" thickBot="1">
      <c r="A3042" s="1"/>
      <c r="B3042" s="6" t="s">
        <v>2991</v>
      </c>
      <c r="C3042" s="7" t="s">
        <v>8</v>
      </c>
      <c r="D3042" s="8" t="s">
        <v>2992</v>
      </c>
      <c r="E3042" s="8" t="s">
        <v>2993</v>
      </c>
      <c r="F3042" s="8" t="s">
        <v>12</v>
      </c>
      <c r="G3042" s="8" t="s">
        <v>317</v>
      </c>
      <c r="H3042" s="8" t="s">
        <v>14</v>
      </c>
      <c r="I3042" s="7" t="s">
        <v>8</v>
      </c>
      <c r="J3042" s="9">
        <v>34858651</v>
      </c>
      <c r="K3042" s="9">
        <v>0</v>
      </c>
      <c r="L3042" s="9">
        <v>0</v>
      </c>
      <c r="M3042" s="9">
        <v>0</v>
      </c>
      <c r="N3042" s="7" t="s">
        <v>8</v>
      </c>
      <c r="O3042" s="10">
        <v>0</v>
      </c>
      <c r="P3042" s="1"/>
    </row>
    <row r="3043" spans="1:16" ht="33.75" thickBot="1">
      <c r="A3043" s="1"/>
      <c r="B3043" s="138" t="s">
        <v>8</v>
      </c>
      <c r="C3043" s="139"/>
      <c r="D3043" s="139"/>
      <c r="E3043" s="139"/>
      <c r="F3043" s="139"/>
      <c r="G3043" s="139"/>
      <c r="H3043" s="139"/>
      <c r="I3043" s="11" t="s">
        <v>2990</v>
      </c>
      <c r="J3043" s="12" t="s">
        <v>8</v>
      </c>
      <c r="K3043" s="13">
        <v>0</v>
      </c>
      <c r="L3043" s="13">
        <v>0</v>
      </c>
      <c r="M3043" s="13">
        <v>0</v>
      </c>
      <c r="N3043" s="14">
        <v>0</v>
      </c>
      <c r="O3043" s="12" t="s">
        <v>8</v>
      </c>
      <c r="P3043" s="1"/>
    </row>
    <row r="3044" spans="1:16" ht="0.95" customHeight="1">
      <c r="A3044" s="1"/>
      <c r="B3044" s="137"/>
      <c r="C3044" s="137"/>
      <c r="D3044" s="137"/>
      <c r="E3044" s="137"/>
      <c r="F3044" s="137"/>
      <c r="G3044" s="137"/>
      <c r="H3044" s="137"/>
      <c r="I3044" s="137"/>
      <c r="J3044" s="137"/>
      <c r="K3044" s="137"/>
      <c r="L3044" s="137"/>
      <c r="M3044" s="137"/>
      <c r="N3044" s="137"/>
      <c r="O3044" s="137"/>
      <c r="P3044" s="1"/>
    </row>
    <row r="3045" spans="1:16" ht="58.5" thickBot="1">
      <c r="A3045" s="1"/>
      <c r="B3045" s="6" t="s">
        <v>2994</v>
      </c>
      <c r="C3045" s="7" t="s">
        <v>8</v>
      </c>
      <c r="D3045" s="8" t="s">
        <v>2995</v>
      </c>
      <c r="E3045" s="8" t="s">
        <v>2996</v>
      </c>
      <c r="F3045" s="8" t="s">
        <v>12</v>
      </c>
      <c r="G3045" s="8" t="s">
        <v>13</v>
      </c>
      <c r="H3045" s="8" t="s">
        <v>14</v>
      </c>
      <c r="I3045" s="7" t="s">
        <v>8</v>
      </c>
      <c r="J3045" s="9">
        <v>34174149</v>
      </c>
      <c r="K3045" s="9">
        <v>27968530</v>
      </c>
      <c r="L3045" s="9">
        <v>27968530</v>
      </c>
      <c r="M3045" s="9">
        <v>27968530</v>
      </c>
      <c r="N3045" s="7" t="s">
        <v>8</v>
      </c>
      <c r="O3045" s="10">
        <v>100</v>
      </c>
      <c r="P3045" s="1"/>
    </row>
    <row r="3046" spans="1:16" ht="33.75" thickBot="1">
      <c r="A3046" s="1"/>
      <c r="B3046" s="138" t="s">
        <v>8</v>
      </c>
      <c r="C3046" s="139"/>
      <c r="D3046" s="139"/>
      <c r="E3046" s="139"/>
      <c r="F3046" s="139"/>
      <c r="G3046" s="139"/>
      <c r="H3046" s="139"/>
      <c r="I3046" s="11" t="s">
        <v>2997</v>
      </c>
      <c r="J3046" s="12" t="s">
        <v>8</v>
      </c>
      <c r="K3046" s="13">
        <v>27968530</v>
      </c>
      <c r="L3046" s="13">
        <v>27968530</v>
      </c>
      <c r="M3046" s="13">
        <v>27968530</v>
      </c>
      <c r="N3046" s="14">
        <v>100</v>
      </c>
      <c r="O3046" s="12" t="s">
        <v>8</v>
      </c>
      <c r="P3046" s="1"/>
    </row>
    <row r="3047" spans="1:16" ht="0.95" customHeight="1">
      <c r="A3047" s="1"/>
      <c r="B3047" s="137"/>
      <c r="C3047" s="137"/>
      <c r="D3047" s="137"/>
      <c r="E3047" s="137"/>
      <c r="F3047" s="137"/>
      <c r="G3047" s="137"/>
      <c r="H3047" s="137"/>
      <c r="I3047" s="137"/>
      <c r="J3047" s="137"/>
      <c r="K3047" s="137"/>
      <c r="L3047" s="137"/>
      <c r="M3047" s="137"/>
      <c r="N3047" s="137"/>
      <c r="O3047" s="137"/>
      <c r="P3047" s="1"/>
    </row>
    <row r="3048" spans="1:16" ht="58.5" thickBot="1">
      <c r="A3048" s="1"/>
      <c r="B3048" s="6" t="s">
        <v>2998</v>
      </c>
      <c r="C3048" s="7" t="s">
        <v>8</v>
      </c>
      <c r="D3048" s="8" t="s">
        <v>2999</v>
      </c>
      <c r="E3048" s="8" t="s">
        <v>3000</v>
      </c>
      <c r="F3048" s="8" t="s">
        <v>12</v>
      </c>
      <c r="G3048" s="8" t="s">
        <v>13</v>
      </c>
      <c r="H3048" s="8" t="s">
        <v>14</v>
      </c>
      <c r="I3048" s="7" t="s">
        <v>8</v>
      </c>
      <c r="J3048" s="9">
        <v>38927426</v>
      </c>
      <c r="K3048" s="9">
        <v>0</v>
      </c>
      <c r="L3048" s="9">
        <v>0</v>
      </c>
      <c r="M3048" s="9">
        <v>0</v>
      </c>
      <c r="N3048" s="7" t="s">
        <v>8</v>
      </c>
      <c r="O3048" s="10">
        <v>0</v>
      </c>
      <c r="P3048" s="1"/>
    </row>
    <row r="3049" spans="1:16" ht="33.75" thickBot="1">
      <c r="A3049" s="1"/>
      <c r="B3049" s="138" t="s">
        <v>8</v>
      </c>
      <c r="C3049" s="139"/>
      <c r="D3049" s="139"/>
      <c r="E3049" s="139"/>
      <c r="F3049" s="139"/>
      <c r="G3049" s="139"/>
      <c r="H3049" s="139"/>
      <c r="I3049" s="11" t="s">
        <v>3001</v>
      </c>
      <c r="J3049" s="12" t="s">
        <v>8</v>
      </c>
      <c r="K3049" s="13">
        <v>0</v>
      </c>
      <c r="L3049" s="13">
        <v>0</v>
      </c>
      <c r="M3049" s="13">
        <v>0</v>
      </c>
      <c r="N3049" s="14">
        <v>0</v>
      </c>
      <c r="O3049" s="12" t="s">
        <v>8</v>
      </c>
      <c r="P3049" s="1"/>
    </row>
    <row r="3050" spans="1:16" ht="0.95" customHeight="1">
      <c r="A3050" s="1"/>
      <c r="B3050" s="137"/>
      <c r="C3050" s="137"/>
      <c r="D3050" s="137"/>
      <c r="E3050" s="137"/>
      <c r="F3050" s="137"/>
      <c r="G3050" s="137"/>
      <c r="H3050" s="137"/>
      <c r="I3050" s="137"/>
      <c r="J3050" s="137"/>
      <c r="K3050" s="137"/>
      <c r="L3050" s="137"/>
      <c r="M3050" s="137"/>
      <c r="N3050" s="137"/>
      <c r="O3050" s="137"/>
      <c r="P3050" s="1"/>
    </row>
    <row r="3051" spans="1:16" ht="66.75" thickBot="1">
      <c r="A3051" s="1"/>
      <c r="B3051" s="6" t="s">
        <v>3002</v>
      </c>
      <c r="C3051" s="7" t="s">
        <v>8</v>
      </c>
      <c r="D3051" s="8" t="s">
        <v>3003</v>
      </c>
      <c r="E3051" s="8" t="s">
        <v>3004</v>
      </c>
      <c r="F3051" s="8" t="s">
        <v>12</v>
      </c>
      <c r="G3051" s="8" t="s">
        <v>317</v>
      </c>
      <c r="H3051" s="8" t="s">
        <v>14</v>
      </c>
      <c r="I3051" s="7" t="s">
        <v>8</v>
      </c>
      <c r="J3051" s="9">
        <v>69449550</v>
      </c>
      <c r="K3051" s="9">
        <v>0</v>
      </c>
      <c r="L3051" s="9">
        <v>0</v>
      </c>
      <c r="M3051" s="9">
        <v>0</v>
      </c>
      <c r="N3051" s="7" t="s">
        <v>8</v>
      </c>
      <c r="O3051" s="10">
        <v>100</v>
      </c>
      <c r="P3051" s="1"/>
    </row>
    <row r="3052" spans="1:16" ht="33.75" thickBot="1">
      <c r="A3052" s="1"/>
      <c r="B3052" s="138" t="s">
        <v>8</v>
      </c>
      <c r="C3052" s="139"/>
      <c r="D3052" s="139"/>
      <c r="E3052" s="139"/>
      <c r="F3052" s="139"/>
      <c r="G3052" s="139"/>
      <c r="H3052" s="139"/>
      <c r="I3052" s="11" t="s">
        <v>2990</v>
      </c>
      <c r="J3052" s="12" t="s">
        <v>8</v>
      </c>
      <c r="K3052" s="13">
        <v>0</v>
      </c>
      <c r="L3052" s="13">
        <v>0</v>
      </c>
      <c r="M3052" s="13">
        <v>0</v>
      </c>
      <c r="N3052" s="14">
        <v>0</v>
      </c>
      <c r="O3052" s="12" t="s">
        <v>8</v>
      </c>
      <c r="P3052" s="1"/>
    </row>
    <row r="3053" spans="1:16" ht="0.95" customHeight="1">
      <c r="A3053" s="1"/>
      <c r="B3053" s="137"/>
      <c r="C3053" s="137"/>
      <c r="D3053" s="137"/>
      <c r="E3053" s="137"/>
      <c r="F3053" s="137"/>
      <c r="G3053" s="137"/>
      <c r="H3053" s="137"/>
      <c r="I3053" s="137"/>
      <c r="J3053" s="137"/>
      <c r="K3053" s="137"/>
      <c r="L3053" s="137"/>
      <c r="M3053" s="137"/>
      <c r="N3053" s="137"/>
      <c r="O3053" s="137"/>
      <c r="P3053" s="1"/>
    </row>
    <row r="3054" spans="1:16" ht="50.25" thickBot="1">
      <c r="A3054" s="1"/>
      <c r="B3054" s="6" t="s">
        <v>3005</v>
      </c>
      <c r="C3054" s="7" t="s">
        <v>8</v>
      </c>
      <c r="D3054" s="8" t="s">
        <v>3006</v>
      </c>
      <c r="E3054" s="8" t="s">
        <v>3007</v>
      </c>
      <c r="F3054" s="8" t="s">
        <v>12</v>
      </c>
      <c r="G3054" s="8" t="s">
        <v>777</v>
      </c>
      <c r="H3054" s="8" t="s">
        <v>14</v>
      </c>
      <c r="I3054" s="7" t="s">
        <v>8</v>
      </c>
      <c r="J3054" s="9">
        <v>7191663</v>
      </c>
      <c r="K3054" s="9">
        <v>0</v>
      </c>
      <c r="L3054" s="9">
        <v>0</v>
      </c>
      <c r="M3054" s="9">
        <v>0</v>
      </c>
      <c r="N3054" s="7" t="s">
        <v>8</v>
      </c>
      <c r="O3054" s="10">
        <v>0</v>
      </c>
      <c r="P3054" s="1"/>
    </row>
    <row r="3055" spans="1:16" ht="25.5" thickBot="1">
      <c r="A3055" s="1"/>
      <c r="B3055" s="138" t="s">
        <v>8</v>
      </c>
      <c r="C3055" s="139"/>
      <c r="D3055" s="139"/>
      <c r="E3055" s="139"/>
      <c r="F3055" s="139"/>
      <c r="G3055" s="139"/>
      <c r="H3055" s="139"/>
      <c r="I3055" s="11" t="s">
        <v>60</v>
      </c>
      <c r="J3055" s="12" t="s">
        <v>8</v>
      </c>
      <c r="K3055" s="13">
        <v>0</v>
      </c>
      <c r="L3055" s="13">
        <v>0</v>
      </c>
      <c r="M3055" s="13">
        <v>0</v>
      </c>
      <c r="N3055" s="14">
        <v>0</v>
      </c>
      <c r="O3055" s="12" t="s">
        <v>8</v>
      </c>
      <c r="P3055" s="1"/>
    </row>
    <row r="3056" spans="1:16" ht="0.95" customHeight="1">
      <c r="A3056" s="1"/>
      <c r="B3056" s="137"/>
      <c r="C3056" s="137"/>
      <c r="D3056" s="137"/>
      <c r="E3056" s="137"/>
      <c r="F3056" s="137"/>
      <c r="G3056" s="137"/>
      <c r="H3056" s="137"/>
      <c r="I3056" s="137"/>
      <c r="J3056" s="137"/>
      <c r="K3056" s="137"/>
      <c r="L3056" s="137"/>
      <c r="M3056" s="137"/>
      <c r="N3056" s="137"/>
      <c r="O3056" s="137"/>
      <c r="P3056" s="1"/>
    </row>
    <row r="3057" spans="1:16" ht="58.5" thickBot="1">
      <c r="A3057" s="1"/>
      <c r="B3057" s="6" t="s">
        <v>3008</v>
      </c>
      <c r="C3057" s="7" t="s">
        <v>8</v>
      </c>
      <c r="D3057" s="8" t="s">
        <v>3009</v>
      </c>
      <c r="E3057" s="8" t="s">
        <v>3010</v>
      </c>
      <c r="F3057" s="8" t="s">
        <v>12</v>
      </c>
      <c r="G3057" s="8" t="s">
        <v>59</v>
      </c>
      <c r="H3057" s="8" t="s">
        <v>14</v>
      </c>
      <c r="I3057" s="7" t="s">
        <v>8</v>
      </c>
      <c r="J3057" s="9">
        <v>22000000</v>
      </c>
      <c r="K3057" s="9">
        <v>0</v>
      </c>
      <c r="L3057" s="9">
        <v>0</v>
      </c>
      <c r="M3057" s="9">
        <v>0</v>
      </c>
      <c r="N3057" s="7" t="s">
        <v>8</v>
      </c>
      <c r="O3057" s="10">
        <v>0</v>
      </c>
      <c r="P3057" s="1"/>
    </row>
    <row r="3058" spans="1:16" ht="25.5" thickBot="1">
      <c r="A3058" s="1"/>
      <c r="B3058" s="138" t="s">
        <v>8</v>
      </c>
      <c r="C3058" s="139"/>
      <c r="D3058" s="139"/>
      <c r="E3058" s="139"/>
      <c r="F3058" s="139"/>
      <c r="G3058" s="139"/>
      <c r="H3058" s="139"/>
      <c r="I3058" s="11" t="s">
        <v>60</v>
      </c>
      <c r="J3058" s="12" t="s">
        <v>8</v>
      </c>
      <c r="K3058" s="13">
        <v>0</v>
      </c>
      <c r="L3058" s="13">
        <v>0</v>
      </c>
      <c r="M3058" s="13">
        <v>0</v>
      </c>
      <c r="N3058" s="14">
        <v>0</v>
      </c>
      <c r="O3058" s="12" t="s">
        <v>8</v>
      </c>
      <c r="P3058" s="1"/>
    </row>
    <row r="3059" spans="1:16" ht="0.95" customHeight="1">
      <c r="A3059" s="1"/>
      <c r="B3059" s="137"/>
      <c r="C3059" s="137"/>
      <c r="D3059" s="137"/>
      <c r="E3059" s="137"/>
      <c r="F3059" s="137"/>
      <c r="G3059" s="137"/>
      <c r="H3059" s="137"/>
      <c r="I3059" s="137"/>
      <c r="J3059" s="137"/>
      <c r="K3059" s="137"/>
      <c r="L3059" s="137"/>
      <c r="M3059" s="137"/>
      <c r="N3059" s="137"/>
      <c r="O3059" s="137"/>
      <c r="P3059" s="1"/>
    </row>
    <row r="3060" spans="1:16" ht="20.100000000000001" customHeight="1">
      <c r="A3060" s="1"/>
      <c r="B3060" s="145" t="s">
        <v>2985</v>
      </c>
      <c r="C3060" s="146"/>
      <c r="D3060" s="146"/>
      <c r="E3060" s="146"/>
      <c r="F3060" s="2" t="s">
        <v>4</v>
      </c>
      <c r="G3060" s="147" t="s">
        <v>3011</v>
      </c>
      <c r="H3060" s="148"/>
      <c r="I3060" s="148"/>
      <c r="J3060" s="148"/>
      <c r="K3060" s="148"/>
      <c r="L3060" s="148"/>
      <c r="M3060" s="148"/>
      <c r="N3060" s="148"/>
      <c r="O3060" s="148"/>
      <c r="P3060" s="1"/>
    </row>
    <row r="3061" spans="1:16" ht="20.100000000000001" customHeight="1">
      <c r="A3061" s="1"/>
      <c r="B3061" s="143" t="s">
        <v>6</v>
      </c>
      <c r="C3061" s="144"/>
      <c r="D3061" s="144"/>
      <c r="E3061" s="144"/>
      <c r="F3061" s="144"/>
      <c r="G3061" s="144"/>
      <c r="H3061" s="144"/>
      <c r="I3061" s="144"/>
      <c r="J3061" s="3">
        <v>2894664598</v>
      </c>
      <c r="K3061" s="3">
        <v>889495684</v>
      </c>
      <c r="L3061" s="3">
        <v>889495684</v>
      </c>
      <c r="M3061" s="3">
        <v>494006679</v>
      </c>
      <c r="N3061" s="4" t="s">
        <v>3012</v>
      </c>
      <c r="O3061" s="5" t="s">
        <v>8</v>
      </c>
      <c r="P3061" s="1"/>
    </row>
    <row r="3062" spans="1:16" ht="50.25" thickBot="1">
      <c r="A3062" s="1"/>
      <c r="B3062" s="6" t="s">
        <v>3013</v>
      </c>
      <c r="C3062" s="7" t="s">
        <v>8</v>
      </c>
      <c r="D3062" s="8" t="s">
        <v>3014</v>
      </c>
      <c r="E3062" s="8" t="s">
        <v>3015</v>
      </c>
      <c r="F3062" s="8" t="s">
        <v>814</v>
      </c>
      <c r="G3062" s="8" t="s">
        <v>317</v>
      </c>
      <c r="H3062" s="8" t="s">
        <v>14</v>
      </c>
      <c r="I3062" s="7" t="s">
        <v>8</v>
      </c>
      <c r="J3062" s="9">
        <v>600000000</v>
      </c>
      <c r="K3062" s="9">
        <v>141026827</v>
      </c>
      <c r="L3062" s="9">
        <v>141026827</v>
      </c>
      <c r="M3062" s="9">
        <v>45000000</v>
      </c>
      <c r="N3062" s="7" t="s">
        <v>8</v>
      </c>
      <c r="O3062" s="10">
        <v>50</v>
      </c>
      <c r="P3062" s="1"/>
    </row>
    <row r="3063" spans="1:16" ht="33.75" thickBot="1">
      <c r="A3063" s="1"/>
      <c r="B3063" s="138" t="s">
        <v>8</v>
      </c>
      <c r="C3063" s="139"/>
      <c r="D3063" s="139"/>
      <c r="E3063" s="139"/>
      <c r="F3063" s="139"/>
      <c r="G3063" s="139"/>
      <c r="H3063" s="139"/>
      <c r="I3063" s="11" t="s">
        <v>2990</v>
      </c>
      <c r="J3063" s="12" t="s">
        <v>8</v>
      </c>
      <c r="K3063" s="13">
        <v>141026827</v>
      </c>
      <c r="L3063" s="13">
        <v>141026827</v>
      </c>
      <c r="M3063" s="13">
        <v>45000000</v>
      </c>
      <c r="N3063" s="14">
        <v>31.9</v>
      </c>
      <c r="O3063" s="12" t="s">
        <v>8</v>
      </c>
      <c r="P3063" s="1"/>
    </row>
    <row r="3064" spans="1:16" ht="0.95" customHeight="1">
      <c r="A3064" s="1"/>
      <c r="B3064" s="137"/>
      <c r="C3064" s="137"/>
      <c r="D3064" s="137"/>
      <c r="E3064" s="137"/>
      <c r="F3064" s="137"/>
      <c r="G3064" s="137"/>
      <c r="H3064" s="137"/>
      <c r="I3064" s="137"/>
      <c r="J3064" s="137"/>
      <c r="K3064" s="137"/>
      <c r="L3064" s="137"/>
      <c r="M3064" s="137"/>
      <c r="N3064" s="137"/>
      <c r="O3064" s="137"/>
      <c r="P3064" s="1"/>
    </row>
    <row r="3065" spans="1:16" ht="42" thickBot="1">
      <c r="A3065" s="1"/>
      <c r="B3065" s="6" t="s">
        <v>3016</v>
      </c>
      <c r="C3065" s="7" t="s">
        <v>8</v>
      </c>
      <c r="D3065" s="8" t="s">
        <v>3017</v>
      </c>
      <c r="E3065" s="8" t="s">
        <v>3018</v>
      </c>
      <c r="F3065" s="8" t="s">
        <v>286</v>
      </c>
      <c r="G3065" s="8" t="s">
        <v>317</v>
      </c>
      <c r="H3065" s="8" t="s">
        <v>14</v>
      </c>
      <c r="I3065" s="7" t="s">
        <v>8</v>
      </c>
      <c r="J3065" s="9">
        <v>326495190</v>
      </c>
      <c r="K3065" s="9">
        <v>209574544</v>
      </c>
      <c r="L3065" s="9">
        <v>209574544</v>
      </c>
      <c r="M3065" s="9">
        <v>53311019</v>
      </c>
      <c r="N3065" s="7" t="s">
        <v>8</v>
      </c>
      <c r="O3065" s="10">
        <v>99</v>
      </c>
      <c r="P3065" s="1"/>
    </row>
    <row r="3066" spans="1:16" ht="33.75" thickBot="1">
      <c r="A3066" s="1"/>
      <c r="B3066" s="138" t="s">
        <v>8</v>
      </c>
      <c r="C3066" s="139"/>
      <c r="D3066" s="139"/>
      <c r="E3066" s="139"/>
      <c r="F3066" s="139"/>
      <c r="G3066" s="139"/>
      <c r="H3066" s="139"/>
      <c r="I3066" s="11" t="s">
        <v>2990</v>
      </c>
      <c r="J3066" s="12" t="s">
        <v>8</v>
      </c>
      <c r="K3066" s="13">
        <v>209574544</v>
      </c>
      <c r="L3066" s="13">
        <v>209574544</v>
      </c>
      <c r="M3066" s="13">
        <v>53311019</v>
      </c>
      <c r="N3066" s="14">
        <v>25.43</v>
      </c>
      <c r="O3066" s="12" t="s">
        <v>8</v>
      </c>
      <c r="P3066" s="1"/>
    </row>
    <row r="3067" spans="1:16" ht="0.95" customHeight="1">
      <c r="A3067" s="1"/>
      <c r="B3067" s="137"/>
      <c r="C3067" s="137"/>
      <c r="D3067" s="137"/>
      <c r="E3067" s="137"/>
      <c r="F3067" s="137"/>
      <c r="G3067" s="137"/>
      <c r="H3067" s="137"/>
      <c r="I3067" s="137"/>
      <c r="J3067" s="137"/>
      <c r="K3067" s="137"/>
      <c r="L3067" s="137"/>
      <c r="M3067" s="137"/>
      <c r="N3067" s="137"/>
      <c r="O3067" s="137"/>
      <c r="P3067" s="1"/>
    </row>
    <row r="3068" spans="1:16" ht="58.5" thickBot="1">
      <c r="A3068" s="1"/>
      <c r="B3068" s="6" t="s">
        <v>3019</v>
      </c>
      <c r="C3068" s="7" t="s">
        <v>8</v>
      </c>
      <c r="D3068" s="8" t="s">
        <v>3020</v>
      </c>
      <c r="E3068" s="8" t="s">
        <v>3021</v>
      </c>
      <c r="F3068" s="8" t="s">
        <v>335</v>
      </c>
      <c r="G3068" s="8" t="s">
        <v>317</v>
      </c>
      <c r="H3068" s="8" t="s">
        <v>14</v>
      </c>
      <c r="I3068" s="7" t="s">
        <v>8</v>
      </c>
      <c r="J3068" s="9">
        <v>326495190</v>
      </c>
      <c r="K3068" s="9">
        <v>0</v>
      </c>
      <c r="L3068" s="9">
        <v>0</v>
      </c>
      <c r="M3068" s="9">
        <v>0</v>
      </c>
      <c r="N3068" s="7" t="s">
        <v>8</v>
      </c>
      <c r="O3068" s="10">
        <v>0.05</v>
      </c>
      <c r="P3068" s="1"/>
    </row>
    <row r="3069" spans="1:16" ht="33.75" thickBot="1">
      <c r="A3069" s="1"/>
      <c r="B3069" s="138" t="s">
        <v>8</v>
      </c>
      <c r="C3069" s="139"/>
      <c r="D3069" s="139"/>
      <c r="E3069" s="139"/>
      <c r="F3069" s="139"/>
      <c r="G3069" s="139"/>
      <c r="H3069" s="139"/>
      <c r="I3069" s="11" t="s">
        <v>2990</v>
      </c>
      <c r="J3069" s="12" t="s">
        <v>8</v>
      </c>
      <c r="K3069" s="13">
        <v>0</v>
      </c>
      <c r="L3069" s="13">
        <v>0</v>
      </c>
      <c r="M3069" s="13">
        <v>0</v>
      </c>
      <c r="N3069" s="14">
        <v>0</v>
      </c>
      <c r="O3069" s="12" t="s">
        <v>8</v>
      </c>
      <c r="P3069" s="1"/>
    </row>
    <row r="3070" spans="1:16" ht="0.95" customHeight="1">
      <c r="A3070" s="1"/>
      <c r="B3070" s="137"/>
      <c r="C3070" s="137"/>
      <c r="D3070" s="137"/>
      <c r="E3070" s="137"/>
      <c r="F3070" s="137"/>
      <c r="G3070" s="137"/>
      <c r="H3070" s="137"/>
      <c r="I3070" s="137"/>
      <c r="J3070" s="137"/>
      <c r="K3070" s="137"/>
      <c r="L3070" s="137"/>
      <c r="M3070" s="137"/>
      <c r="N3070" s="137"/>
      <c r="O3070" s="137"/>
      <c r="P3070" s="1"/>
    </row>
    <row r="3071" spans="1:16" ht="42" thickBot="1">
      <c r="A3071" s="1"/>
      <c r="B3071" s="6" t="s">
        <v>3022</v>
      </c>
      <c r="C3071" s="7" t="s">
        <v>8</v>
      </c>
      <c r="D3071" s="8" t="s">
        <v>3023</v>
      </c>
      <c r="E3071" s="8" t="s">
        <v>3024</v>
      </c>
      <c r="F3071" s="8" t="s">
        <v>814</v>
      </c>
      <c r="G3071" s="8" t="s">
        <v>317</v>
      </c>
      <c r="H3071" s="8" t="s">
        <v>14</v>
      </c>
      <c r="I3071" s="7" t="s">
        <v>8</v>
      </c>
      <c r="J3071" s="9">
        <v>97628103</v>
      </c>
      <c r="K3071" s="9">
        <v>0</v>
      </c>
      <c r="L3071" s="9">
        <v>0</v>
      </c>
      <c r="M3071" s="9">
        <v>0</v>
      </c>
      <c r="N3071" s="7" t="s">
        <v>8</v>
      </c>
      <c r="O3071" s="10">
        <v>0</v>
      </c>
      <c r="P3071" s="1"/>
    </row>
    <row r="3072" spans="1:16" ht="33.75" thickBot="1">
      <c r="A3072" s="1"/>
      <c r="B3072" s="138" t="s">
        <v>8</v>
      </c>
      <c r="C3072" s="139"/>
      <c r="D3072" s="139"/>
      <c r="E3072" s="139"/>
      <c r="F3072" s="139"/>
      <c r="G3072" s="139"/>
      <c r="H3072" s="139"/>
      <c r="I3072" s="11" t="s">
        <v>2990</v>
      </c>
      <c r="J3072" s="12" t="s">
        <v>8</v>
      </c>
      <c r="K3072" s="13">
        <v>0</v>
      </c>
      <c r="L3072" s="13">
        <v>0</v>
      </c>
      <c r="M3072" s="13">
        <v>0</v>
      </c>
      <c r="N3072" s="14">
        <v>0</v>
      </c>
      <c r="O3072" s="12" t="s">
        <v>8</v>
      </c>
      <c r="P3072" s="1"/>
    </row>
    <row r="3073" spans="1:16" ht="0.95" customHeight="1">
      <c r="A3073" s="1"/>
      <c r="B3073" s="137"/>
      <c r="C3073" s="137"/>
      <c r="D3073" s="137"/>
      <c r="E3073" s="137"/>
      <c r="F3073" s="137"/>
      <c r="G3073" s="137"/>
      <c r="H3073" s="137"/>
      <c r="I3073" s="137"/>
      <c r="J3073" s="137"/>
      <c r="K3073" s="137"/>
      <c r="L3073" s="137"/>
      <c r="M3073" s="137"/>
      <c r="N3073" s="137"/>
      <c r="O3073" s="137"/>
      <c r="P3073" s="1"/>
    </row>
    <row r="3074" spans="1:16" ht="50.25" thickBot="1">
      <c r="A3074" s="1"/>
      <c r="B3074" s="6" t="s">
        <v>3025</v>
      </c>
      <c r="C3074" s="7" t="s">
        <v>8</v>
      </c>
      <c r="D3074" s="8" t="s">
        <v>3026</v>
      </c>
      <c r="E3074" s="8" t="s">
        <v>3027</v>
      </c>
      <c r="F3074" s="8" t="s">
        <v>3028</v>
      </c>
      <c r="G3074" s="8" t="s">
        <v>59</v>
      </c>
      <c r="H3074" s="8" t="s">
        <v>14</v>
      </c>
      <c r="I3074" s="7" t="s">
        <v>8</v>
      </c>
      <c r="J3074" s="9">
        <v>213670136</v>
      </c>
      <c r="K3074" s="9">
        <v>155299748</v>
      </c>
      <c r="L3074" s="9">
        <v>145888584</v>
      </c>
      <c r="M3074" s="9">
        <v>55109643</v>
      </c>
      <c r="N3074" s="7" t="s">
        <v>8</v>
      </c>
      <c r="O3074" s="10">
        <v>42</v>
      </c>
      <c r="P3074" s="1"/>
    </row>
    <row r="3075" spans="1:16" ht="25.5" thickBot="1">
      <c r="A3075" s="1"/>
      <c r="B3075" s="138" t="s">
        <v>8</v>
      </c>
      <c r="C3075" s="139"/>
      <c r="D3075" s="139"/>
      <c r="E3075" s="139"/>
      <c r="F3075" s="139"/>
      <c r="G3075" s="139"/>
      <c r="H3075" s="139"/>
      <c r="I3075" s="11" t="s">
        <v>60</v>
      </c>
      <c r="J3075" s="12" t="s">
        <v>8</v>
      </c>
      <c r="K3075" s="13">
        <v>155299748</v>
      </c>
      <c r="L3075" s="13">
        <v>145888584</v>
      </c>
      <c r="M3075" s="13">
        <v>55109643</v>
      </c>
      <c r="N3075" s="14">
        <v>37.770000000000003</v>
      </c>
      <c r="O3075" s="12" t="s">
        <v>8</v>
      </c>
      <c r="P3075" s="1"/>
    </row>
    <row r="3076" spans="1:16" ht="0.95" customHeight="1">
      <c r="A3076" s="1"/>
      <c r="B3076" s="137"/>
      <c r="C3076" s="137"/>
      <c r="D3076" s="137"/>
      <c r="E3076" s="137"/>
      <c r="F3076" s="137"/>
      <c r="G3076" s="137"/>
      <c r="H3076" s="137"/>
      <c r="I3076" s="137"/>
      <c r="J3076" s="137"/>
      <c r="K3076" s="137"/>
      <c r="L3076" s="137"/>
      <c r="M3076" s="137"/>
      <c r="N3076" s="137"/>
      <c r="O3076" s="137"/>
      <c r="P3076" s="1"/>
    </row>
    <row r="3077" spans="1:16" ht="75" thickBot="1">
      <c r="A3077" s="1"/>
      <c r="B3077" s="6" t="s">
        <v>3029</v>
      </c>
      <c r="C3077" s="7" t="s">
        <v>8</v>
      </c>
      <c r="D3077" s="8" t="s">
        <v>3030</v>
      </c>
      <c r="E3077" s="8" t="s">
        <v>3031</v>
      </c>
      <c r="F3077" s="8" t="s">
        <v>680</v>
      </c>
      <c r="G3077" s="8" t="s">
        <v>59</v>
      </c>
      <c r="H3077" s="8" t="s">
        <v>14</v>
      </c>
      <c r="I3077" s="7" t="s">
        <v>8</v>
      </c>
      <c r="J3077" s="9">
        <v>447020352</v>
      </c>
      <c r="K3077" s="9">
        <v>280407964</v>
      </c>
      <c r="L3077" s="9">
        <v>280407964</v>
      </c>
      <c r="M3077" s="9">
        <v>280407809</v>
      </c>
      <c r="N3077" s="7" t="s">
        <v>8</v>
      </c>
      <c r="O3077" s="10">
        <v>96</v>
      </c>
      <c r="P3077" s="1"/>
    </row>
    <row r="3078" spans="1:16" ht="25.5" thickBot="1">
      <c r="A3078" s="1"/>
      <c r="B3078" s="138" t="s">
        <v>8</v>
      </c>
      <c r="C3078" s="139"/>
      <c r="D3078" s="139"/>
      <c r="E3078" s="139"/>
      <c r="F3078" s="139"/>
      <c r="G3078" s="139"/>
      <c r="H3078" s="139"/>
      <c r="I3078" s="11" t="s">
        <v>60</v>
      </c>
      <c r="J3078" s="12" t="s">
        <v>8</v>
      </c>
      <c r="K3078" s="13">
        <v>280407964</v>
      </c>
      <c r="L3078" s="13">
        <v>280407964</v>
      </c>
      <c r="M3078" s="13">
        <v>280407809</v>
      </c>
      <c r="N3078" s="14">
        <v>99.99</v>
      </c>
      <c r="O3078" s="12" t="s">
        <v>8</v>
      </c>
      <c r="P3078" s="1"/>
    </row>
    <row r="3079" spans="1:16" ht="0.95" customHeight="1">
      <c r="A3079" s="1"/>
      <c r="B3079" s="137"/>
      <c r="C3079" s="137"/>
      <c r="D3079" s="137"/>
      <c r="E3079" s="137"/>
      <c r="F3079" s="137"/>
      <c r="G3079" s="137"/>
      <c r="H3079" s="137"/>
      <c r="I3079" s="137"/>
      <c r="J3079" s="137"/>
      <c r="K3079" s="137"/>
      <c r="L3079" s="137"/>
      <c r="M3079" s="137"/>
      <c r="N3079" s="137"/>
      <c r="O3079" s="137"/>
      <c r="P3079" s="1"/>
    </row>
    <row r="3080" spans="1:16" ht="58.5" thickBot="1">
      <c r="A3080" s="1"/>
      <c r="B3080" s="6" t="s">
        <v>3032</v>
      </c>
      <c r="C3080" s="7" t="s">
        <v>8</v>
      </c>
      <c r="D3080" s="8" t="s">
        <v>3033</v>
      </c>
      <c r="E3080" s="8" t="s">
        <v>3034</v>
      </c>
      <c r="F3080" s="8" t="s">
        <v>3035</v>
      </c>
      <c r="G3080" s="8" t="s">
        <v>13</v>
      </c>
      <c r="H3080" s="8" t="s">
        <v>14</v>
      </c>
      <c r="I3080" s="7" t="s">
        <v>8</v>
      </c>
      <c r="J3080" s="9">
        <v>197159513</v>
      </c>
      <c r="K3080" s="9">
        <v>0</v>
      </c>
      <c r="L3080" s="9">
        <v>4722477</v>
      </c>
      <c r="M3080" s="9">
        <v>4700000</v>
      </c>
      <c r="N3080" s="7" t="s">
        <v>8</v>
      </c>
      <c r="O3080" s="10">
        <v>2</v>
      </c>
      <c r="P3080" s="1"/>
    </row>
    <row r="3081" spans="1:16" ht="33.75" thickBot="1">
      <c r="A3081" s="1"/>
      <c r="B3081" s="138" t="s">
        <v>8</v>
      </c>
      <c r="C3081" s="139"/>
      <c r="D3081" s="139"/>
      <c r="E3081" s="139"/>
      <c r="F3081" s="139"/>
      <c r="G3081" s="139"/>
      <c r="H3081" s="139"/>
      <c r="I3081" s="11" t="s">
        <v>2997</v>
      </c>
      <c r="J3081" s="12" t="s">
        <v>8</v>
      </c>
      <c r="K3081" s="13">
        <v>0</v>
      </c>
      <c r="L3081" s="13">
        <v>4722477</v>
      </c>
      <c r="M3081" s="13">
        <v>4700000</v>
      </c>
      <c r="N3081" s="14">
        <v>99.52</v>
      </c>
      <c r="O3081" s="12" t="s">
        <v>8</v>
      </c>
      <c r="P3081" s="1"/>
    </row>
    <row r="3082" spans="1:16" ht="0.95" customHeight="1">
      <c r="A3082" s="1"/>
      <c r="B3082" s="137"/>
      <c r="C3082" s="137"/>
      <c r="D3082" s="137"/>
      <c r="E3082" s="137"/>
      <c r="F3082" s="137"/>
      <c r="G3082" s="137"/>
      <c r="H3082" s="137"/>
      <c r="I3082" s="137"/>
      <c r="J3082" s="137"/>
      <c r="K3082" s="137"/>
      <c r="L3082" s="137"/>
      <c r="M3082" s="137"/>
      <c r="N3082" s="137"/>
      <c r="O3082" s="137"/>
      <c r="P3082" s="1"/>
    </row>
    <row r="3083" spans="1:16" ht="66.75" thickBot="1">
      <c r="A3083" s="1"/>
      <c r="B3083" s="6" t="s">
        <v>3036</v>
      </c>
      <c r="C3083" s="7" t="s">
        <v>8</v>
      </c>
      <c r="D3083" s="8" t="s">
        <v>3037</v>
      </c>
      <c r="E3083" s="8" t="s">
        <v>3038</v>
      </c>
      <c r="F3083" s="8" t="s">
        <v>3039</v>
      </c>
      <c r="G3083" s="8" t="s">
        <v>13</v>
      </c>
      <c r="H3083" s="8" t="s">
        <v>14</v>
      </c>
      <c r="I3083" s="7" t="s">
        <v>8</v>
      </c>
      <c r="J3083" s="9">
        <v>51723288</v>
      </c>
      <c r="K3083" s="9">
        <v>44821010</v>
      </c>
      <c r="L3083" s="9">
        <v>44821010</v>
      </c>
      <c r="M3083" s="9">
        <v>18132112</v>
      </c>
      <c r="N3083" s="7" t="s">
        <v>8</v>
      </c>
      <c r="O3083" s="10">
        <v>39</v>
      </c>
      <c r="P3083" s="1"/>
    </row>
    <row r="3084" spans="1:16" ht="17.25" thickBot="1">
      <c r="A3084" s="1"/>
      <c r="B3084" s="138" t="s">
        <v>8</v>
      </c>
      <c r="C3084" s="139"/>
      <c r="D3084" s="139"/>
      <c r="E3084" s="139"/>
      <c r="F3084" s="139"/>
      <c r="G3084" s="139"/>
      <c r="H3084" s="139"/>
      <c r="I3084" s="11" t="s">
        <v>3040</v>
      </c>
      <c r="J3084" s="12" t="s">
        <v>8</v>
      </c>
      <c r="K3084" s="13">
        <v>44821010</v>
      </c>
      <c r="L3084" s="13">
        <v>44821010</v>
      </c>
      <c r="M3084" s="13">
        <v>18132112</v>
      </c>
      <c r="N3084" s="14">
        <v>40.450000000000003</v>
      </c>
      <c r="O3084" s="12" t="s">
        <v>8</v>
      </c>
      <c r="P3084" s="1"/>
    </row>
    <row r="3085" spans="1:16" ht="0.95" customHeight="1">
      <c r="A3085" s="1"/>
      <c r="B3085" s="137"/>
      <c r="C3085" s="137"/>
      <c r="D3085" s="137"/>
      <c r="E3085" s="137"/>
      <c r="F3085" s="137"/>
      <c r="G3085" s="137"/>
      <c r="H3085" s="137"/>
      <c r="I3085" s="137"/>
      <c r="J3085" s="137"/>
      <c r="K3085" s="137"/>
      <c r="L3085" s="137"/>
      <c r="M3085" s="137"/>
      <c r="N3085" s="137"/>
      <c r="O3085" s="137"/>
      <c r="P3085" s="1"/>
    </row>
    <row r="3086" spans="1:16" ht="66.75" thickBot="1">
      <c r="A3086" s="1"/>
      <c r="B3086" s="6" t="s">
        <v>3041</v>
      </c>
      <c r="C3086" s="7" t="s">
        <v>8</v>
      </c>
      <c r="D3086" s="8" t="s">
        <v>3042</v>
      </c>
      <c r="E3086" s="8" t="s">
        <v>3043</v>
      </c>
      <c r="F3086" s="8" t="s">
        <v>3044</v>
      </c>
      <c r="G3086" s="8" t="s">
        <v>13</v>
      </c>
      <c r="H3086" s="8" t="s">
        <v>14</v>
      </c>
      <c r="I3086" s="7" t="s">
        <v>8</v>
      </c>
      <c r="J3086" s="9">
        <v>459608854</v>
      </c>
      <c r="K3086" s="9">
        <v>0</v>
      </c>
      <c r="L3086" s="9">
        <v>4688687</v>
      </c>
      <c r="M3086" s="9">
        <v>4600000</v>
      </c>
      <c r="N3086" s="7" t="s">
        <v>8</v>
      </c>
      <c r="O3086" s="10">
        <v>5</v>
      </c>
      <c r="P3086" s="1"/>
    </row>
    <row r="3087" spans="1:16" ht="25.5" thickBot="1">
      <c r="A3087" s="1"/>
      <c r="B3087" s="138" t="s">
        <v>8</v>
      </c>
      <c r="C3087" s="139"/>
      <c r="D3087" s="139"/>
      <c r="E3087" s="139"/>
      <c r="F3087" s="139"/>
      <c r="G3087" s="139"/>
      <c r="H3087" s="139"/>
      <c r="I3087" s="11" t="s">
        <v>3045</v>
      </c>
      <c r="J3087" s="12" t="s">
        <v>8</v>
      </c>
      <c r="K3087" s="13">
        <v>0</v>
      </c>
      <c r="L3087" s="13">
        <v>450356</v>
      </c>
      <c r="M3087" s="13">
        <v>450000</v>
      </c>
      <c r="N3087" s="14">
        <v>99.92</v>
      </c>
      <c r="O3087" s="12" t="s">
        <v>8</v>
      </c>
      <c r="P3087" s="1"/>
    </row>
    <row r="3088" spans="1:16" ht="33.75" thickBot="1">
      <c r="A3088" s="1"/>
      <c r="B3088" s="138" t="s">
        <v>8</v>
      </c>
      <c r="C3088" s="139"/>
      <c r="D3088" s="139"/>
      <c r="E3088" s="139"/>
      <c r="F3088" s="139"/>
      <c r="G3088" s="139"/>
      <c r="H3088" s="139"/>
      <c r="I3088" s="11" t="s">
        <v>3001</v>
      </c>
      <c r="J3088" s="12" t="s">
        <v>8</v>
      </c>
      <c r="K3088" s="13">
        <v>0</v>
      </c>
      <c r="L3088" s="13">
        <v>4238331</v>
      </c>
      <c r="M3088" s="13">
        <v>4150000</v>
      </c>
      <c r="N3088" s="14">
        <v>97.91</v>
      </c>
      <c r="O3088" s="12" t="s">
        <v>8</v>
      </c>
      <c r="P3088" s="1"/>
    </row>
    <row r="3089" spans="1:16" ht="0.95" customHeight="1">
      <c r="A3089" s="1"/>
      <c r="B3089" s="137"/>
      <c r="C3089" s="137"/>
      <c r="D3089" s="137"/>
      <c r="E3089" s="137"/>
      <c r="F3089" s="137"/>
      <c r="G3089" s="137"/>
      <c r="H3089" s="137"/>
      <c r="I3089" s="137"/>
      <c r="J3089" s="137"/>
      <c r="K3089" s="137"/>
      <c r="L3089" s="137"/>
      <c r="M3089" s="137"/>
      <c r="N3089" s="137"/>
      <c r="O3089" s="137"/>
      <c r="P3089" s="1"/>
    </row>
    <row r="3090" spans="1:16" ht="83.25" thickBot="1">
      <c r="A3090" s="1"/>
      <c r="B3090" s="6" t="s">
        <v>3046</v>
      </c>
      <c r="C3090" s="7" t="s">
        <v>8</v>
      </c>
      <c r="D3090" s="8" t="s">
        <v>3047</v>
      </c>
      <c r="E3090" s="8" t="s">
        <v>3048</v>
      </c>
      <c r="F3090" s="8" t="s">
        <v>12</v>
      </c>
      <c r="G3090" s="8" t="s">
        <v>59</v>
      </c>
      <c r="H3090" s="8" t="s">
        <v>14</v>
      </c>
      <c r="I3090" s="7" t="s">
        <v>8</v>
      </c>
      <c r="J3090" s="9">
        <v>60618318</v>
      </c>
      <c r="K3090" s="9">
        <v>58365591</v>
      </c>
      <c r="L3090" s="9">
        <v>58365591</v>
      </c>
      <c r="M3090" s="9">
        <v>32746096</v>
      </c>
      <c r="N3090" s="7" t="s">
        <v>8</v>
      </c>
      <c r="O3090" s="10">
        <v>38</v>
      </c>
      <c r="P3090" s="1"/>
    </row>
    <row r="3091" spans="1:16" ht="25.5" thickBot="1">
      <c r="A3091" s="1"/>
      <c r="B3091" s="138" t="s">
        <v>8</v>
      </c>
      <c r="C3091" s="139"/>
      <c r="D3091" s="139"/>
      <c r="E3091" s="139"/>
      <c r="F3091" s="139"/>
      <c r="G3091" s="139"/>
      <c r="H3091" s="139"/>
      <c r="I3091" s="11" t="s">
        <v>60</v>
      </c>
      <c r="J3091" s="12" t="s">
        <v>8</v>
      </c>
      <c r="K3091" s="13">
        <v>58365591</v>
      </c>
      <c r="L3091" s="13">
        <v>58365591</v>
      </c>
      <c r="M3091" s="13">
        <v>32746096</v>
      </c>
      <c r="N3091" s="14">
        <v>56.1</v>
      </c>
      <c r="O3091" s="12" t="s">
        <v>8</v>
      </c>
      <c r="P3091" s="1"/>
    </row>
    <row r="3092" spans="1:16" ht="0.95" customHeight="1">
      <c r="A3092" s="1"/>
      <c r="B3092" s="137"/>
      <c r="C3092" s="137"/>
      <c r="D3092" s="137"/>
      <c r="E3092" s="137"/>
      <c r="F3092" s="137"/>
      <c r="G3092" s="137"/>
      <c r="H3092" s="137"/>
      <c r="I3092" s="137"/>
      <c r="J3092" s="137"/>
      <c r="K3092" s="137"/>
      <c r="L3092" s="137"/>
      <c r="M3092" s="137"/>
      <c r="N3092" s="137"/>
      <c r="O3092" s="137"/>
      <c r="P3092" s="1"/>
    </row>
    <row r="3093" spans="1:16" ht="42" thickBot="1">
      <c r="A3093" s="1"/>
      <c r="B3093" s="6" t="s">
        <v>3049</v>
      </c>
      <c r="C3093" s="7" t="s">
        <v>8</v>
      </c>
      <c r="D3093" s="8" t="s">
        <v>3050</v>
      </c>
      <c r="E3093" s="8" t="s">
        <v>3051</v>
      </c>
      <c r="F3093" s="8" t="s">
        <v>12</v>
      </c>
      <c r="G3093" s="8" t="s">
        <v>317</v>
      </c>
      <c r="H3093" s="8" t="s">
        <v>14</v>
      </c>
      <c r="I3093" s="7" t="s">
        <v>8</v>
      </c>
      <c r="J3093" s="9">
        <v>51929843</v>
      </c>
      <c r="K3093" s="9">
        <v>0</v>
      </c>
      <c r="L3093" s="9">
        <v>0</v>
      </c>
      <c r="M3093" s="9">
        <v>0</v>
      </c>
      <c r="N3093" s="7" t="s">
        <v>8</v>
      </c>
      <c r="O3093" s="10">
        <v>0</v>
      </c>
      <c r="P3093" s="1"/>
    </row>
    <row r="3094" spans="1:16" ht="33.75" thickBot="1">
      <c r="A3094" s="1"/>
      <c r="B3094" s="138" t="s">
        <v>8</v>
      </c>
      <c r="C3094" s="139"/>
      <c r="D3094" s="139"/>
      <c r="E3094" s="139"/>
      <c r="F3094" s="139"/>
      <c r="G3094" s="139"/>
      <c r="H3094" s="139"/>
      <c r="I3094" s="11" t="s">
        <v>2990</v>
      </c>
      <c r="J3094" s="12" t="s">
        <v>8</v>
      </c>
      <c r="K3094" s="13">
        <v>0</v>
      </c>
      <c r="L3094" s="13">
        <v>0</v>
      </c>
      <c r="M3094" s="13">
        <v>0</v>
      </c>
      <c r="N3094" s="14">
        <v>0</v>
      </c>
      <c r="O3094" s="12" t="s">
        <v>8</v>
      </c>
      <c r="P3094" s="1"/>
    </row>
    <row r="3095" spans="1:16" ht="0.95" customHeight="1">
      <c r="A3095" s="1"/>
      <c r="B3095" s="137"/>
      <c r="C3095" s="137"/>
      <c r="D3095" s="137"/>
      <c r="E3095" s="137"/>
      <c r="F3095" s="137"/>
      <c r="G3095" s="137"/>
      <c r="H3095" s="137"/>
      <c r="I3095" s="137"/>
      <c r="J3095" s="137"/>
      <c r="K3095" s="137"/>
      <c r="L3095" s="137"/>
      <c r="M3095" s="137"/>
      <c r="N3095" s="137"/>
      <c r="O3095" s="137"/>
      <c r="P3095" s="1"/>
    </row>
    <row r="3096" spans="1:16" ht="50.25" thickBot="1">
      <c r="A3096" s="1"/>
      <c r="B3096" s="6" t="s">
        <v>3052</v>
      </c>
      <c r="C3096" s="7" t="s">
        <v>8</v>
      </c>
      <c r="D3096" s="8" t="s">
        <v>3053</v>
      </c>
      <c r="E3096" s="8" t="s">
        <v>3054</v>
      </c>
      <c r="F3096" s="8" t="s">
        <v>12</v>
      </c>
      <c r="G3096" s="8" t="s">
        <v>317</v>
      </c>
      <c r="H3096" s="8" t="s">
        <v>14</v>
      </c>
      <c r="I3096" s="7" t="s">
        <v>8</v>
      </c>
      <c r="J3096" s="9">
        <v>62315811</v>
      </c>
      <c r="K3096" s="9">
        <v>0</v>
      </c>
      <c r="L3096" s="9">
        <v>0</v>
      </c>
      <c r="M3096" s="9">
        <v>0</v>
      </c>
      <c r="N3096" s="7" t="s">
        <v>8</v>
      </c>
      <c r="O3096" s="10">
        <v>0</v>
      </c>
      <c r="P3096" s="1"/>
    </row>
    <row r="3097" spans="1:16" ht="33.75" thickBot="1">
      <c r="A3097" s="1"/>
      <c r="B3097" s="138" t="s">
        <v>8</v>
      </c>
      <c r="C3097" s="139"/>
      <c r="D3097" s="139"/>
      <c r="E3097" s="139"/>
      <c r="F3097" s="139"/>
      <c r="G3097" s="139"/>
      <c r="H3097" s="139"/>
      <c r="I3097" s="11" t="s">
        <v>2990</v>
      </c>
      <c r="J3097" s="12" t="s">
        <v>8</v>
      </c>
      <c r="K3097" s="13">
        <v>0</v>
      </c>
      <c r="L3097" s="13">
        <v>0</v>
      </c>
      <c r="M3097" s="13">
        <v>0</v>
      </c>
      <c r="N3097" s="14">
        <v>0</v>
      </c>
      <c r="O3097" s="12" t="s">
        <v>8</v>
      </c>
      <c r="P3097" s="1"/>
    </row>
    <row r="3098" spans="1:16" ht="0.95" customHeight="1">
      <c r="A3098" s="1"/>
      <c r="B3098" s="137"/>
      <c r="C3098" s="137"/>
      <c r="D3098" s="137"/>
      <c r="E3098" s="137"/>
      <c r="F3098" s="137"/>
      <c r="G3098" s="137"/>
      <c r="H3098" s="137"/>
      <c r="I3098" s="137"/>
      <c r="J3098" s="137"/>
      <c r="K3098" s="137"/>
      <c r="L3098" s="137"/>
      <c r="M3098" s="137"/>
      <c r="N3098" s="137"/>
      <c r="O3098" s="137"/>
      <c r="P3098" s="1"/>
    </row>
    <row r="3099" spans="1:16" ht="20.100000000000001" customHeight="1">
      <c r="A3099" s="1"/>
      <c r="B3099" s="145" t="s">
        <v>2985</v>
      </c>
      <c r="C3099" s="146"/>
      <c r="D3099" s="146"/>
      <c r="E3099" s="146"/>
      <c r="F3099" s="2" t="s">
        <v>4</v>
      </c>
      <c r="G3099" s="147" t="s">
        <v>3055</v>
      </c>
      <c r="H3099" s="148"/>
      <c r="I3099" s="148"/>
      <c r="J3099" s="148"/>
      <c r="K3099" s="148"/>
      <c r="L3099" s="148"/>
      <c r="M3099" s="148"/>
      <c r="N3099" s="148"/>
      <c r="O3099" s="148"/>
      <c r="P3099" s="1"/>
    </row>
    <row r="3100" spans="1:16" ht="20.100000000000001" customHeight="1">
      <c r="A3100" s="1"/>
      <c r="B3100" s="143" t="s">
        <v>6</v>
      </c>
      <c r="C3100" s="144"/>
      <c r="D3100" s="144"/>
      <c r="E3100" s="144"/>
      <c r="F3100" s="144"/>
      <c r="G3100" s="144"/>
      <c r="H3100" s="144"/>
      <c r="I3100" s="144"/>
      <c r="J3100" s="3">
        <v>532875406</v>
      </c>
      <c r="K3100" s="3">
        <v>0</v>
      </c>
      <c r="L3100" s="3">
        <v>348733344</v>
      </c>
      <c r="M3100" s="3">
        <v>210153115</v>
      </c>
      <c r="N3100" s="4" t="s">
        <v>3056</v>
      </c>
      <c r="O3100" s="5" t="s">
        <v>8</v>
      </c>
      <c r="P3100" s="1"/>
    </row>
    <row r="3101" spans="1:16" ht="66.75" thickBot="1">
      <c r="A3101" s="1"/>
      <c r="B3101" s="6" t="s">
        <v>3057</v>
      </c>
      <c r="C3101" s="7" t="s">
        <v>8</v>
      </c>
      <c r="D3101" s="8" t="s">
        <v>3058</v>
      </c>
      <c r="E3101" s="8" t="s">
        <v>3059</v>
      </c>
      <c r="F3101" s="8" t="s">
        <v>58</v>
      </c>
      <c r="G3101" s="8" t="s">
        <v>13</v>
      </c>
      <c r="H3101" s="8" t="s">
        <v>14</v>
      </c>
      <c r="I3101" s="7" t="s">
        <v>8</v>
      </c>
      <c r="J3101" s="9">
        <v>47735953</v>
      </c>
      <c r="K3101" s="9">
        <v>0</v>
      </c>
      <c r="L3101" s="9">
        <v>11455881</v>
      </c>
      <c r="M3101" s="9">
        <v>0</v>
      </c>
      <c r="N3101" s="7" t="s">
        <v>8</v>
      </c>
      <c r="O3101" s="10">
        <v>6</v>
      </c>
      <c r="P3101" s="1"/>
    </row>
    <row r="3102" spans="1:16" ht="33.75" thickBot="1">
      <c r="A3102" s="1"/>
      <c r="B3102" s="138" t="s">
        <v>8</v>
      </c>
      <c r="C3102" s="139"/>
      <c r="D3102" s="139"/>
      <c r="E3102" s="139"/>
      <c r="F3102" s="139"/>
      <c r="G3102" s="139"/>
      <c r="H3102" s="139"/>
      <c r="I3102" s="11" t="s">
        <v>3001</v>
      </c>
      <c r="J3102" s="12" t="s">
        <v>8</v>
      </c>
      <c r="K3102" s="13">
        <v>0</v>
      </c>
      <c r="L3102" s="13">
        <v>11455881</v>
      </c>
      <c r="M3102" s="13">
        <v>0</v>
      </c>
      <c r="N3102" s="14">
        <v>0</v>
      </c>
      <c r="O3102" s="12" t="s">
        <v>8</v>
      </c>
      <c r="P3102" s="1"/>
    </row>
    <row r="3103" spans="1:16" ht="0.95" customHeight="1">
      <c r="A3103" s="1"/>
      <c r="B3103" s="137"/>
      <c r="C3103" s="137"/>
      <c r="D3103" s="137"/>
      <c r="E3103" s="137"/>
      <c r="F3103" s="137"/>
      <c r="G3103" s="137"/>
      <c r="H3103" s="137"/>
      <c r="I3103" s="137"/>
      <c r="J3103" s="137"/>
      <c r="K3103" s="137"/>
      <c r="L3103" s="137"/>
      <c r="M3103" s="137"/>
      <c r="N3103" s="137"/>
      <c r="O3103" s="137"/>
      <c r="P3103" s="1"/>
    </row>
    <row r="3104" spans="1:16" ht="58.5" thickBot="1">
      <c r="A3104" s="1"/>
      <c r="B3104" s="6" t="s">
        <v>3060</v>
      </c>
      <c r="C3104" s="7" t="s">
        <v>8</v>
      </c>
      <c r="D3104" s="8" t="s">
        <v>3061</v>
      </c>
      <c r="E3104" s="8" t="s">
        <v>3062</v>
      </c>
      <c r="F3104" s="8" t="s">
        <v>12</v>
      </c>
      <c r="G3104" s="8" t="s">
        <v>13</v>
      </c>
      <c r="H3104" s="8" t="s">
        <v>14</v>
      </c>
      <c r="I3104" s="7" t="s">
        <v>8</v>
      </c>
      <c r="J3104" s="9">
        <v>44837245</v>
      </c>
      <c r="K3104" s="9">
        <v>0</v>
      </c>
      <c r="L3104" s="9">
        <v>0</v>
      </c>
      <c r="M3104" s="9">
        <v>0</v>
      </c>
      <c r="N3104" s="7" t="s">
        <v>8</v>
      </c>
      <c r="O3104" s="10">
        <v>0</v>
      </c>
      <c r="P3104" s="1"/>
    </row>
    <row r="3105" spans="1:16" ht="33.75" thickBot="1">
      <c r="A3105" s="1"/>
      <c r="B3105" s="138" t="s">
        <v>8</v>
      </c>
      <c r="C3105" s="139"/>
      <c r="D3105" s="139"/>
      <c r="E3105" s="139"/>
      <c r="F3105" s="139"/>
      <c r="G3105" s="139"/>
      <c r="H3105" s="139"/>
      <c r="I3105" s="11" t="s">
        <v>3001</v>
      </c>
      <c r="J3105" s="12" t="s">
        <v>8</v>
      </c>
      <c r="K3105" s="13">
        <v>0</v>
      </c>
      <c r="L3105" s="13">
        <v>0</v>
      </c>
      <c r="M3105" s="13">
        <v>0</v>
      </c>
      <c r="N3105" s="14">
        <v>0</v>
      </c>
      <c r="O3105" s="12" t="s">
        <v>8</v>
      </c>
      <c r="P3105" s="1"/>
    </row>
    <row r="3106" spans="1:16" ht="0.95" customHeight="1">
      <c r="A3106" s="1"/>
      <c r="B3106" s="137"/>
      <c r="C3106" s="137"/>
      <c r="D3106" s="137"/>
      <c r="E3106" s="137"/>
      <c r="F3106" s="137"/>
      <c r="G3106" s="137"/>
      <c r="H3106" s="137"/>
      <c r="I3106" s="137"/>
      <c r="J3106" s="137"/>
      <c r="K3106" s="137"/>
      <c r="L3106" s="137"/>
      <c r="M3106" s="137"/>
      <c r="N3106" s="137"/>
      <c r="O3106" s="137"/>
      <c r="P3106" s="1"/>
    </row>
    <row r="3107" spans="1:16" ht="66.75" thickBot="1">
      <c r="A3107" s="1"/>
      <c r="B3107" s="6" t="s">
        <v>3063</v>
      </c>
      <c r="C3107" s="7" t="s">
        <v>8</v>
      </c>
      <c r="D3107" s="8" t="s">
        <v>3064</v>
      </c>
      <c r="E3107" s="8" t="s">
        <v>3065</v>
      </c>
      <c r="F3107" s="8" t="s">
        <v>58</v>
      </c>
      <c r="G3107" s="8" t="s">
        <v>13</v>
      </c>
      <c r="H3107" s="8" t="s">
        <v>14</v>
      </c>
      <c r="I3107" s="7" t="s">
        <v>8</v>
      </c>
      <c r="J3107" s="9">
        <v>32222514</v>
      </c>
      <c r="K3107" s="9">
        <v>0</v>
      </c>
      <c r="L3107" s="9">
        <v>32222514</v>
      </c>
      <c r="M3107" s="9">
        <v>0</v>
      </c>
      <c r="N3107" s="7" t="s">
        <v>8</v>
      </c>
      <c r="O3107" s="10">
        <v>0</v>
      </c>
      <c r="P3107" s="1"/>
    </row>
    <row r="3108" spans="1:16" ht="33.75" thickBot="1">
      <c r="A3108" s="1"/>
      <c r="B3108" s="138" t="s">
        <v>8</v>
      </c>
      <c r="C3108" s="139"/>
      <c r="D3108" s="139"/>
      <c r="E3108" s="139"/>
      <c r="F3108" s="139"/>
      <c r="G3108" s="139"/>
      <c r="H3108" s="139"/>
      <c r="I3108" s="11" t="s">
        <v>3001</v>
      </c>
      <c r="J3108" s="12" t="s">
        <v>8</v>
      </c>
      <c r="K3108" s="13">
        <v>0</v>
      </c>
      <c r="L3108" s="13">
        <v>32222514</v>
      </c>
      <c r="M3108" s="13">
        <v>0</v>
      </c>
      <c r="N3108" s="14">
        <v>0</v>
      </c>
      <c r="O3108" s="12" t="s">
        <v>8</v>
      </c>
      <c r="P3108" s="1"/>
    </row>
    <row r="3109" spans="1:16" ht="0.95" customHeight="1">
      <c r="A3109" s="1"/>
      <c r="B3109" s="137"/>
      <c r="C3109" s="137"/>
      <c r="D3109" s="137"/>
      <c r="E3109" s="137"/>
      <c r="F3109" s="137"/>
      <c r="G3109" s="137"/>
      <c r="H3109" s="137"/>
      <c r="I3109" s="137"/>
      <c r="J3109" s="137"/>
      <c r="K3109" s="137"/>
      <c r="L3109" s="137"/>
      <c r="M3109" s="137"/>
      <c r="N3109" s="137"/>
      <c r="O3109" s="137"/>
      <c r="P3109" s="1"/>
    </row>
    <row r="3110" spans="1:16" ht="58.5" thickBot="1">
      <c r="A3110" s="1"/>
      <c r="B3110" s="6" t="s">
        <v>3066</v>
      </c>
      <c r="C3110" s="7" t="s">
        <v>8</v>
      </c>
      <c r="D3110" s="8" t="s">
        <v>3067</v>
      </c>
      <c r="E3110" s="8" t="s">
        <v>3068</v>
      </c>
      <c r="F3110" s="8" t="s">
        <v>58</v>
      </c>
      <c r="G3110" s="8" t="s">
        <v>13</v>
      </c>
      <c r="H3110" s="8" t="s">
        <v>14</v>
      </c>
      <c r="I3110" s="7" t="s">
        <v>8</v>
      </c>
      <c r="J3110" s="9">
        <v>29642585</v>
      </c>
      <c r="K3110" s="9">
        <v>0</v>
      </c>
      <c r="L3110" s="9">
        <v>29642585</v>
      </c>
      <c r="M3110" s="9">
        <v>0</v>
      </c>
      <c r="N3110" s="7" t="s">
        <v>8</v>
      </c>
      <c r="O3110" s="10">
        <v>0</v>
      </c>
      <c r="P3110" s="1"/>
    </row>
    <row r="3111" spans="1:16" ht="33.75" thickBot="1">
      <c r="A3111" s="1"/>
      <c r="B3111" s="138" t="s">
        <v>8</v>
      </c>
      <c r="C3111" s="139"/>
      <c r="D3111" s="139"/>
      <c r="E3111" s="139"/>
      <c r="F3111" s="139"/>
      <c r="G3111" s="139"/>
      <c r="H3111" s="139"/>
      <c r="I3111" s="11" t="s">
        <v>3001</v>
      </c>
      <c r="J3111" s="12" t="s">
        <v>8</v>
      </c>
      <c r="K3111" s="13">
        <v>0</v>
      </c>
      <c r="L3111" s="13">
        <v>29642585</v>
      </c>
      <c r="M3111" s="13">
        <v>0</v>
      </c>
      <c r="N3111" s="14">
        <v>0</v>
      </c>
      <c r="O3111" s="12" t="s">
        <v>8</v>
      </c>
      <c r="P3111" s="1"/>
    </row>
    <row r="3112" spans="1:16" ht="0.95" customHeight="1">
      <c r="A3112" s="1"/>
      <c r="B3112" s="137"/>
      <c r="C3112" s="137"/>
      <c r="D3112" s="137"/>
      <c r="E3112" s="137"/>
      <c r="F3112" s="137"/>
      <c r="G3112" s="137"/>
      <c r="H3112" s="137"/>
      <c r="I3112" s="137"/>
      <c r="J3112" s="137"/>
      <c r="K3112" s="137"/>
      <c r="L3112" s="137"/>
      <c r="M3112" s="137"/>
      <c r="N3112" s="137"/>
      <c r="O3112" s="137"/>
      <c r="P3112" s="1"/>
    </row>
    <row r="3113" spans="1:16" ht="58.5" thickBot="1">
      <c r="A3113" s="1"/>
      <c r="B3113" s="6" t="s">
        <v>3069</v>
      </c>
      <c r="C3113" s="7" t="s">
        <v>8</v>
      </c>
      <c r="D3113" s="8" t="s">
        <v>3070</v>
      </c>
      <c r="E3113" s="8" t="s">
        <v>3071</v>
      </c>
      <c r="F3113" s="8" t="s">
        <v>261</v>
      </c>
      <c r="G3113" s="8" t="s">
        <v>13</v>
      </c>
      <c r="H3113" s="8" t="s">
        <v>14</v>
      </c>
      <c r="I3113" s="7" t="s">
        <v>8</v>
      </c>
      <c r="J3113" s="9">
        <v>51066323</v>
      </c>
      <c r="K3113" s="9">
        <v>0</v>
      </c>
      <c r="L3113" s="9">
        <v>0</v>
      </c>
      <c r="M3113" s="9">
        <v>0</v>
      </c>
      <c r="N3113" s="7" t="s">
        <v>8</v>
      </c>
      <c r="O3113" s="10">
        <v>0</v>
      </c>
      <c r="P3113" s="1"/>
    </row>
    <row r="3114" spans="1:16" ht="33.75" thickBot="1">
      <c r="A3114" s="1"/>
      <c r="B3114" s="138" t="s">
        <v>8</v>
      </c>
      <c r="C3114" s="139"/>
      <c r="D3114" s="139"/>
      <c r="E3114" s="139"/>
      <c r="F3114" s="139"/>
      <c r="G3114" s="139"/>
      <c r="H3114" s="139"/>
      <c r="I3114" s="11" t="s">
        <v>3001</v>
      </c>
      <c r="J3114" s="12" t="s">
        <v>8</v>
      </c>
      <c r="K3114" s="13">
        <v>0</v>
      </c>
      <c r="L3114" s="13">
        <v>0</v>
      </c>
      <c r="M3114" s="13">
        <v>0</v>
      </c>
      <c r="N3114" s="14">
        <v>0</v>
      </c>
      <c r="O3114" s="12" t="s">
        <v>8</v>
      </c>
      <c r="P3114" s="1"/>
    </row>
    <row r="3115" spans="1:16" ht="0.95" customHeight="1">
      <c r="A3115" s="1"/>
      <c r="B3115" s="137"/>
      <c r="C3115" s="137"/>
      <c r="D3115" s="137"/>
      <c r="E3115" s="137"/>
      <c r="F3115" s="137"/>
      <c r="G3115" s="137"/>
      <c r="H3115" s="137"/>
      <c r="I3115" s="137"/>
      <c r="J3115" s="137"/>
      <c r="K3115" s="137"/>
      <c r="L3115" s="137"/>
      <c r="M3115" s="137"/>
      <c r="N3115" s="137"/>
      <c r="O3115" s="137"/>
      <c r="P3115" s="1"/>
    </row>
    <row r="3116" spans="1:16" ht="58.5" thickBot="1">
      <c r="A3116" s="1"/>
      <c r="B3116" s="6" t="s">
        <v>3072</v>
      </c>
      <c r="C3116" s="7" t="s">
        <v>8</v>
      </c>
      <c r="D3116" s="8" t="s">
        <v>3073</v>
      </c>
      <c r="E3116" s="8" t="s">
        <v>3074</v>
      </c>
      <c r="F3116" s="8" t="s">
        <v>12</v>
      </c>
      <c r="G3116" s="8" t="s">
        <v>13</v>
      </c>
      <c r="H3116" s="8" t="s">
        <v>14</v>
      </c>
      <c r="I3116" s="7" t="s">
        <v>8</v>
      </c>
      <c r="J3116" s="9">
        <v>51940858</v>
      </c>
      <c r="K3116" s="9">
        <v>0</v>
      </c>
      <c r="L3116" s="9">
        <v>0</v>
      </c>
      <c r="M3116" s="9">
        <v>0</v>
      </c>
      <c r="N3116" s="7" t="s">
        <v>8</v>
      </c>
      <c r="O3116" s="10">
        <v>77</v>
      </c>
      <c r="P3116" s="1"/>
    </row>
    <row r="3117" spans="1:16" ht="33.75" thickBot="1">
      <c r="A3117" s="1"/>
      <c r="B3117" s="138" t="s">
        <v>8</v>
      </c>
      <c r="C3117" s="139"/>
      <c r="D3117" s="139"/>
      <c r="E3117" s="139"/>
      <c r="F3117" s="139"/>
      <c r="G3117" s="139"/>
      <c r="H3117" s="139"/>
      <c r="I3117" s="11" t="s">
        <v>3001</v>
      </c>
      <c r="J3117" s="12" t="s">
        <v>8</v>
      </c>
      <c r="K3117" s="13">
        <v>0</v>
      </c>
      <c r="L3117" s="13">
        <v>0</v>
      </c>
      <c r="M3117" s="13">
        <v>0</v>
      </c>
      <c r="N3117" s="14">
        <v>0</v>
      </c>
      <c r="O3117" s="12" t="s">
        <v>8</v>
      </c>
      <c r="P3117" s="1"/>
    </row>
    <row r="3118" spans="1:16" ht="0.95" customHeight="1">
      <c r="A3118" s="1"/>
      <c r="B3118" s="137"/>
      <c r="C3118" s="137"/>
      <c r="D3118" s="137"/>
      <c r="E3118" s="137"/>
      <c r="F3118" s="137"/>
      <c r="G3118" s="137"/>
      <c r="H3118" s="137"/>
      <c r="I3118" s="137"/>
      <c r="J3118" s="137"/>
      <c r="K3118" s="137"/>
      <c r="L3118" s="137"/>
      <c r="M3118" s="137"/>
      <c r="N3118" s="137"/>
      <c r="O3118" s="137"/>
      <c r="P3118" s="1"/>
    </row>
    <row r="3119" spans="1:16" ht="58.5" thickBot="1">
      <c r="A3119" s="1"/>
      <c r="B3119" s="6" t="s">
        <v>3075</v>
      </c>
      <c r="C3119" s="7" t="s">
        <v>8</v>
      </c>
      <c r="D3119" s="8" t="s">
        <v>3076</v>
      </c>
      <c r="E3119" s="8" t="s">
        <v>3077</v>
      </c>
      <c r="F3119" s="8" t="s">
        <v>12</v>
      </c>
      <c r="G3119" s="8" t="s">
        <v>13</v>
      </c>
      <c r="H3119" s="8" t="s">
        <v>14</v>
      </c>
      <c r="I3119" s="7" t="s">
        <v>8</v>
      </c>
      <c r="J3119" s="9">
        <v>52354223</v>
      </c>
      <c r="K3119" s="9">
        <v>0</v>
      </c>
      <c r="L3119" s="9">
        <v>52354223</v>
      </c>
      <c r="M3119" s="9">
        <v>52354223</v>
      </c>
      <c r="N3119" s="7" t="s">
        <v>8</v>
      </c>
      <c r="O3119" s="10">
        <v>100</v>
      </c>
      <c r="P3119" s="1"/>
    </row>
    <row r="3120" spans="1:16" ht="33.75" thickBot="1">
      <c r="A3120" s="1"/>
      <c r="B3120" s="138" t="s">
        <v>8</v>
      </c>
      <c r="C3120" s="139"/>
      <c r="D3120" s="139"/>
      <c r="E3120" s="139"/>
      <c r="F3120" s="139"/>
      <c r="G3120" s="139"/>
      <c r="H3120" s="139"/>
      <c r="I3120" s="11" t="s">
        <v>3001</v>
      </c>
      <c r="J3120" s="12" t="s">
        <v>8</v>
      </c>
      <c r="K3120" s="13">
        <v>0</v>
      </c>
      <c r="L3120" s="13">
        <v>52354223</v>
      </c>
      <c r="M3120" s="13">
        <v>52354223</v>
      </c>
      <c r="N3120" s="14">
        <v>100</v>
      </c>
      <c r="O3120" s="12" t="s">
        <v>8</v>
      </c>
      <c r="P3120" s="1"/>
    </row>
    <row r="3121" spans="1:16" ht="0.95" customHeight="1">
      <c r="A3121" s="1"/>
      <c r="B3121" s="137"/>
      <c r="C3121" s="137"/>
      <c r="D3121" s="137"/>
      <c r="E3121" s="137"/>
      <c r="F3121" s="137"/>
      <c r="G3121" s="137"/>
      <c r="H3121" s="137"/>
      <c r="I3121" s="137"/>
      <c r="J3121" s="137"/>
      <c r="K3121" s="137"/>
      <c r="L3121" s="137"/>
      <c r="M3121" s="137"/>
      <c r="N3121" s="137"/>
      <c r="O3121" s="137"/>
      <c r="P3121" s="1"/>
    </row>
    <row r="3122" spans="1:16" ht="58.5" thickBot="1">
      <c r="A3122" s="1"/>
      <c r="B3122" s="6" t="s">
        <v>3078</v>
      </c>
      <c r="C3122" s="7" t="s">
        <v>8</v>
      </c>
      <c r="D3122" s="8" t="s">
        <v>3079</v>
      </c>
      <c r="E3122" s="8" t="s">
        <v>3080</v>
      </c>
      <c r="F3122" s="8" t="s">
        <v>3081</v>
      </c>
      <c r="G3122" s="8" t="s">
        <v>13</v>
      </c>
      <c r="H3122" s="8" t="s">
        <v>14</v>
      </c>
      <c r="I3122" s="7" t="s">
        <v>8</v>
      </c>
      <c r="J3122" s="9">
        <v>60943769</v>
      </c>
      <c r="K3122" s="9">
        <v>0</v>
      </c>
      <c r="L3122" s="9">
        <v>60943769</v>
      </c>
      <c r="M3122" s="9">
        <v>59312182</v>
      </c>
      <c r="N3122" s="7" t="s">
        <v>8</v>
      </c>
      <c r="O3122" s="10">
        <v>100</v>
      </c>
      <c r="P3122" s="1"/>
    </row>
    <row r="3123" spans="1:16" ht="25.5" thickBot="1">
      <c r="A3123" s="1"/>
      <c r="B3123" s="138" t="s">
        <v>8</v>
      </c>
      <c r="C3123" s="139"/>
      <c r="D3123" s="139"/>
      <c r="E3123" s="139"/>
      <c r="F3123" s="139"/>
      <c r="G3123" s="139"/>
      <c r="H3123" s="139"/>
      <c r="I3123" s="11" t="s">
        <v>3045</v>
      </c>
      <c r="J3123" s="12" t="s">
        <v>8</v>
      </c>
      <c r="K3123" s="13">
        <v>0</v>
      </c>
      <c r="L3123" s="13">
        <v>60943769</v>
      </c>
      <c r="M3123" s="13">
        <v>59312182</v>
      </c>
      <c r="N3123" s="14">
        <v>97.32</v>
      </c>
      <c r="O3123" s="12" t="s">
        <v>8</v>
      </c>
      <c r="P3123" s="1"/>
    </row>
    <row r="3124" spans="1:16" ht="0.95" customHeight="1">
      <c r="A3124" s="1"/>
      <c r="B3124" s="137"/>
      <c r="C3124" s="137"/>
      <c r="D3124" s="137"/>
      <c r="E3124" s="137"/>
      <c r="F3124" s="137"/>
      <c r="G3124" s="137"/>
      <c r="H3124" s="137"/>
      <c r="I3124" s="137"/>
      <c r="J3124" s="137"/>
      <c r="K3124" s="137"/>
      <c r="L3124" s="137"/>
      <c r="M3124" s="137"/>
      <c r="N3124" s="137"/>
      <c r="O3124" s="137"/>
      <c r="P3124" s="1"/>
    </row>
    <row r="3125" spans="1:16" ht="141" thickBot="1">
      <c r="A3125" s="1"/>
      <c r="B3125" s="6" t="s">
        <v>3082</v>
      </c>
      <c r="C3125" s="7" t="s">
        <v>8</v>
      </c>
      <c r="D3125" s="8" t="s">
        <v>3083</v>
      </c>
      <c r="E3125" s="8" t="s">
        <v>3084</v>
      </c>
      <c r="F3125" s="8" t="s">
        <v>12</v>
      </c>
      <c r="G3125" s="8" t="s">
        <v>13</v>
      </c>
      <c r="H3125" s="8" t="s">
        <v>14</v>
      </c>
      <c r="I3125" s="7" t="s">
        <v>8</v>
      </c>
      <c r="J3125" s="9">
        <v>11376267</v>
      </c>
      <c r="K3125" s="9">
        <v>0</v>
      </c>
      <c r="L3125" s="9">
        <v>11376267</v>
      </c>
      <c r="M3125" s="9">
        <v>0</v>
      </c>
      <c r="N3125" s="7" t="s">
        <v>8</v>
      </c>
      <c r="O3125" s="10">
        <v>0</v>
      </c>
      <c r="P3125" s="1"/>
    </row>
    <row r="3126" spans="1:16" ht="33.75" thickBot="1">
      <c r="A3126" s="1"/>
      <c r="B3126" s="138" t="s">
        <v>8</v>
      </c>
      <c r="C3126" s="139"/>
      <c r="D3126" s="139"/>
      <c r="E3126" s="139"/>
      <c r="F3126" s="139"/>
      <c r="G3126" s="139"/>
      <c r="H3126" s="139"/>
      <c r="I3126" s="11" t="s">
        <v>3001</v>
      </c>
      <c r="J3126" s="12" t="s">
        <v>8</v>
      </c>
      <c r="K3126" s="13">
        <v>0</v>
      </c>
      <c r="L3126" s="13">
        <v>11376267</v>
      </c>
      <c r="M3126" s="13">
        <v>0</v>
      </c>
      <c r="N3126" s="14">
        <v>0</v>
      </c>
      <c r="O3126" s="12" t="s">
        <v>8</v>
      </c>
      <c r="P3126" s="1"/>
    </row>
    <row r="3127" spans="1:16" ht="0.95" customHeight="1">
      <c r="A3127" s="1"/>
      <c r="B3127" s="137"/>
      <c r="C3127" s="137"/>
      <c r="D3127" s="137"/>
      <c r="E3127" s="137"/>
      <c r="F3127" s="137"/>
      <c r="G3127" s="137"/>
      <c r="H3127" s="137"/>
      <c r="I3127" s="137"/>
      <c r="J3127" s="137"/>
      <c r="K3127" s="137"/>
      <c r="L3127" s="137"/>
      <c r="M3127" s="137"/>
      <c r="N3127" s="137"/>
      <c r="O3127" s="137"/>
      <c r="P3127" s="1"/>
    </row>
    <row r="3128" spans="1:16" ht="75" thickBot="1">
      <c r="A3128" s="1"/>
      <c r="B3128" s="6" t="s">
        <v>3085</v>
      </c>
      <c r="C3128" s="7" t="s">
        <v>8</v>
      </c>
      <c r="D3128" s="8" t="s">
        <v>3086</v>
      </c>
      <c r="E3128" s="8" t="s">
        <v>3087</v>
      </c>
      <c r="F3128" s="8" t="s">
        <v>12</v>
      </c>
      <c r="G3128" s="8" t="s">
        <v>13</v>
      </c>
      <c r="H3128" s="8" t="s">
        <v>14</v>
      </c>
      <c r="I3128" s="7" t="s">
        <v>8</v>
      </c>
      <c r="J3128" s="9">
        <v>49883045</v>
      </c>
      <c r="K3128" s="9">
        <v>0</v>
      </c>
      <c r="L3128" s="9">
        <v>49883045</v>
      </c>
      <c r="M3128" s="9">
        <v>48746907</v>
      </c>
      <c r="N3128" s="7" t="s">
        <v>8</v>
      </c>
      <c r="O3128" s="10">
        <v>100</v>
      </c>
      <c r="P3128" s="1"/>
    </row>
    <row r="3129" spans="1:16" ht="33.75" thickBot="1">
      <c r="A3129" s="1"/>
      <c r="B3129" s="138" t="s">
        <v>8</v>
      </c>
      <c r="C3129" s="139"/>
      <c r="D3129" s="139"/>
      <c r="E3129" s="139"/>
      <c r="F3129" s="139"/>
      <c r="G3129" s="139"/>
      <c r="H3129" s="139"/>
      <c r="I3129" s="11" t="s">
        <v>3001</v>
      </c>
      <c r="J3129" s="12" t="s">
        <v>8</v>
      </c>
      <c r="K3129" s="13">
        <v>0</v>
      </c>
      <c r="L3129" s="13">
        <v>49883045</v>
      </c>
      <c r="M3129" s="13">
        <v>48746907</v>
      </c>
      <c r="N3129" s="14">
        <v>97.72</v>
      </c>
      <c r="O3129" s="12" t="s">
        <v>8</v>
      </c>
      <c r="P3129" s="1"/>
    </row>
    <row r="3130" spans="1:16" ht="0.95" customHeight="1">
      <c r="A3130" s="1"/>
      <c r="B3130" s="137"/>
      <c r="C3130" s="137"/>
      <c r="D3130" s="137"/>
      <c r="E3130" s="137"/>
      <c r="F3130" s="137"/>
      <c r="G3130" s="137"/>
      <c r="H3130" s="137"/>
      <c r="I3130" s="137"/>
      <c r="J3130" s="137"/>
      <c r="K3130" s="137"/>
      <c r="L3130" s="137"/>
      <c r="M3130" s="137"/>
      <c r="N3130" s="137"/>
      <c r="O3130" s="137"/>
      <c r="P3130" s="1"/>
    </row>
    <row r="3131" spans="1:16" ht="91.5" thickBot="1">
      <c r="A3131" s="1"/>
      <c r="B3131" s="6" t="s">
        <v>3088</v>
      </c>
      <c r="C3131" s="7" t="s">
        <v>8</v>
      </c>
      <c r="D3131" s="8" t="s">
        <v>3089</v>
      </c>
      <c r="E3131" s="8" t="s">
        <v>3090</v>
      </c>
      <c r="F3131" s="8" t="s">
        <v>12</v>
      </c>
      <c r="G3131" s="8" t="s">
        <v>13</v>
      </c>
      <c r="H3131" s="8" t="s">
        <v>14</v>
      </c>
      <c r="I3131" s="7" t="s">
        <v>8</v>
      </c>
      <c r="J3131" s="9">
        <v>50834957</v>
      </c>
      <c r="K3131" s="9">
        <v>0</v>
      </c>
      <c r="L3131" s="9">
        <v>50834645</v>
      </c>
      <c r="M3131" s="9">
        <v>49739803</v>
      </c>
      <c r="N3131" s="7" t="s">
        <v>8</v>
      </c>
      <c r="O3131" s="10">
        <v>100</v>
      </c>
      <c r="P3131" s="1"/>
    </row>
    <row r="3132" spans="1:16" ht="25.5" thickBot="1">
      <c r="A3132" s="1"/>
      <c r="B3132" s="138" t="s">
        <v>8</v>
      </c>
      <c r="C3132" s="139"/>
      <c r="D3132" s="139"/>
      <c r="E3132" s="139"/>
      <c r="F3132" s="139"/>
      <c r="G3132" s="139"/>
      <c r="H3132" s="139"/>
      <c r="I3132" s="11" t="s">
        <v>3045</v>
      </c>
      <c r="J3132" s="12" t="s">
        <v>8</v>
      </c>
      <c r="K3132" s="13">
        <v>0</v>
      </c>
      <c r="L3132" s="13">
        <v>50834645</v>
      </c>
      <c r="M3132" s="13">
        <v>49739803</v>
      </c>
      <c r="N3132" s="14">
        <v>97.84</v>
      </c>
      <c r="O3132" s="12" t="s">
        <v>8</v>
      </c>
      <c r="P3132" s="1"/>
    </row>
    <row r="3133" spans="1:16" ht="0.95" customHeight="1">
      <c r="A3133" s="1"/>
      <c r="B3133" s="137"/>
      <c r="C3133" s="137"/>
      <c r="D3133" s="137"/>
      <c r="E3133" s="137"/>
      <c r="F3133" s="137"/>
      <c r="G3133" s="137"/>
      <c r="H3133" s="137"/>
      <c r="I3133" s="137"/>
      <c r="J3133" s="137"/>
      <c r="K3133" s="137"/>
      <c r="L3133" s="137"/>
      <c r="M3133" s="137"/>
      <c r="N3133" s="137"/>
      <c r="O3133" s="137"/>
      <c r="P3133" s="1"/>
    </row>
    <row r="3134" spans="1:16" ht="99.75" thickBot="1">
      <c r="A3134" s="1"/>
      <c r="B3134" s="6" t="s">
        <v>3091</v>
      </c>
      <c r="C3134" s="7" t="s">
        <v>8</v>
      </c>
      <c r="D3134" s="8" t="s">
        <v>3092</v>
      </c>
      <c r="E3134" s="8" t="s">
        <v>3093</v>
      </c>
      <c r="F3134" s="8" t="s">
        <v>12</v>
      </c>
      <c r="G3134" s="8" t="s">
        <v>13</v>
      </c>
      <c r="H3134" s="8" t="s">
        <v>14</v>
      </c>
      <c r="I3134" s="7" t="s">
        <v>8</v>
      </c>
      <c r="J3134" s="9">
        <v>50037667</v>
      </c>
      <c r="K3134" s="9">
        <v>0</v>
      </c>
      <c r="L3134" s="9">
        <v>50020415</v>
      </c>
      <c r="M3134" s="9">
        <v>0</v>
      </c>
      <c r="N3134" s="7" t="s">
        <v>8</v>
      </c>
      <c r="O3134" s="10">
        <v>0</v>
      </c>
      <c r="P3134" s="1"/>
    </row>
    <row r="3135" spans="1:16" ht="25.5" thickBot="1">
      <c r="A3135" s="1"/>
      <c r="B3135" s="138" t="s">
        <v>8</v>
      </c>
      <c r="C3135" s="139"/>
      <c r="D3135" s="139"/>
      <c r="E3135" s="139"/>
      <c r="F3135" s="139"/>
      <c r="G3135" s="139"/>
      <c r="H3135" s="139"/>
      <c r="I3135" s="11" t="s">
        <v>3045</v>
      </c>
      <c r="J3135" s="12" t="s">
        <v>8</v>
      </c>
      <c r="K3135" s="13">
        <v>0</v>
      </c>
      <c r="L3135" s="13">
        <v>50020415</v>
      </c>
      <c r="M3135" s="13">
        <v>0</v>
      </c>
      <c r="N3135" s="14">
        <v>0</v>
      </c>
      <c r="O3135" s="12" t="s">
        <v>8</v>
      </c>
      <c r="P3135" s="1"/>
    </row>
    <row r="3136" spans="1:16" ht="0.95" customHeight="1">
      <c r="A3136" s="1"/>
      <c r="B3136" s="137"/>
      <c r="C3136" s="137"/>
      <c r="D3136" s="137"/>
      <c r="E3136" s="137"/>
      <c r="F3136" s="137"/>
      <c r="G3136" s="137"/>
      <c r="H3136" s="137"/>
      <c r="I3136" s="137"/>
      <c r="J3136" s="137"/>
      <c r="K3136" s="137"/>
      <c r="L3136" s="137"/>
      <c r="M3136" s="137"/>
      <c r="N3136" s="137"/>
      <c r="O3136" s="137"/>
      <c r="P3136" s="1"/>
    </row>
    <row r="3137" spans="1:16" ht="20.100000000000001" customHeight="1">
      <c r="A3137" s="1"/>
      <c r="B3137" s="145" t="s">
        <v>2985</v>
      </c>
      <c r="C3137" s="146"/>
      <c r="D3137" s="146"/>
      <c r="E3137" s="146"/>
      <c r="F3137" s="2" t="s">
        <v>4</v>
      </c>
      <c r="G3137" s="147" t="s">
        <v>3094</v>
      </c>
      <c r="H3137" s="148"/>
      <c r="I3137" s="148"/>
      <c r="J3137" s="148"/>
      <c r="K3137" s="148"/>
      <c r="L3137" s="148"/>
      <c r="M3137" s="148"/>
      <c r="N3137" s="148"/>
      <c r="O3137" s="148"/>
      <c r="P3137" s="1"/>
    </row>
    <row r="3138" spans="1:16" ht="20.100000000000001" customHeight="1">
      <c r="A3138" s="1"/>
      <c r="B3138" s="143" t="s">
        <v>6</v>
      </c>
      <c r="C3138" s="144"/>
      <c r="D3138" s="144"/>
      <c r="E3138" s="144"/>
      <c r="F3138" s="144"/>
      <c r="G3138" s="144"/>
      <c r="H3138" s="144"/>
      <c r="I3138" s="144"/>
      <c r="J3138" s="3">
        <v>151033718</v>
      </c>
      <c r="K3138" s="3">
        <v>0</v>
      </c>
      <c r="L3138" s="3">
        <v>377200</v>
      </c>
      <c r="M3138" s="3">
        <v>377200</v>
      </c>
      <c r="N3138" s="4" t="s">
        <v>7</v>
      </c>
      <c r="O3138" s="5" t="s">
        <v>8</v>
      </c>
      <c r="P3138" s="1"/>
    </row>
    <row r="3139" spans="1:16" ht="33.75" thickBot="1">
      <c r="A3139" s="1"/>
      <c r="B3139" s="6" t="s">
        <v>3095</v>
      </c>
      <c r="C3139" s="7" t="s">
        <v>8</v>
      </c>
      <c r="D3139" s="8" t="s">
        <v>3096</v>
      </c>
      <c r="E3139" s="8" t="s">
        <v>3097</v>
      </c>
      <c r="F3139" s="8" t="s">
        <v>58</v>
      </c>
      <c r="G3139" s="8" t="s">
        <v>317</v>
      </c>
      <c r="H3139" s="8" t="s">
        <v>14</v>
      </c>
      <c r="I3139" s="7" t="s">
        <v>8</v>
      </c>
      <c r="J3139" s="9">
        <v>105626690</v>
      </c>
      <c r="K3139" s="9">
        <v>0</v>
      </c>
      <c r="L3139" s="9">
        <v>0</v>
      </c>
      <c r="M3139" s="9">
        <v>0</v>
      </c>
      <c r="N3139" s="7" t="s">
        <v>8</v>
      </c>
      <c r="O3139" s="10">
        <v>0</v>
      </c>
      <c r="P3139" s="1"/>
    </row>
    <row r="3140" spans="1:16" ht="33.75" thickBot="1">
      <c r="A3140" s="1"/>
      <c r="B3140" s="138" t="s">
        <v>8</v>
      </c>
      <c r="C3140" s="139"/>
      <c r="D3140" s="139"/>
      <c r="E3140" s="139"/>
      <c r="F3140" s="139"/>
      <c r="G3140" s="139"/>
      <c r="H3140" s="139"/>
      <c r="I3140" s="11" t="s">
        <v>2990</v>
      </c>
      <c r="J3140" s="12" t="s">
        <v>8</v>
      </c>
      <c r="K3140" s="13">
        <v>0</v>
      </c>
      <c r="L3140" s="13">
        <v>0</v>
      </c>
      <c r="M3140" s="13">
        <v>0</v>
      </c>
      <c r="N3140" s="14">
        <v>0</v>
      </c>
      <c r="O3140" s="12" t="s">
        <v>8</v>
      </c>
      <c r="P3140" s="1"/>
    </row>
    <row r="3141" spans="1:16" ht="0.95" customHeight="1">
      <c r="A3141" s="1"/>
      <c r="B3141" s="137"/>
      <c r="C3141" s="137"/>
      <c r="D3141" s="137"/>
      <c r="E3141" s="137"/>
      <c r="F3141" s="137"/>
      <c r="G3141" s="137"/>
      <c r="H3141" s="137"/>
      <c r="I3141" s="137"/>
      <c r="J3141" s="137"/>
      <c r="K3141" s="137"/>
      <c r="L3141" s="137"/>
      <c r="M3141" s="137"/>
      <c r="N3141" s="137"/>
      <c r="O3141" s="137"/>
      <c r="P3141" s="1"/>
    </row>
    <row r="3142" spans="1:16" ht="50.25" thickBot="1">
      <c r="A3142" s="1"/>
      <c r="B3142" s="6" t="s">
        <v>3098</v>
      </c>
      <c r="C3142" s="7" t="s">
        <v>8</v>
      </c>
      <c r="D3142" s="8" t="s">
        <v>3099</v>
      </c>
      <c r="E3142" s="8" t="s">
        <v>3100</v>
      </c>
      <c r="F3142" s="8" t="s">
        <v>12</v>
      </c>
      <c r="G3142" s="8" t="s">
        <v>13</v>
      </c>
      <c r="H3142" s="8" t="s">
        <v>14</v>
      </c>
      <c r="I3142" s="7" t="s">
        <v>8</v>
      </c>
      <c r="J3142" s="9">
        <v>377200</v>
      </c>
      <c r="K3142" s="9">
        <v>0</v>
      </c>
      <c r="L3142" s="9">
        <v>377200</v>
      </c>
      <c r="M3142" s="9">
        <v>377200</v>
      </c>
      <c r="N3142" s="7" t="s">
        <v>8</v>
      </c>
      <c r="O3142" s="10">
        <v>100</v>
      </c>
      <c r="P3142" s="1"/>
    </row>
    <row r="3143" spans="1:16" ht="33.75" thickBot="1">
      <c r="A3143" s="1"/>
      <c r="B3143" s="138" t="s">
        <v>8</v>
      </c>
      <c r="C3143" s="139"/>
      <c r="D3143" s="139"/>
      <c r="E3143" s="139"/>
      <c r="F3143" s="139"/>
      <c r="G3143" s="139"/>
      <c r="H3143" s="139"/>
      <c r="I3143" s="11" t="s">
        <v>3101</v>
      </c>
      <c r="J3143" s="12" t="s">
        <v>8</v>
      </c>
      <c r="K3143" s="13">
        <v>0</v>
      </c>
      <c r="L3143" s="13">
        <v>377200</v>
      </c>
      <c r="M3143" s="13">
        <v>377200</v>
      </c>
      <c r="N3143" s="14">
        <v>100</v>
      </c>
      <c r="O3143" s="12" t="s">
        <v>8</v>
      </c>
      <c r="P3143" s="1"/>
    </row>
    <row r="3144" spans="1:16" ht="0.95" customHeight="1">
      <c r="A3144" s="1"/>
      <c r="B3144" s="137"/>
      <c r="C3144" s="137"/>
      <c r="D3144" s="137"/>
      <c r="E3144" s="137"/>
      <c r="F3144" s="137"/>
      <c r="G3144" s="137"/>
      <c r="H3144" s="137"/>
      <c r="I3144" s="137"/>
      <c r="J3144" s="137"/>
      <c r="K3144" s="137"/>
      <c r="L3144" s="137"/>
      <c r="M3144" s="137"/>
      <c r="N3144" s="137"/>
      <c r="O3144" s="137"/>
      <c r="P3144" s="1"/>
    </row>
    <row r="3145" spans="1:16" ht="75" thickBot="1">
      <c r="A3145" s="1"/>
      <c r="B3145" s="6" t="s">
        <v>3102</v>
      </c>
      <c r="C3145" s="7" t="s">
        <v>8</v>
      </c>
      <c r="D3145" s="8" t="s">
        <v>3103</v>
      </c>
      <c r="E3145" s="8" t="s">
        <v>3104</v>
      </c>
      <c r="F3145" s="8" t="s">
        <v>64</v>
      </c>
      <c r="G3145" s="8" t="s">
        <v>13</v>
      </c>
      <c r="H3145" s="8" t="s">
        <v>14</v>
      </c>
      <c r="I3145" s="7" t="s">
        <v>8</v>
      </c>
      <c r="J3145" s="9">
        <v>3584947</v>
      </c>
      <c r="K3145" s="9">
        <v>0</v>
      </c>
      <c r="L3145" s="9">
        <v>0</v>
      </c>
      <c r="M3145" s="9">
        <v>0</v>
      </c>
      <c r="N3145" s="7" t="s">
        <v>8</v>
      </c>
      <c r="O3145" s="10">
        <v>0</v>
      </c>
      <c r="P3145" s="1"/>
    </row>
    <row r="3146" spans="1:16" ht="33.75" thickBot="1">
      <c r="A3146" s="1"/>
      <c r="B3146" s="138" t="s">
        <v>8</v>
      </c>
      <c r="C3146" s="139"/>
      <c r="D3146" s="139"/>
      <c r="E3146" s="139"/>
      <c r="F3146" s="139"/>
      <c r="G3146" s="139"/>
      <c r="H3146" s="139"/>
      <c r="I3146" s="11" t="s">
        <v>3101</v>
      </c>
      <c r="J3146" s="12" t="s">
        <v>8</v>
      </c>
      <c r="K3146" s="13">
        <v>0</v>
      </c>
      <c r="L3146" s="13">
        <v>0</v>
      </c>
      <c r="M3146" s="13">
        <v>0</v>
      </c>
      <c r="N3146" s="14">
        <v>0</v>
      </c>
      <c r="O3146" s="12" t="s">
        <v>8</v>
      </c>
      <c r="P3146" s="1"/>
    </row>
    <row r="3147" spans="1:16" ht="0.95" customHeight="1">
      <c r="A3147" s="1"/>
      <c r="B3147" s="137"/>
      <c r="C3147" s="137"/>
      <c r="D3147" s="137"/>
      <c r="E3147" s="137"/>
      <c r="F3147" s="137"/>
      <c r="G3147" s="137"/>
      <c r="H3147" s="137"/>
      <c r="I3147" s="137"/>
      <c r="J3147" s="137"/>
      <c r="K3147" s="137"/>
      <c r="L3147" s="137"/>
      <c r="M3147" s="137"/>
      <c r="N3147" s="137"/>
      <c r="O3147" s="137"/>
      <c r="P3147" s="1"/>
    </row>
    <row r="3148" spans="1:16" ht="42" thickBot="1">
      <c r="A3148" s="1"/>
      <c r="B3148" s="6" t="s">
        <v>3105</v>
      </c>
      <c r="C3148" s="7" t="s">
        <v>8</v>
      </c>
      <c r="D3148" s="8" t="s">
        <v>3106</v>
      </c>
      <c r="E3148" s="8" t="s">
        <v>3107</v>
      </c>
      <c r="F3148" s="8" t="s">
        <v>12</v>
      </c>
      <c r="G3148" s="8" t="s">
        <v>13</v>
      </c>
      <c r="H3148" s="8" t="s">
        <v>14</v>
      </c>
      <c r="I3148" s="7" t="s">
        <v>8</v>
      </c>
      <c r="J3148" s="9">
        <v>1792498</v>
      </c>
      <c r="K3148" s="9">
        <v>0</v>
      </c>
      <c r="L3148" s="9">
        <v>0</v>
      </c>
      <c r="M3148" s="9">
        <v>0</v>
      </c>
      <c r="N3148" s="7" t="s">
        <v>8</v>
      </c>
      <c r="O3148" s="10">
        <v>0</v>
      </c>
      <c r="P3148" s="1"/>
    </row>
    <row r="3149" spans="1:16" ht="33.75" thickBot="1">
      <c r="A3149" s="1"/>
      <c r="B3149" s="138" t="s">
        <v>8</v>
      </c>
      <c r="C3149" s="139"/>
      <c r="D3149" s="139"/>
      <c r="E3149" s="139"/>
      <c r="F3149" s="139"/>
      <c r="G3149" s="139"/>
      <c r="H3149" s="139"/>
      <c r="I3149" s="11" t="s">
        <v>3101</v>
      </c>
      <c r="J3149" s="12" t="s">
        <v>8</v>
      </c>
      <c r="K3149" s="13">
        <v>0</v>
      </c>
      <c r="L3149" s="13">
        <v>0</v>
      </c>
      <c r="M3149" s="13">
        <v>0</v>
      </c>
      <c r="N3149" s="14">
        <v>0</v>
      </c>
      <c r="O3149" s="12" t="s">
        <v>8</v>
      </c>
      <c r="P3149" s="1"/>
    </row>
    <row r="3150" spans="1:16" ht="0.95" customHeight="1">
      <c r="A3150" s="1"/>
      <c r="B3150" s="137"/>
      <c r="C3150" s="137"/>
      <c r="D3150" s="137"/>
      <c r="E3150" s="137"/>
      <c r="F3150" s="137"/>
      <c r="G3150" s="137"/>
      <c r="H3150" s="137"/>
      <c r="I3150" s="137"/>
      <c r="J3150" s="137"/>
      <c r="K3150" s="137"/>
      <c r="L3150" s="137"/>
      <c r="M3150" s="137"/>
      <c r="N3150" s="137"/>
      <c r="O3150" s="137"/>
      <c r="P3150" s="1"/>
    </row>
    <row r="3151" spans="1:16" ht="25.5" thickBot="1">
      <c r="A3151" s="1"/>
      <c r="B3151" s="6" t="s">
        <v>3108</v>
      </c>
      <c r="C3151" s="7" t="s">
        <v>8</v>
      </c>
      <c r="D3151" s="8" t="s">
        <v>3109</v>
      </c>
      <c r="E3151" s="8" t="s">
        <v>3110</v>
      </c>
      <c r="F3151" s="8" t="s">
        <v>12</v>
      </c>
      <c r="G3151" s="8" t="s">
        <v>13</v>
      </c>
      <c r="H3151" s="8" t="s">
        <v>14</v>
      </c>
      <c r="I3151" s="7" t="s">
        <v>8</v>
      </c>
      <c r="J3151" s="9">
        <v>7579241</v>
      </c>
      <c r="K3151" s="9">
        <v>0</v>
      </c>
      <c r="L3151" s="9">
        <v>0</v>
      </c>
      <c r="M3151" s="9">
        <v>0</v>
      </c>
      <c r="N3151" s="7" t="s">
        <v>8</v>
      </c>
      <c r="O3151" s="10">
        <v>0</v>
      </c>
      <c r="P3151" s="1"/>
    </row>
    <row r="3152" spans="1:16" ht="33.75" thickBot="1">
      <c r="A3152" s="1"/>
      <c r="B3152" s="138" t="s">
        <v>8</v>
      </c>
      <c r="C3152" s="139"/>
      <c r="D3152" s="139"/>
      <c r="E3152" s="139"/>
      <c r="F3152" s="139"/>
      <c r="G3152" s="139"/>
      <c r="H3152" s="139"/>
      <c r="I3152" s="11" t="s">
        <v>3101</v>
      </c>
      <c r="J3152" s="12" t="s">
        <v>8</v>
      </c>
      <c r="K3152" s="13">
        <v>0</v>
      </c>
      <c r="L3152" s="13">
        <v>0</v>
      </c>
      <c r="M3152" s="13">
        <v>0</v>
      </c>
      <c r="N3152" s="14">
        <v>0</v>
      </c>
      <c r="O3152" s="12" t="s">
        <v>8</v>
      </c>
      <c r="P3152" s="1"/>
    </row>
    <row r="3153" spans="1:16" ht="0.95" customHeight="1">
      <c r="A3153" s="1"/>
      <c r="B3153" s="137"/>
      <c r="C3153" s="137"/>
      <c r="D3153" s="137"/>
      <c r="E3153" s="137"/>
      <c r="F3153" s="137"/>
      <c r="G3153" s="137"/>
      <c r="H3153" s="137"/>
      <c r="I3153" s="137"/>
      <c r="J3153" s="137"/>
      <c r="K3153" s="137"/>
      <c r="L3153" s="137"/>
      <c r="M3153" s="137"/>
      <c r="N3153" s="137"/>
      <c r="O3153" s="137"/>
      <c r="P3153" s="1"/>
    </row>
    <row r="3154" spans="1:16" ht="58.5" thickBot="1">
      <c r="A3154" s="1"/>
      <c r="B3154" s="6" t="s">
        <v>3111</v>
      </c>
      <c r="C3154" s="7" t="s">
        <v>8</v>
      </c>
      <c r="D3154" s="8" t="s">
        <v>3112</v>
      </c>
      <c r="E3154" s="8" t="s">
        <v>3113</v>
      </c>
      <c r="F3154" s="8" t="s">
        <v>12</v>
      </c>
      <c r="G3154" s="8" t="s">
        <v>13</v>
      </c>
      <c r="H3154" s="8" t="s">
        <v>14</v>
      </c>
      <c r="I3154" s="7" t="s">
        <v>8</v>
      </c>
      <c r="J3154" s="9">
        <v>27079141</v>
      </c>
      <c r="K3154" s="9">
        <v>0</v>
      </c>
      <c r="L3154" s="9">
        <v>0</v>
      </c>
      <c r="M3154" s="9">
        <v>0</v>
      </c>
      <c r="N3154" s="7" t="s">
        <v>8</v>
      </c>
      <c r="O3154" s="10">
        <v>0</v>
      </c>
      <c r="P3154" s="1"/>
    </row>
    <row r="3155" spans="1:16" ht="33.75" thickBot="1">
      <c r="A3155" s="1"/>
      <c r="B3155" s="138" t="s">
        <v>8</v>
      </c>
      <c r="C3155" s="139"/>
      <c r="D3155" s="139"/>
      <c r="E3155" s="139"/>
      <c r="F3155" s="139"/>
      <c r="G3155" s="139"/>
      <c r="H3155" s="139"/>
      <c r="I3155" s="11" t="s">
        <v>3101</v>
      </c>
      <c r="J3155" s="12" t="s">
        <v>8</v>
      </c>
      <c r="K3155" s="13">
        <v>0</v>
      </c>
      <c r="L3155" s="13">
        <v>0</v>
      </c>
      <c r="M3155" s="13">
        <v>0</v>
      </c>
      <c r="N3155" s="14">
        <v>0</v>
      </c>
      <c r="O3155" s="12" t="s">
        <v>8</v>
      </c>
      <c r="P3155" s="1"/>
    </row>
    <row r="3156" spans="1:16" ht="0.95" customHeight="1">
      <c r="A3156" s="1"/>
      <c r="B3156" s="137"/>
      <c r="C3156" s="137"/>
      <c r="D3156" s="137"/>
      <c r="E3156" s="137"/>
      <c r="F3156" s="137"/>
      <c r="G3156" s="137"/>
      <c r="H3156" s="137"/>
      <c r="I3156" s="137"/>
      <c r="J3156" s="137"/>
      <c r="K3156" s="137"/>
      <c r="L3156" s="137"/>
      <c r="M3156" s="137"/>
      <c r="N3156" s="137"/>
      <c r="O3156" s="137"/>
      <c r="P3156" s="1"/>
    </row>
    <row r="3157" spans="1:16" ht="33.75" thickBot="1">
      <c r="A3157" s="1"/>
      <c r="B3157" s="6" t="s">
        <v>3114</v>
      </c>
      <c r="C3157" s="7" t="s">
        <v>8</v>
      </c>
      <c r="D3157" s="8" t="s">
        <v>3115</v>
      </c>
      <c r="E3157" s="8" t="s">
        <v>3116</v>
      </c>
      <c r="F3157" s="8" t="s">
        <v>12</v>
      </c>
      <c r="G3157" s="8" t="s">
        <v>13</v>
      </c>
      <c r="H3157" s="8" t="s">
        <v>14</v>
      </c>
      <c r="I3157" s="7" t="s">
        <v>8</v>
      </c>
      <c r="J3157" s="9">
        <v>1976700</v>
      </c>
      <c r="K3157" s="9">
        <v>0</v>
      </c>
      <c r="L3157" s="9">
        <v>0</v>
      </c>
      <c r="M3157" s="9">
        <v>0</v>
      </c>
      <c r="N3157" s="7" t="s">
        <v>8</v>
      </c>
      <c r="O3157" s="10">
        <v>0</v>
      </c>
      <c r="P3157" s="1"/>
    </row>
    <row r="3158" spans="1:16" ht="33.75" thickBot="1">
      <c r="A3158" s="1"/>
      <c r="B3158" s="138" t="s">
        <v>8</v>
      </c>
      <c r="C3158" s="139"/>
      <c r="D3158" s="139"/>
      <c r="E3158" s="139"/>
      <c r="F3158" s="139"/>
      <c r="G3158" s="139"/>
      <c r="H3158" s="139"/>
      <c r="I3158" s="11" t="s">
        <v>3101</v>
      </c>
      <c r="J3158" s="12" t="s">
        <v>8</v>
      </c>
      <c r="K3158" s="13">
        <v>0</v>
      </c>
      <c r="L3158" s="13">
        <v>0</v>
      </c>
      <c r="M3158" s="13">
        <v>0</v>
      </c>
      <c r="N3158" s="14">
        <v>0</v>
      </c>
      <c r="O3158" s="12" t="s">
        <v>8</v>
      </c>
      <c r="P3158" s="1"/>
    </row>
    <row r="3159" spans="1:16" ht="0.95" customHeight="1">
      <c r="A3159" s="1"/>
      <c r="B3159" s="137"/>
      <c r="C3159" s="137"/>
      <c r="D3159" s="137"/>
      <c r="E3159" s="137"/>
      <c r="F3159" s="137"/>
      <c r="G3159" s="137"/>
      <c r="H3159" s="137"/>
      <c r="I3159" s="137"/>
      <c r="J3159" s="137"/>
      <c r="K3159" s="137"/>
      <c r="L3159" s="137"/>
      <c r="M3159" s="137"/>
      <c r="N3159" s="137"/>
      <c r="O3159" s="137"/>
      <c r="P3159" s="1"/>
    </row>
    <row r="3160" spans="1:16" ht="33.75" thickBot="1">
      <c r="A3160" s="1"/>
      <c r="B3160" s="6" t="s">
        <v>3117</v>
      </c>
      <c r="C3160" s="7" t="s">
        <v>8</v>
      </c>
      <c r="D3160" s="8" t="s">
        <v>3118</v>
      </c>
      <c r="E3160" s="8" t="s">
        <v>3119</v>
      </c>
      <c r="F3160" s="8" t="s">
        <v>185</v>
      </c>
      <c r="G3160" s="8" t="s">
        <v>317</v>
      </c>
      <c r="H3160" s="8" t="s">
        <v>14</v>
      </c>
      <c r="I3160" s="7" t="s">
        <v>8</v>
      </c>
      <c r="J3160" s="9">
        <v>3017301</v>
      </c>
      <c r="K3160" s="9">
        <v>0</v>
      </c>
      <c r="L3160" s="9">
        <v>0</v>
      </c>
      <c r="M3160" s="9">
        <v>0</v>
      </c>
      <c r="N3160" s="7" t="s">
        <v>8</v>
      </c>
      <c r="O3160" s="10">
        <v>0</v>
      </c>
      <c r="P3160" s="1"/>
    </row>
    <row r="3161" spans="1:16" ht="33.75" thickBot="1">
      <c r="A3161" s="1"/>
      <c r="B3161" s="138" t="s">
        <v>8</v>
      </c>
      <c r="C3161" s="139"/>
      <c r="D3161" s="139"/>
      <c r="E3161" s="139"/>
      <c r="F3161" s="139"/>
      <c r="G3161" s="139"/>
      <c r="H3161" s="139"/>
      <c r="I3161" s="11" t="s">
        <v>2990</v>
      </c>
      <c r="J3161" s="12" t="s">
        <v>8</v>
      </c>
      <c r="K3161" s="13">
        <v>0</v>
      </c>
      <c r="L3161" s="13">
        <v>0</v>
      </c>
      <c r="M3161" s="13">
        <v>0</v>
      </c>
      <c r="N3161" s="14">
        <v>0</v>
      </c>
      <c r="O3161" s="12" t="s">
        <v>8</v>
      </c>
      <c r="P3161" s="1"/>
    </row>
    <row r="3162" spans="1:16" ht="0.95" customHeight="1">
      <c r="A3162" s="1"/>
      <c r="B3162" s="137"/>
      <c r="C3162" s="137"/>
      <c r="D3162" s="137"/>
      <c r="E3162" s="137"/>
      <c r="F3162" s="137"/>
      <c r="G3162" s="137"/>
      <c r="H3162" s="137"/>
      <c r="I3162" s="137"/>
      <c r="J3162" s="137"/>
      <c r="K3162" s="137"/>
      <c r="L3162" s="137"/>
      <c r="M3162" s="137"/>
      <c r="N3162" s="137"/>
      <c r="O3162" s="137"/>
      <c r="P3162" s="1"/>
    </row>
    <row r="3163" spans="1:16" ht="20.100000000000001" customHeight="1">
      <c r="A3163" s="1"/>
      <c r="B3163" s="145" t="s">
        <v>2985</v>
      </c>
      <c r="C3163" s="146"/>
      <c r="D3163" s="146"/>
      <c r="E3163" s="146"/>
      <c r="F3163" s="2" t="s">
        <v>4</v>
      </c>
      <c r="G3163" s="147" t="s">
        <v>3120</v>
      </c>
      <c r="H3163" s="148"/>
      <c r="I3163" s="148"/>
      <c r="J3163" s="148"/>
      <c r="K3163" s="148"/>
      <c r="L3163" s="148"/>
      <c r="M3163" s="148"/>
      <c r="N3163" s="148"/>
      <c r="O3163" s="148"/>
      <c r="P3163" s="1"/>
    </row>
    <row r="3164" spans="1:16" ht="20.100000000000001" customHeight="1">
      <c r="A3164" s="1"/>
      <c r="B3164" s="143" t="s">
        <v>6</v>
      </c>
      <c r="C3164" s="144"/>
      <c r="D3164" s="144"/>
      <c r="E3164" s="144"/>
      <c r="F3164" s="144"/>
      <c r="G3164" s="144"/>
      <c r="H3164" s="144"/>
      <c r="I3164" s="144"/>
      <c r="J3164" s="3">
        <v>105250329</v>
      </c>
      <c r="K3164" s="3">
        <v>0</v>
      </c>
      <c r="L3164" s="3">
        <v>6513596</v>
      </c>
      <c r="M3164" s="3">
        <v>6377164</v>
      </c>
      <c r="N3164" s="4" t="s">
        <v>3121</v>
      </c>
      <c r="O3164" s="5" t="s">
        <v>8</v>
      </c>
      <c r="P3164" s="1"/>
    </row>
    <row r="3165" spans="1:16" ht="58.5" thickBot="1">
      <c r="A3165" s="1"/>
      <c r="B3165" s="6" t="s">
        <v>3122</v>
      </c>
      <c r="C3165" s="7" t="s">
        <v>8</v>
      </c>
      <c r="D3165" s="8" t="s">
        <v>3123</v>
      </c>
      <c r="E3165" s="8" t="s">
        <v>3124</v>
      </c>
      <c r="F3165" s="8" t="s">
        <v>72</v>
      </c>
      <c r="G3165" s="8" t="s">
        <v>777</v>
      </c>
      <c r="H3165" s="8" t="s">
        <v>14</v>
      </c>
      <c r="I3165" s="7" t="s">
        <v>8</v>
      </c>
      <c r="J3165" s="9">
        <v>4823613</v>
      </c>
      <c r="K3165" s="9">
        <v>0</v>
      </c>
      <c r="L3165" s="9">
        <v>1127456</v>
      </c>
      <c r="M3165" s="9">
        <v>1122914</v>
      </c>
      <c r="N3165" s="7" t="s">
        <v>8</v>
      </c>
      <c r="O3165" s="10">
        <v>47</v>
      </c>
      <c r="P3165" s="1"/>
    </row>
    <row r="3166" spans="1:16" ht="25.5" thickBot="1">
      <c r="A3166" s="1"/>
      <c r="B3166" s="138" t="s">
        <v>8</v>
      </c>
      <c r="C3166" s="139"/>
      <c r="D3166" s="139"/>
      <c r="E3166" s="139"/>
      <c r="F3166" s="139"/>
      <c r="G3166" s="139"/>
      <c r="H3166" s="139"/>
      <c r="I3166" s="11" t="s">
        <v>60</v>
      </c>
      <c r="J3166" s="12" t="s">
        <v>8</v>
      </c>
      <c r="K3166" s="13">
        <v>0</v>
      </c>
      <c r="L3166" s="13">
        <v>1127456</v>
      </c>
      <c r="M3166" s="13">
        <v>1122914</v>
      </c>
      <c r="N3166" s="14">
        <v>99.59</v>
      </c>
      <c r="O3166" s="12" t="s">
        <v>8</v>
      </c>
      <c r="P3166" s="1"/>
    </row>
    <row r="3167" spans="1:16" ht="0.95" customHeight="1">
      <c r="A3167" s="1"/>
      <c r="B3167" s="137"/>
      <c r="C3167" s="137"/>
      <c r="D3167" s="137"/>
      <c r="E3167" s="137"/>
      <c r="F3167" s="137"/>
      <c r="G3167" s="137"/>
      <c r="H3167" s="137"/>
      <c r="I3167" s="137"/>
      <c r="J3167" s="137"/>
      <c r="K3167" s="137"/>
      <c r="L3167" s="137"/>
      <c r="M3167" s="137"/>
      <c r="N3167" s="137"/>
      <c r="O3167" s="137"/>
      <c r="P3167" s="1"/>
    </row>
    <row r="3168" spans="1:16" ht="50.25" thickBot="1">
      <c r="A3168" s="1"/>
      <c r="B3168" s="6" t="s">
        <v>3125</v>
      </c>
      <c r="C3168" s="7" t="s">
        <v>8</v>
      </c>
      <c r="D3168" s="8" t="s">
        <v>3126</v>
      </c>
      <c r="E3168" s="8" t="s">
        <v>3127</v>
      </c>
      <c r="F3168" s="8" t="s">
        <v>72</v>
      </c>
      <c r="G3168" s="8" t="s">
        <v>777</v>
      </c>
      <c r="H3168" s="8" t="s">
        <v>14</v>
      </c>
      <c r="I3168" s="7" t="s">
        <v>8</v>
      </c>
      <c r="J3168" s="9">
        <v>16888570</v>
      </c>
      <c r="K3168" s="9">
        <v>0</v>
      </c>
      <c r="L3168" s="9">
        <v>857366</v>
      </c>
      <c r="M3168" s="9">
        <v>810543</v>
      </c>
      <c r="N3168" s="7" t="s">
        <v>8</v>
      </c>
      <c r="O3168" s="10">
        <v>50</v>
      </c>
      <c r="P3168" s="1"/>
    </row>
    <row r="3169" spans="1:16" ht="25.5" thickBot="1">
      <c r="A3169" s="1"/>
      <c r="B3169" s="138" t="s">
        <v>8</v>
      </c>
      <c r="C3169" s="139"/>
      <c r="D3169" s="139"/>
      <c r="E3169" s="139"/>
      <c r="F3169" s="139"/>
      <c r="G3169" s="139"/>
      <c r="H3169" s="139"/>
      <c r="I3169" s="11" t="s">
        <v>60</v>
      </c>
      <c r="J3169" s="12" t="s">
        <v>8</v>
      </c>
      <c r="K3169" s="13">
        <v>0</v>
      </c>
      <c r="L3169" s="13">
        <v>857366</v>
      </c>
      <c r="M3169" s="13">
        <v>810543</v>
      </c>
      <c r="N3169" s="14">
        <v>94.53</v>
      </c>
      <c r="O3169" s="12" t="s">
        <v>8</v>
      </c>
      <c r="P3169" s="1"/>
    </row>
    <row r="3170" spans="1:16" ht="0.95" customHeight="1">
      <c r="A3170" s="1"/>
      <c r="B3170" s="137"/>
      <c r="C3170" s="137"/>
      <c r="D3170" s="137"/>
      <c r="E3170" s="137"/>
      <c r="F3170" s="137"/>
      <c r="G3170" s="137"/>
      <c r="H3170" s="137"/>
      <c r="I3170" s="137"/>
      <c r="J3170" s="137"/>
      <c r="K3170" s="137"/>
      <c r="L3170" s="137"/>
      <c r="M3170" s="137"/>
      <c r="N3170" s="137"/>
      <c r="O3170" s="137"/>
      <c r="P3170" s="1"/>
    </row>
    <row r="3171" spans="1:16" ht="50.25" thickBot="1">
      <c r="A3171" s="1"/>
      <c r="B3171" s="6" t="s">
        <v>3128</v>
      </c>
      <c r="C3171" s="7" t="s">
        <v>8</v>
      </c>
      <c r="D3171" s="8" t="s">
        <v>3129</v>
      </c>
      <c r="E3171" s="8" t="s">
        <v>3130</v>
      </c>
      <c r="F3171" s="8" t="s">
        <v>72</v>
      </c>
      <c r="G3171" s="8" t="s">
        <v>317</v>
      </c>
      <c r="H3171" s="8" t="s">
        <v>14</v>
      </c>
      <c r="I3171" s="7" t="s">
        <v>8</v>
      </c>
      <c r="J3171" s="9">
        <v>50000000</v>
      </c>
      <c r="K3171" s="9">
        <v>0</v>
      </c>
      <c r="L3171" s="9">
        <v>0</v>
      </c>
      <c r="M3171" s="9">
        <v>0</v>
      </c>
      <c r="N3171" s="7" t="s">
        <v>8</v>
      </c>
      <c r="O3171" s="10">
        <v>20</v>
      </c>
      <c r="P3171" s="1"/>
    </row>
    <row r="3172" spans="1:16" ht="33.75" thickBot="1">
      <c r="A3172" s="1"/>
      <c r="B3172" s="138" t="s">
        <v>8</v>
      </c>
      <c r="C3172" s="139"/>
      <c r="D3172" s="139"/>
      <c r="E3172" s="139"/>
      <c r="F3172" s="139"/>
      <c r="G3172" s="139"/>
      <c r="H3172" s="139"/>
      <c r="I3172" s="11" t="s">
        <v>2990</v>
      </c>
      <c r="J3172" s="12" t="s">
        <v>8</v>
      </c>
      <c r="K3172" s="13">
        <v>0</v>
      </c>
      <c r="L3172" s="13">
        <v>0</v>
      </c>
      <c r="M3172" s="13">
        <v>0</v>
      </c>
      <c r="N3172" s="14">
        <v>0</v>
      </c>
      <c r="O3172" s="12" t="s">
        <v>8</v>
      </c>
      <c r="P3172" s="1"/>
    </row>
    <row r="3173" spans="1:16" ht="0.95" customHeight="1">
      <c r="A3173" s="1"/>
      <c r="B3173" s="137"/>
      <c r="C3173" s="137"/>
      <c r="D3173" s="137"/>
      <c r="E3173" s="137"/>
      <c r="F3173" s="137"/>
      <c r="G3173" s="137"/>
      <c r="H3173" s="137"/>
      <c r="I3173" s="137"/>
      <c r="J3173" s="137"/>
      <c r="K3173" s="137"/>
      <c r="L3173" s="137"/>
      <c r="M3173" s="137"/>
      <c r="N3173" s="137"/>
      <c r="O3173" s="137"/>
      <c r="P3173" s="1"/>
    </row>
    <row r="3174" spans="1:16" ht="50.25" thickBot="1">
      <c r="A3174" s="1"/>
      <c r="B3174" s="6" t="s">
        <v>3131</v>
      </c>
      <c r="C3174" s="7" t="s">
        <v>8</v>
      </c>
      <c r="D3174" s="8" t="s">
        <v>3132</v>
      </c>
      <c r="E3174" s="8" t="s">
        <v>3133</v>
      </c>
      <c r="F3174" s="8" t="s">
        <v>72</v>
      </c>
      <c r="G3174" s="8" t="s">
        <v>59</v>
      </c>
      <c r="H3174" s="8" t="s">
        <v>14</v>
      </c>
      <c r="I3174" s="7" t="s">
        <v>8</v>
      </c>
      <c r="J3174" s="9">
        <v>25803645</v>
      </c>
      <c r="K3174" s="9">
        <v>0</v>
      </c>
      <c r="L3174" s="9">
        <v>4324034</v>
      </c>
      <c r="M3174" s="9">
        <v>4303606</v>
      </c>
      <c r="N3174" s="7" t="s">
        <v>8</v>
      </c>
      <c r="O3174" s="10">
        <v>94.16</v>
      </c>
      <c r="P3174" s="1"/>
    </row>
    <row r="3175" spans="1:16" ht="25.5" thickBot="1">
      <c r="A3175" s="1"/>
      <c r="B3175" s="138" t="s">
        <v>8</v>
      </c>
      <c r="C3175" s="139"/>
      <c r="D3175" s="139"/>
      <c r="E3175" s="139"/>
      <c r="F3175" s="139"/>
      <c r="G3175" s="139"/>
      <c r="H3175" s="139"/>
      <c r="I3175" s="11" t="s">
        <v>60</v>
      </c>
      <c r="J3175" s="12" t="s">
        <v>8</v>
      </c>
      <c r="K3175" s="13">
        <v>0</v>
      </c>
      <c r="L3175" s="13">
        <v>4324034</v>
      </c>
      <c r="M3175" s="13">
        <v>4303606</v>
      </c>
      <c r="N3175" s="14">
        <v>99.52</v>
      </c>
      <c r="O3175" s="12" t="s">
        <v>8</v>
      </c>
      <c r="P3175" s="1"/>
    </row>
    <row r="3176" spans="1:16" ht="0.95" customHeight="1">
      <c r="A3176" s="1"/>
      <c r="B3176" s="137"/>
      <c r="C3176" s="137"/>
      <c r="D3176" s="137"/>
      <c r="E3176" s="137"/>
      <c r="F3176" s="137"/>
      <c r="G3176" s="137"/>
      <c r="H3176" s="137"/>
      <c r="I3176" s="137"/>
      <c r="J3176" s="137"/>
      <c r="K3176" s="137"/>
      <c r="L3176" s="137"/>
      <c r="M3176" s="137"/>
      <c r="N3176" s="137"/>
      <c r="O3176" s="137"/>
      <c r="P3176" s="1"/>
    </row>
    <row r="3177" spans="1:16" ht="50.25" thickBot="1">
      <c r="A3177" s="1"/>
      <c r="B3177" s="6" t="s">
        <v>3134</v>
      </c>
      <c r="C3177" s="7" t="s">
        <v>8</v>
      </c>
      <c r="D3177" s="8" t="s">
        <v>3135</v>
      </c>
      <c r="E3177" s="8" t="s">
        <v>3136</v>
      </c>
      <c r="F3177" s="8" t="s">
        <v>72</v>
      </c>
      <c r="G3177" s="8" t="s">
        <v>317</v>
      </c>
      <c r="H3177" s="8" t="s">
        <v>14</v>
      </c>
      <c r="I3177" s="7" t="s">
        <v>8</v>
      </c>
      <c r="J3177" s="9">
        <v>7734501</v>
      </c>
      <c r="K3177" s="9">
        <v>0</v>
      </c>
      <c r="L3177" s="9">
        <v>204740</v>
      </c>
      <c r="M3177" s="9">
        <v>140101</v>
      </c>
      <c r="N3177" s="7" t="s">
        <v>8</v>
      </c>
      <c r="O3177" s="10">
        <v>54</v>
      </c>
      <c r="P3177" s="1"/>
    </row>
    <row r="3178" spans="1:16" ht="33.75" thickBot="1">
      <c r="A3178" s="1"/>
      <c r="B3178" s="138" t="s">
        <v>8</v>
      </c>
      <c r="C3178" s="139"/>
      <c r="D3178" s="139"/>
      <c r="E3178" s="139"/>
      <c r="F3178" s="139"/>
      <c r="G3178" s="139"/>
      <c r="H3178" s="139"/>
      <c r="I3178" s="11" t="s">
        <v>2990</v>
      </c>
      <c r="J3178" s="12" t="s">
        <v>8</v>
      </c>
      <c r="K3178" s="13">
        <v>0</v>
      </c>
      <c r="L3178" s="13">
        <v>204740</v>
      </c>
      <c r="M3178" s="13">
        <v>140101</v>
      </c>
      <c r="N3178" s="14">
        <v>68.42</v>
      </c>
      <c r="O3178" s="12" t="s">
        <v>8</v>
      </c>
      <c r="P3178" s="1"/>
    </row>
    <row r="3179" spans="1:16" ht="0.95" customHeight="1">
      <c r="A3179" s="1"/>
      <c r="B3179" s="137"/>
      <c r="C3179" s="137"/>
      <c r="D3179" s="137"/>
      <c r="E3179" s="137"/>
      <c r="F3179" s="137"/>
      <c r="G3179" s="137"/>
      <c r="H3179" s="137"/>
      <c r="I3179" s="137"/>
      <c r="J3179" s="137"/>
      <c r="K3179" s="137"/>
      <c r="L3179" s="137"/>
      <c r="M3179" s="137"/>
      <c r="N3179" s="137"/>
      <c r="O3179" s="137"/>
      <c r="P3179" s="1"/>
    </row>
    <row r="3180" spans="1:16" ht="20.100000000000001" customHeight="1">
      <c r="A3180" s="1"/>
      <c r="B3180" s="145" t="s">
        <v>2985</v>
      </c>
      <c r="C3180" s="146"/>
      <c r="D3180" s="146"/>
      <c r="E3180" s="146"/>
      <c r="F3180" s="2" t="s">
        <v>4</v>
      </c>
      <c r="G3180" s="147" t="s">
        <v>3137</v>
      </c>
      <c r="H3180" s="148"/>
      <c r="I3180" s="148"/>
      <c r="J3180" s="148"/>
      <c r="K3180" s="148"/>
      <c r="L3180" s="148"/>
      <c r="M3180" s="148"/>
      <c r="N3180" s="148"/>
      <c r="O3180" s="148"/>
      <c r="P3180" s="1"/>
    </row>
    <row r="3181" spans="1:16" ht="20.100000000000001" customHeight="1">
      <c r="A3181" s="1"/>
      <c r="B3181" s="143" t="s">
        <v>6</v>
      </c>
      <c r="C3181" s="144"/>
      <c r="D3181" s="144"/>
      <c r="E3181" s="144"/>
      <c r="F3181" s="144"/>
      <c r="G3181" s="144"/>
      <c r="H3181" s="144"/>
      <c r="I3181" s="144"/>
      <c r="J3181" s="3">
        <v>456580300</v>
      </c>
      <c r="K3181" s="3">
        <v>29111555</v>
      </c>
      <c r="L3181" s="3">
        <v>226962826</v>
      </c>
      <c r="M3181" s="3">
        <v>122830451</v>
      </c>
      <c r="N3181" s="4" t="s">
        <v>3138</v>
      </c>
      <c r="O3181" s="5" t="s">
        <v>8</v>
      </c>
      <c r="P3181" s="1"/>
    </row>
    <row r="3182" spans="1:16" ht="91.5" thickBot="1">
      <c r="A3182" s="1"/>
      <c r="B3182" s="6" t="s">
        <v>3139</v>
      </c>
      <c r="C3182" s="7" t="s">
        <v>8</v>
      </c>
      <c r="D3182" s="8" t="s">
        <v>3140</v>
      </c>
      <c r="E3182" s="8" t="s">
        <v>3141</v>
      </c>
      <c r="F3182" s="8" t="s">
        <v>12</v>
      </c>
      <c r="G3182" s="8" t="s">
        <v>317</v>
      </c>
      <c r="H3182" s="8" t="s">
        <v>14</v>
      </c>
      <c r="I3182" s="7" t="s">
        <v>8</v>
      </c>
      <c r="J3182" s="9">
        <v>5996190</v>
      </c>
      <c r="K3182" s="9">
        <v>0</v>
      </c>
      <c r="L3182" s="9">
        <v>0</v>
      </c>
      <c r="M3182" s="9">
        <v>0</v>
      </c>
      <c r="N3182" s="7" t="s">
        <v>8</v>
      </c>
      <c r="O3182" s="10">
        <v>0</v>
      </c>
      <c r="P3182" s="1"/>
    </row>
    <row r="3183" spans="1:16" ht="33.75" thickBot="1">
      <c r="A3183" s="1"/>
      <c r="B3183" s="138" t="s">
        <v>8</v>
      </c>
      <c r="C3183" s="139"/>
      <c r="D3183" s="139"/>
      <c r="E3183" s="139"/>
      <c r="F3183" s="139"/>
      <c r="G3183" s="139"/>
      <c r="H3183" s="139"/>
      <c r="I3183" s="11" t="s">
        <v>2990</v>
      </c>
      <c r="J3183" s="12" t="s">
        <v>8</v>
      </c>
      <c r="K3183" s="13">
        <v>0</v>
      </c>
      <c r="L3183" s="13">
        <v>0</v>
      </c>
      <c r="M3183" s="13">
        <v>0</v>
      </c>
      <c r="N3183" s="14">
        <v>0</v>
      </c>
      <c r="O3183" s="12" t="s">
        <v>8</v>
      </c>
      <c r="P3183" s="1"/>
    </row>
    <row r="3184" spans="1:16" ht="0.95" customHeight="1">
      <c r="A3184" s="1"/>
      <c r="B3184" s="137"/>
      <c r="C3184" s="137"/>
      <c r="D3184" s="137"/>
      <c r="E3184" s="137"/>
      <c r="F3184" s="137"/>
      <c r="G3184" s="137"/>
      <c r="H3184" s="137"/>
      <c r="I3184" s="137"/>
      <c r="J3184" s="137"/>
      <c r="K3184" s="137"/>
      <c r="L3184" s="137"/>
      <c r="M3184" s="137"/>
      <c r="N3184" s="137"/>
      <c r="O3184" s="137"/>
      <c r="P3184" s="1"/>
    </row>
    <row r="3185" spans="1:16" ht="42" thickBot="1">
      <c r="A3185" s="1"/>
      <c r="B3185" s="6" t="s">
        <v>3142</v>
      </c>
      <c r="C3185" s="7" t="s">
        <v>8</v>
      </c>
      <c r="D3185" s="8" t="s">
        <v>3143</v>
      </c>
      <c r="E3185" s="8" t="s">
        <v>3144</v>
      </c>
      <c r="F3185" s="8" t="s">
        <v>12</v>
      </c>
      <c r="G3185" s="8" t="s">
        <v>317</v>
      </c>
      <c r="H3185" s="8" t="s">
        <v>14</v>
      </c>
      <c r="I3185" s="7" t="s">
        <v>8</v>
      </c>
      <c r="J3185" s="9">
        <v>9703448</v>
      </c>
      <c r="K3185" s="9">
        <v>0</v>
      </c>
      <c r="L3185" s="9">
        <v>0</v>
      </c>
      <c r="M3185" s="9">
        <v>0</v>
      </c>
      <c r="N3185" s="7" t="s">
        <v>8</v>
      </c>
      <c r="O3185" s="10">
        <v>0</v>
      </c>
      <c r="P3185" s="1"/>
    </row>
    <row r="3186" spans="1:16" ht="33.75" thickBot="1">
      <c r="A3186" s="1"/>
      <c r="B3186" s="138" t="s">
        <v>8</v>
      </c>
      <c r="C3186" s="139"/>
      <c r="D3186" s="139"/>
      <c r="E3186" s="139"/>
      <c r="F3186" s="139"/>
      <c r="G3186" s="139"/>
      <c r="H3186" s="139"/>
      <c r="I3186" s="11" t="s">
        <v>2990</v>
      </c>
      <c r="J3186" s="12" t="s">
        <v>8</v>
      </c>
      <c r="K3186" s="13">
        <v>0</v>
      </c>
      <c r="L3186" s="13">
        <v>0</v>
      </c>
      <c r="M3186" s="13">
        <v>0</v>
      </c>
      <c r="N3186" s="14">
        <v>0</v>
      </c>
      <c r="O3186" s="12" t="s">
        <v>8</v>
      </c>
      <c r="P3186" s="1"/>
    </row>
    <row r="3187" spans="1:16" ht="0.95" customHeight="1">
      <c r="A3187" s="1"/>
      <c r="B3187" s="137"/>
      <c r="C3187" s="137"/>
      <c r="D3187" s="137"/>
      <c r="E3187" s="137"/>
      <c r="F3187" s="137"/>
      <c r="G3187" s="137"/>
      <c r="H3187" s="137"/>
      <c r="I3187" s="137"/>
      <c r="J3187" s="137"/>
      <c r="K3187" s="137"/>
      <c r="L3187" s="137"/>
      <c r="M3187" s="137"/>
      <c r="N3187" s="137"/>
      <c r="O3187" s="137"/>
      <c r="P3187" s="1"/>
    </row>
    <row r="3188" spans="1:16" ht="42" thickBot="1">
      <c r="A3188" s="1"/>
      <c r="B3188" s="6" t="s">
        <v>3145</v>
      </c>
      <c r="C3188" s="7" t="s">
        <v>8</v>
      </c>
      <c r="D3188" s="8" t="s">
        <v>3146</v>
      </c>
      <c r="E3188" s="8" t="s">
        <v>3147</v>
      </c>
      <c r="F3188" s="8" t="s">
        <v>286</v>
      </c>
      <c r="G3188" s="8" t="s">
        <v>59</v>
      </c>
      <c r="H3188" s="8" t="s">
        <v>14</v>
      </c>
      <c r="I3188" s="7" t="s">
        <v>8</v>
      </c>
      <c r="J3188" s="9">
        <v>3809111</v>
      </c>
      <c r="K3188" s="9">
        <v>3667555</v>
      </c>
      <c r="L3188" s="9">
        <v>3667555</v>
      </c>
      <c r="M3188" s="9">
        <v>3667555</v>
      </c>
      <c r="N3188" s="7" t="s">
        <v>8</v>
      </c>
      <c r="O3188" s="10">
        <v>100</v>
      </c>
      <c r="P3188" s="1"/>
    </row>
    <row r="3189" spans="1:16" ht="25.5" thickBot="1">
      <c r="A3189" s="1"/>
      <c r="B3189" s="138" t="s">
        <v>8</v>
      </c>
      <c r="C3189" s="139"/>
      <c r="D3189" s="139"/>
      <c r="E3189" s="139"/>
      <c r="F3189" s="139"/>
      <c r="G3189" s="139"/>
      <c r="H3189" s="139"/>
      <c r="I3189" s="11" t="s">
        <v>60</v>
      </c>
      <c r="J3189" s="12" t="s">
        <v>8</v>
      </c>
      <c r="K3189" s="13">
        <v>3667555</v>
      </c>
      <c r="L3189" s="13">
        <v>3667555</v>
      </c>
      <c r="M3189" s="13">
        <v>3667555</v>
      </c>
      <c r="N3189" s="14">
        <v>100</v>
      </c>
      <c r="O3189" s="12" t="s">
        <v>8</v>
      </c>
      <c r="P3189" s="1"/>
    </row>
    <row r="3190" spans="1:16" ht="0.95" customHeight="1">
      <c r="A3190" s="1"/>
      <c r="B3190" s="137"/>
      <c r="C3190" s="137"/>
      <c r="D3190" s="137"/>
      <c r="E3190" s="137"/>
      <c r="F3190" s="137"/>
      <c r="G3190" s="137"/>
      <c r="H3190" s="137"/>
      <c r="I3190" s="137"/>
      <c r="J3190" s="137"/>
      <c r="K3190" s="137"/>
      <c r="L3190" s="137"/>
      <c r="M3190" s="137"/>
      <c r="N3190" s="137"/>
      <c r="O3190" s="137"/>
      <c r="P3190" s="1"/>
    </row>
    <row r="3191" spans="1:16" ht="50.25" thickBot="1">
      <c r="A3191" s="1"/>
      <c r="B3191" s="6" t="s">
        <v>3148</v>
      </c>
      <c r="C3191" s="7" t="s">
        <v>8</v>
      </c>
      <c r="D3191" s="8" t="s">
        <v>3149</v>
      </c>
      <c r="E3191" s="8" t="s">
        <v>3150</v>
      </c>
      <c r="F3191" s="8" t="s">
        <v>12</v>
      </c>
      <c r="G3191" s="8" t="s">
        <v>59</v>
      </c>
      <c r="H3191" s="8" t="s">
        <v>14</v>
      </c>
      <c r="I3191" s="7" t="s">
        <v>8</v>
      </c>
      <c r="J3191" s="9">
        <v>13059808</v>
      </c>
      <c r="K3191" s="9">
        <v>12574473</v>
      </c>
      <c r="L3191" s="9">
        <v>12574473</v>
      </c>
      <c r="M3191" s="9">
        <v>12574473</v>
      </c>
      <c r="N3191" s="7" t="s">
        <v>8</v>
      </c>
      <c r="O3191" s="10">
        <v>100</v>
      </c>
      <c r="P3191" s="1"/>
    </row>
    <row r="3192" spans="1:16" ht="25.5" thickBot="1">
      <c r="A3192" s="1"/>
      <c r="B3192" s="138" t="s">
        <v>8</v>
      </c>
      <c r="C3192" s="139"/>
      <c r="D3192" s="139"/>
      <c r="E3192" s="139"/>
      <c r="F3192" s="139"/>
      <c r="G3192" s="139"/>
      <c r="H3192" s="139"/>
      <c r="I3192" s="11" t="s">
        <v>60</v>
      </c>
      <c r="J3192" s="12" t="s">
        <v>8</v>
      </c>
      <c r="K3192" s="13">
        <v>12574473</v>
      </c>
      <c r="L3192" s="13">
        <v>12574473</v>
      </c>
      <c r="M3192" s="13">
        <v>12574473</v>
      </c>
      <c r="N3192" s="14">
        <v>100</v>
      </c>
      <c r="O3192" s="12" t="s">
        <v>8</v>
      </c>
      <c r="P3192" s="1"/>
    </row>
    <row r="3193" spans="1:16" ht="0.95" customHeight="1">
      <c r="A3193" s="1"/>
      <c r="B3193" s="137"/>
      <c r="C3193" s="137"/>
      <c r="D3193" s="137"/>
      <c r="E3193" s="137"/>
      <c r="F3193" s="137"/>
      <c r="G3193" s="137"/>
      <c r="H3193" s="137"/>
      <c r="I3193" s="137"/>
      <c r="J3193" s="137"/>
      <c r="K3193" s="137"/>
      <c r="L3193" s="137"/>
      <c r="M3193" s="137"/>
      <c r="N3193" s="137"/>
      <c r="O3193" s="137"/>
      <c r="P3193" s="1"/>
    </row>
    <row r="3194" spans="1:16" ht="42" thickBot="1">
      <c r="A3194" s="1"/>
      <c r="B3194" s="6" t="s">
        <v>3151</v>
      </c>
      <c r="C3194" s="7" t="s">
        <v>8</v>
      </c>
      <c r="D3194" s="8" t="s">
        <v>3152</v>
      </c>
      <c r="E3194" s="8" t="s">
        <v>3153</v>
      </c>
      <c r="F3194" s="8" t="s">
        <v>798</v>
      </c>
      <c r="G3194" s="8" t="s">
        <v>59</v>
      </c>
      <c r="H3194" s="8" t="s">
        <v>14</v>
      </c>
      <c r="I3194" s="7" t="s">
        <v>8</v>
      </c>
      <c r="J3194" s="9">
        <v>3482616</v>
      </c>
      <c r="K3194" s="9">
        <v>3353193</v>
      </c>
      <c r="L3194" s="9">
        <v>3353193</v>
      </c>
      <c r="M3194" s="9">
        <v>3353193</v>
      </c>
      <c r="N3194" s="7" t="s">
        <v>8</v>
      </c>
      <c r="O3194" s="10">
        <v>100</v>
      </c>
      <c r="P3194" s="1"/>
    </row>
    <row r="3195" spans="1:16" ht="25.5" thickBot="1">
      <c r="A3195" s="1"/>
      <c r="B3195" s="138" t="s">
        <v>8</v>
      </c>
      <c r="C3195" s="139"/>
      <c r="D3195" s="139"/>
      <c r="E3195" s="139"/>
      <c r="F3195" s="139"/>
      <c r="G3195" s="139"/>
      <c r="H3195" s="139"/>
      <c r="I3195" s="11" t="s">
        <v>60</v>
      </c>
      <c r="J3195" s="12" t="s">
        <v>8</v>
      </c>
      <c r="K3195" s="13">
        <v>3353193</v>
      </c>
      <c r="L3195" s="13">
        <v>3353193</v>
      </c>
      <c r="M3195" s="13">
        <v>3353193</v>
      </c>
      <c r="N3195" s="14">
        <v>100</v>
      </c>
      <c r="O3195" s="12" t="s">
        <v>8</v>
      </c>
      <c r="P3195" s="1"/>
    </row>
    <row r="3196" spans="1:16" ht="0.95" customHeight="1">
      <c r="A3196" s="1"/>
      <c r="B3196" s="137"/>
      <c r="C3196" s="137"/>
      <c r="D3196" s="137"/>
      <c r="E3196" s="137"/>
      <c r="F3196" s="137"/>
      <c r="G3196" s="137"/>
      <c r="H3196" s="137"/>
      <c r="I3196" s="137"/>
      <c r="J3196" s="137"/>
      <c r="K3196" s="137"/>
      <c r="L3196" s="137"/>
      <c r="M3196" s="137"/>
      <c r="N3196" s="137"/>
      <c r="O3196" s="137"/>
      <c r="P3196" s="1"/>
    </row>
    <row r="3197" spans="1:16" ht="42" thickBot="1">
      <c r="A3197" s="1"/>
      <c r="B3197" s="6" t="s">
        <v>3154</v>
      </c>
      <c r="C3197" s="7" t="s">
        <v>8</v>
      </c>
      <c r="D3197" s="8" t="s">
        <v>3155</v>
      </c>
      <c r="E3197" s="8" t="s">
        <v>3156</v>
      </c>
      <c r="F3197" s="8" t="s">
        <v>555</v>
      </c>
      <c r="G3197" s="8" t="s">
        <v>59</v>
      </c>
      <c r="H3197" s="8" t="s">
        <v>14</v>
      </c>
      <c r="I3197" s="7" t="s">
        <v>8</v>
      </c>
      <c r="J3197" s="9">
        <v>1721255</v>
      </c>
      <c r="K3197" s="9">
        <v>1657289</v>
      </c>
      <c r="L3197" s="9">
        <v>1657289</v>
      </c>
      <c r="M3197" s="9">
        <v>1657289</v>
      </c>
      <c r="N3197" s="7" t="s">
        <v>8</v>
      </c>
      <c r="O3197" s="10">
        <v>100</v>
      </c>
      <c r="P3197" s="1"/>
    </row>
    <row r="3198" spans="1:16" ht="25.5" thickBot="1">
      <c r="A3198" s="1"/>
      <c r="B3198" s="138" t="s">
        <v>8</v>
      </c>
      <c r="C3198" s="139"/>
      <c r="D3198" s="139"/>
      <c r="E3198" s="139"/>
      <c r="F3198" s="139"/>
      <c r="G3198" s="139"/>
      <c r="H3198" s="139"/>
      <c r="I3198" s="11" t="s">
        <v>60</v>
      </c>
      <c r="J3198" s="12" t="s">
        <v>8</v>
      </c>
      <c r="K3198" s="13">
        <v>1657289</v>
      </c>
      <c r="L3198" s="13">
        <v>1657289</v>
      </c>
      <c r="M3198" s="13">
        <v>1657289</v>
      </c>
      <c r="N3198" s="14">
        <v>100</v>
      </c>
      <c r="O3198" s="12" t="s">
        <v>8</v>
      </c>
      <c r="P3198" s="1"/>
    </row>
    <row r="3199" spans="1:16" ht="0.95" customHeight="1">
      <c r="A3199" s="1"/>
      <c r="B3199" s="137"/>
      <c r="C3199" s="137"/>
      <c r="D3199" s="137"/>
      <c r="E3199" s="137"/>
      <c r="F3199" s="137"/>
      <c r="G3199" s="137"/>
      <c r="H3199" s="137"/>
      <c r="I3199" s="137"/>
      <c r="J3199" s="137"/>
      <c r="K3199" s="137"/>
      <c r="L3199" s="137"/>
      <c r="M3199" s="137"/>
      <c r="N3199" s="137"/>
      <c r="O3199" s="137"/>
      <c r="P3199" s="1"/>
    </row>
    <row r="3200" spans="1:16" ht="42" thickBot="1">
      <c r="A3200" s="1"/>
      <c r="B3200" s="6" t="s">
        <v>3157</v>
      </c>
      <c r="C3200" s="7" t="s">
        <v>8</v>
      </c>
      <c r="D3200" s="8" t="s">
        <v>3158</v>
      </c>
      <c r="E3200" s="8" t="s">
        <v>3159</v>
      </c>
      <c r="F3200" s="8" t="s">
        <v>207</v>
      </c>
      <c r="G3200" s="8" t="s">
        <v>59</v>
      </c>
      <c r="H3200" s="8" t="s">
        <v>14</v>
      </c>
      <c r="I3200" s="7" t="s">
        <v>8</v>
      </c>
      <c r="J3200" s="9">
        <v>8162379</v>
      </c>
      <c r="K3200" s="9">
        <v>7859045</v>
      </c>
      <c r="L3200" s="9">
        <v>7859045</v>
      </c>
      <c r="M3200" s="9">
        <v>7859045</v>
      </c>
      <c r="N3200" s="7" t="s">
        <v>8</v>
      </c>
      <c r="O3200" s="10">
        <v>100</v>
      </c>
      <c r="P3200" s="1"/>
    </row>
    <row r="3201" spans="1:16" ht="25.5" thickBot="1">
      <c r="A3201" s="1"/>
      <c r="B3201" s="138" t="s">
        <v>8</v>
      </c>
      <c r="C3201" s="139"/>
      <c r="D3201" s="139"/>
      <c r="E3201" s="139"/>
      <c r="F3201" s="139"/>
      <c r="G3201" s="139"/>
      <c r="H3201" s="139"/>
      <c r="I3201" s="11" t="s">
        <v>60</v>
      </c>
      <c r="J3201" s="12" t="s">
        <v>8</v>
      </c>
      <c r="K3201" s="13">
        <v>7859045</v>
      </c>
      <c r="L3201" s="13">
        <v>7859045</v>
      </c>
      <c r="M3201" s="13">
        <v>7859045</v>
      </c>
      <c r="N3201" s="14">
        <v>100</v>
      </c>
      <c r="O3201" s="12" t="s">
        <v>8</v>
      </c>
      <c r="P3201" s="1"/>
    </row>
    <row r="3202" spans="1:16" ht="0.95" customHeight="1">
      <c r="A3202" s="1"/>
      <c r="B3202" s="137"/>
      <c r="C3202" s="137"/>
      <c r="D3202" s="137"/>
      <c r="E3202" s="137"/>
      <c r="F3202" s="137"/>
      <c r="G3202" s="137"/>
      <c r="H3202" s="137"/>
      <c r="I3202" s="137"/>
      <c r="J3202" s="137"/>
      <c r="K3202" s="137"/>
      <c r="L3202" s="137"/>
      <c r="M3202" s="137"/>
      <c r="N3202" s="137"/>
      <c r="O3202" s="137"/>
      <c r="P3202" s="1"/>
    </row>
    <row r="3203" spans="1:16" ht="50.25" thickBot="1">
      <c r="A3203" s="1"/>
      <c r="B3203" s="6" t="s">
        <v>3160</v>
      </c>
      <c r="C3203" s="7" t="s">
        <v>8</v>
      </c>
      <c r="D3203" s="8" t="s">
        <v>3161</v>
      </c>
      <c r="E3203" s="8" t="s">
        <v>3162</v>
      </c>
      <c r="F3203" s="8" t="s">
        <v>12</v>
      </c>
      <c r="G3203" s="8" t="s">
        <v>132</v>
      </c>
      <c r="H3203" s="8" t="s">
        <v>14</v>
      </c>
      <c r="I3203" s="7" t="s">
        <v>8</v>
      </c>
      <c r="J3203" s="9">
        <v>3264952</v>
      </c>
      <c r="K3203" s="9">
        <v>0</v>
      </c>
      <c r="L3203" s="9">
        <v>0</v>
      </c>
      <c r="M3203" s="9">
        <v>0</v>
      </c>
      <c r="N3203" s="7" t="s">
        <v>8</v>
      </c>
      <c r="O3203" s="10">
        <v>0</v>
      </c>
      <c r="P3203" s="1"/>
    </row>
    <row r="3204" spans="1:16" ht="33.75" thickBot="1">
      <c r="A3204" s="1"/>
      <c r="B3204" s="138" t="s">
        <v>8</v>
      </c>
      <c r="C3204" s="139"/>
      <c r="D3204" s="139"/>
      <c r="E3204" s="139"/>
      <c r="F3204" s="139"/>
      <c r="G3204" s="139"/>
      <c r="H3204" s="139"/>
      <c r="I3204" s="11" t="s">
        <v>2990</v>
      </c>
      <c r="J3204" s="12" t="s">
        <v>8</v>
      </c>
      <c r="K3204" s="13">
        <v>0</v>
      </c>
      <c r="L3204" s="13">
        <v>0</v>
      </c>
      <c r="M3204" s="13">
        <v>0</v>
      </c>
      <c r="N3204" s="14">
        <v>0</v>
      </c>
      <c r="O3204" s="12" t="s">
        <v>8</v>
      </c>
      <c r="P3204" s="1"/>
    </row>
    <row r="3205" spans="1:16" ht="0.95" customHeight="1">
      <c r="A3205" s="1"/>
      <c r="B3205" s="137"/>
      <c r="C3205" s="137"/>
      <c r="D3205" s="137"/>
      <c r="E3205" s="137"/>
      <c r="F3205" s="137"/>
      <c r="G3205" s="137"/>
      <c r="H3205" s="137"/>
      <c r="I3205" s="137"/>
      <c r="J3205" s="137"/>
      <c r="K3205" s="137"/>
      <c r="L3205" s="137"/>
      <c r="M3205" s="137"/>
      <c r="N3205" s="137"/>
      <c r="O3205" s="137"/>
      <c r="P3205" s="1"/>
    </row>
    <row r="3206" spans="1:16" ht="42" thickBot="1">
      <c r="A3206" s="1"/>
      <c r="B3206" s="6" t="s">
        <v>3163</v>
      </c>
      <c r="C3206" s="7" t="s">
        <v>8</v>
      </c>
      <c r="D3206" s="8" t="s">
        <v>3164</v>
      </c>
      <c r="E3206" s="8" t="s">
        <v>3165</v>
      </c>
      <c r="F3206" s="8" t="s">
        <v>814</v>
      </c>
      <c r="G3206" s="8" t="s">
        <v>59</v>
      </c>
      <c r="H3206" s="8" t="s">
        <v>14</v>
      </c>
      <c r="I3206" s="7" t="s">
        <v>8</v>
      </c>
      <c r="J3206" s="9">
        <v>4000000</v>
      </c>
      <c r="K3206" s="9">
        <v>0</v>
      </c>
      <c r="L3206" s="9">
        <v>0</v>
      </c>
      <c r="M3206" s="9">
        <v>0</v>
      </c>
      <c r="N3206" s="7" t="s">
        <v>8</v>
      </c>
      <c r="O3206" s="10">
        <v>0</v>
      </c>
      <c r="P3206" s="1"/>
    </row>
    <row r="3207" spans="1:16" ht="25.5" thickBot="1">
      <c r="A3207" s="1"/>
      <c r="B3207" s="138" t="s">
        <v>8</v>
      </c>
      <c r="C3207" s="139"/>
      <c r="D3207" s="139"/>
      <c r="E3207" s="139"/>
      <c r="F3207" s="139"/>
      <c r="G3207" s="139"/>
      <c r="H3207" s="139"/>
      <c r="I3207" s="11" t="s">
        <v>60</v>
      </c>
      <c r="J3207" s="12" t="s">
        <v>8</v>
      </c>
      <c r="K3207" s="13">
        <v>0</v>
      </c>
      <c r="L3207" s="13">
        <v>0</v>
      </c>
      <c r="M3207" s="13">
        <v>0</v>
      </c>
      <c r="N3207" s="14">
        <v>0</v>
      </c>
      <c r="O3207" s="12" t="s">
        <v>8</v>
      </c>
      <c r="P3207" s="1"/>
    </row>
    <row r="3208" spans="1:16" ht="0.95" customHeight="1">
      <c r="A3208" s="1"/>
      <c r="B3208" s="137"/>
      <c r="C3208" s="137"/>
      <c r="D3208" s="137"/>
      <c r="E3208" s="137"/>
      <c r="F3208" s="137"/>
      <c r="G3208" s="137"/>
      <c r="H3208" s="137"/>
      <c r="I3208" s="137"/>
      <c r="J3208" s="137"/>
      <c r="K3208" s="137"/>
      <c r="L3208" s="137"/>
      <c r="M3208" s="137"/>
      <c r="N3208" s="137"/>
      <c r="O3208" s="137"/>
      <c r="P3208" s="1"/>
    </row>
    <row r="3209" spans="1:16" ht="50.25" thickBot="1">
      <c r="A3209" s="1"/>
      <c r="B3209" s="6" t="s">
        <v>3166</v>
      </c>
      <c r="C3209" s="7" t="s">
        <v>8</v>
      </c>
      <c r="D3209" s="8" t="s">
        <v>3167</v>
      </c>
      <c r="E3209" s="8" t="s">
        <v>3168</v>
      </c>
      <c r="F3209" s="8" t="s">
        <v>12</v>
      </c>
      <c r="G3209" s="8" t="s">
        <v>317</v>
      </c>
      <c r="H3209" s="8" t="s">
        <v>14</v>
      </c>
      <c r="I3209" s="7" t="s">
        <v>8</v>
      </c>
      <c r="J3209" s="9">
        <v>3000000</v>
      </c>
      <c r="K3209" s="9">
        <v>0</v>
      </c>
      <c r="L3209" s="9">
        <v>0</v>
      </c>
      <c r="M3209" s="9">
        <v>0</v>
      </c>
      <c r="N3209" s="7" t="s">
        <v>8</v>
      </c>
      <c r="O3209" s="10">
        <v>0</v>
      </c>
      <c r="P3209" s="1"/>
    </row>
    <row r="3210" spans="1:16" ht="33.75" thickBot="1">
      <c r="A3210" s="1"/>
      <c r="B3210" s="138" t="s">
        <v>8</v>
      </c>
      <c r="C3210" s="139"/>
      <c r="D3210" s="139"/>
      <c r="E3210" s="139"/>
      <c r="F3210" s="139"/>
      <c r="G3210" s="139"/>
      <c r="H3210" s="139"/>
      <c r="I3210" s="11" t="s">
        <v>2990</v>
      </c>
      <c r="J3210" s="12" t="s">
        <v>8</v>
      </c>
      <c r="K3210" s="13">
        <v>0</v>
      </c>
      <c r="L3210" s="13">
        <v>0</v>
      </c>
      <c r="M3210" s="13">
        <v>0</v>
      </c>
      <c r="N3210" s="14">
        <v>0</v>
      </c>
      <c r="O3210" s="12" t="s">
        <v>8</v>
      </c>
      <c r="P3210" s="1"/>
    </row>
    <row r="3211" spans="1:16" ht="0.95" customHeight="1">
      <c r="A3211" s="1"/>
      <c r="B3211" s="137"/>
      <c r="C3211" s="137"/>
      <c r="D3211" s="137"/>
      <c r="E3211" s="137"/>
      <c r="F3211" s="137"/>
      <c r="G3211" s="137"/>
      <c r="H3211" s="137"/>
      <c r="I3211" s="137"/>
      <c r="J3211" s="137"/>
      <c r="K3211" s="137"/>
      <c r="L3211" s="137"/>
      <c r="M3211" s="137"/>
      <c r="N3211" s="137"/>
      <c r="O3211" s="137"/>
      <c r="P3211" s="1"/>
    </row>
    <row r="3212" spans="1:16" ht="50.25" thickBot="1">
      <c r="A3212" s="1"/>
      <c r="B3212" s="6" t="s">
        <v>3169</v>
      </c>
      <c r="C3212" s="7" t="s">
        <v>8</v>
      </c>
      <c r="D3212" s="8" t="s">
        <v>3170</v>
      </c>
      <c r="E3212" s="8" t="s">
        <v>3171</v>
      </c>
      <c r="F3212" s="8" t="s">
        <v>12</v>
      </c>
      <c r="G3212" s="8" t="s">
        <v>13</v>
      </c>
      <c r="H3212" s="8" t="s">
        <v>14</v>
      </c>
      <c r="I3212" s="7" t="s">
        <v>8</v>
      </c>
      <c r="J3212" s="9">
        <v>20771937</v>
      </c>
      <c r="K3212" s="9">
        <v>0</v>
      </c>
      <c r="L3212" s="9">
        <v>20769833</v>
      </c>
      <c r="M3212" s="9">
        <v>20769833</v>
      </c>
      <c r="N3212" s="7" t="s">
        <v>8</v>
      </c>
      <c r="O3212" s="10">
        <v>100</v>
      </c>
      <c r="P3212" s="1"/>
    </row>
    <row r="3213" spans="1:16" ht="33.75" thickBot="1">
      <c r="A3213" s="1"/>
      <c r="B3213" s="138" t="s">
        <v>8</v>
      </c>
      <c r="C3213" s="139"/>
      <c r="D3213" s="139"/>
      <c r="E3213" s="139"/>
      <c r="F3213" s="139"/>
      <c r="G3213" s="139"/>
      <c r="H3213" s="139"/>
      <c r="I3213" s="11" t="s">
        <v>2997</v>
      </c>
      <c r="J3213" s="12" t="s">
        <v>8</v>
      </c>
      <c r="K3213" s="13">
        <v>0</v>
      </c>
      <c r="L3213" s="13">
        <v>20769833</v>
      </c>
      <c r="M3213" s="13">
        <v>20769833</v>
      </c>
      <c r="N3213" s="14">
        <v>100</v>
      </c>
      <c r="O3213" s="12" t="s">
        <v>8</v>
      </c>
      <c r="P3213" s="1"/>
    </row>
    <row r="3214" spans="1:16" ht="0.95" customHeight="1">
      <c r="A3214" s="1"/>
      <c r="B3214" s="137"/>
      <c r="C3214" s="137"/>
      <c r="D3214" s="137"/>
      <c r="E3214" s="137"/>
      <c r="F3214" s="137"/>
      <c r="G3214" s="137"/>
      <c r="H3214" s="137"/>
      <c r="I3214" s="137"/>
      <c r="J3214" s="137"/>
      <c r="K3214" s="137"/>
      <c r="L3214" s="137"/>
      <c r="M3214" s="137"/>
      <c r="N3214" s="137"/>
      <c r="O3214" s="137"/>
      <c r="P3214" s="1"/>
    </row>
    <row r="3215" spans="1:16" ht="58.5" thickBot="1">
      <c r="A3215" s="1"/>
      <c r="B3215" s="6" t="s">
        <v>3172</v>
      </c>
      <c r="C3215" s="7" t="s">
        <v>8</v>
      </c>
      <c r="D3215" s="8" t="s">
        <v>3173</v>
      </c>
      <c r="E3215" s="8" t="s">
        <v>3174</v>
      </c>
      <c r="F3215" s="8" t="s">
        <v>58</v>
      </c>
      <c r="G3215" s="8" t="s">
        <v>13</v>
      </c>
      <c r="H3215" s="8" t="s">
        <v>14</v>
      </c>
      <c r="I3215" s="7" t="s">
        <v>8</v>
      </c>
      <c r="J3215" s="9">
        <v>27652882</v>
      </c>
      <c r="K3215" s="9">
        <v>0</v>
      </c>
      <c r="L3215" s="9">
        <v>9166027</v>
      </c>
      <c r="M3215" s="9">
        <v>2645229</v>
      </c>
      <c r="N3215" s="7" t="s">
        <v>8</v>
      </c>
      <c r="O3215" s="10">
        <v>100</v>
      </c>
      <c r="P3215" s="1"/>
    </row>
    <row r="3216" spans="1:16" ht="33.75" thickBot="1">
      <c r="A3216" s="1"/>
      <c r="B3216" s="138" t="s">
        <v>8</v>
      </c>
      <c r="C3216" s="139"/>
      <c r="D3216" s="139"/>
      <c r="E3216" s="139"/>
      <c r="F3216" s="139"/>
      <c r="G3216" s="139"/>
      <c r="H3216" s="139"/>
      <c r="I3216" s="11" t="s">
        <v>2997</v>
      </c>
      <c r="J3216" s="12" t="s">
        <v>8</v>
      </c>
      <c r="K3216" s="13">
        <v>0</v>
      </c>
      <c r="L3216" s="13">
        <v>9166027</v>
      </c>
      <c r="M3216" s="13">
        <v>2645229</v>
      </c>
      <c r="N3216" s="14">
        <v>28.85</v>
      </c>
      <c r="O3216" s="12" t="s">
        <v>8</v>
      </c>
      <c r="P3216" s="1"/>
    </row>
    <row r="3217" spans="1:16" ht="0.95" customHeight="1">
      <c r="A3217" s="1"/>
      <c r="B3217" s="137"/>
      <c r="C3217" s="137"/>
      <c r="D3217" s="137"/>
      <c r="E3217" s="137"/>
      <c r="F3217" s="137"/>
      <c r="G3217" s="137"/>
      <c r="H3217" s="137"/>
      <c r="I3217" s="137"/>
      <c r="J3217" s="137"/>
      <c r="K3217" s="137"/>
      <c r="L3217" s="137"/>
      <c r="M3217" s="137"/>
      <c r="N3217" s="137"/>
      <c r="O3217" s="137"/>
      <c r="P3217" s="1"/>
    </row>
    <row r="3218" spans="1:16" ht="58.5" thickBot="1">
      <c r="A3218" s="1"/>
      <c r="B3218" s="6" t="s">
        <v>3175</v>
      </c>
      <c r="C3218" s="7" t="s">
        <v>8</v>
      </c>
      <c r="D3218" s="8" t="s">
        <v>3176</v>
      </c>
      <c r="E3218" s="8" t="s">
        <v>3177</v>
      </c>
      <c r="F3218" s="8" t="s">
        <v>58</v>
      </c>
      <c r="G3218" s="8" t="s">
        <v>13</v>
      </c>
      <c r="H3218" s="8" t="s">
        <v>14</v>
      </c>
      <c r="I3218" s="7" t="s">
        <v>8</v>
      </c>
      <c r="J3218" s="9">
        <v>139043369</v>
      </c>
      <c r="K3218" s="9">
        <v>0</v>
      </c>
      <c r="L3218" s="9">
        <v>110593902</v>
      </c>
      <c r="M3218" s="9">
        <v>70303834</v>
      </c>
      <c r="N3218" s="7" t="s">
        <v>8</v>
      </c>
      <c r="O3218" s="10">
        <v>100</v>
      </c>
      <c r="P3218" s="1"/>
    </row>
    <row r="3219" spans="1:16" ht="33.75" thickBot="1">
      <c r="A3219" s="1"/>
      <c r="B3219" s="138" t="s">
        <v>8</v>
      </c>
      <c r="C3219" s="139"/>
      <c r="D3219" s="139"/>
      <c r="E3219" s="139"/>
      <c r="F3219" s="139"/>
      <c r="G3219" s="139"/>
      <c r="H3219" s="139"/>
      <c r="I3219" s="11" t="s">
        <v>2997</v>
      </c>
      <c r="J3219" s="12" t="s">
        <v>8</v>
      </c>
      <c r="K3219" s="13">
        <v>0</v>
      </c>
      <c r="L3219" s="13">
        <v>110593902</v>
      </c>
      <c r="M3219" s="13">
        <v>70303834</v>
      </c>
      <c r="N3219" s="14">
        <v>63.56</v>
      </c>
      <c r="O3219" s="12" t="s">
        <v>8</v>
      </c>
      <c r="P3219" s="1"/>
    </row>
    <row r="3220" spans="1:16" ht="0.95" customHeight="1">
      <c r="A3220" s="1"/>
      <c r="B3220" s="137"/>
      <c r="C3220" s="137"/>
      <c r="D3220" s="137"/>
      <c r="E3220" s="137"/>
      <c r="F3220" s="137"/>
      <c r="G3220" s="137"/>
      <c r="H3220" s="137"/>
      <c r="I3220" s="137"/>
      <c r="J3220" s="137"/>
      <c r="K3220" s="137"/>
      <c r="L3220" s="137"/>
      <c r="M3220" s="137"/>
      <c r="N3220" s="137"/>
      <c r="O3220" s="137"/>
      <c r="P3220" s="1"/>
    </row>
    <row r="3221" spans="1:16" ht="75" thickBot="1">
      <c r="A3221" s="1"/>
      <c r="B3221" s="6" t="s">
        <v>3178</v>
      </c>
      <c r="C3221" s="7" t="s">
        <v>8</v>
      </c>
      <c r="D3221" s="8" t="s">
        <v>3179</v>
      </c>
      <c r="E3221" s="8" t="s">
        <v>3180</v>
      </c>
      <c r="F3221" s="8" t="s">
        <v>12</v>
      </c>
      <c r="G3221" s="8" t="s">
        <v>317</v>
      </c>
      <c r="H3221" s="8" t="s">
        <v>14</v>
      </c>
      <c r="I3221" s="7" t="s">
        <v>8</v>
      </c>
      <c r="J3221" s="9">
        <v>212912353</v>
      </c>
      <c r="K3221" s="9">
        <v>0</v>
      </c>
      <c r="L3221" s="9">
        <v>57321509</v>
      </c>
      <c r="M3221" s="9">
        <v>0</v>
      </c>
      <c r="N3221" s="7" t="s">
        <v>8</v>
      </c>
      <c r="O3221" s="10">
        <v>0</v>
      </c>
      <c r="P3221" s="1"/>
    </row>
    <row r="3222" spans="1:16" ht="33.75" thickBot="1">
      <c r="A3222" s="1"/>
      <c r="B3222" s="138" t="s">
        <v>8</v>
      </c>
      <c r="C3222" s="139"/>
      <c r="D3222" s="139"/>
      <c r="E3222" s="139"/>
      <c r="F3222" s="139"/>
      <c r="G3222" s="139"/>
      <c r="H3222" s="139"/>
      <c r="I3222" s="11" t="s">
        <v>2990</v>
      </c>
      <c r="J3222" s="12" t="s">
        <v>8</v>
      </c>
      <c r="K3222" s="13">
        <v>0</v>
      </c>
      <c r="L3222" s="13">
        <v>57321509</v>
      </c>
      <c r="M3222" s="13">
        <v>0</v>
      </c>
      <c r="N3222" s="14">
        <v>0</v>
      </c>
      <c r="O3222" s="12" t="s">
        <v>8</v>
      </c>
      <c r="P3222" s="1"/>
    </row>
    <row r="3223" spans="1:16" ht="0.95" customHeight="1">
      <c r="A3223" s="1"/>
      <c r="B3223" s="137"/>
      <c r="C3223" s="137"/>
      <c r="D3223" s="137"/>
      <c r="E3223" s="137"/>
      <c r="F3223" s="137"/>
      <c r="G3223" s="137"/>
      <c r="H3223" s="137"/>
      <c r="I3223" s="137"/>
      <c r="J3223" s="137"/>
      <c r="K3223" s="137"/>
      <c r="L3223" s="137"/>
      <c r="M3223" s="137"/>
      <c r="N3223" s="137"/>
      <c r="O3223" s="137"/>
      <c r="P3223" s="1"/>
    </row>
    <row r="3224" spans="1:16" ht="20.100000000000001" customHeight="1">
      <c r="A3224" s="1"/>
      <c r="B3224" s="145" t="s">
        <v>2985</v>
      </c>
      <c r="C3224" s="146"/>
      <c r="D3224" s="146"/>
      <c r="E3224" s="146"/>
      <c r="F3224" s="2" t="s">
        <v>4</v>
      </c>
      <c r="G3224" s="147" t="s">
        <v>3181</v>
      </c>
      <c r="H3224" s="148"/>
      <c r="I3224" s="148"/>
      <c r="J3224" s="148"/>
      <c r="K3224" s="148"/>
      <c r="L3224" s="148"/>
      <c r="M3224" s="148"/>
      <c r="N3224" s="148"/>
      <c r="O3224" s="148"/>
      <c r="P3224" s="1"/>
    </row>
    <row r="3225" spans="1:16" ht="20.100000000000001" customHeight="1">
      <c r="A3225" s="1"/>
      <c r="B3225" s="143" t="s">
        <v>6</v>
      </c>
      <c r="C3225" s="144"/>
      <c r="D3225" s="144"/>
      <c r="E3225" s="144"/>
      <c r="F3225" s="144"/>
      <c r="G3225" s="144"/>
      <c r="H3225" s="144"/>
      <c r="I3225" s="144"/>
      <c r="J3225" s="3">
        <v>225935363</v>
      </c>
      <c r="K3225" s="3">
        <v>0</v>
      </c>
      <c r="L3225" s="3">
        <v>0</v>
      </c>
      <c r="M3225" s="3">
        <v>0</v>
      </c>
      <c r="N3225" s="4" t="s">
        <v>20</v>
      </c>
      <c r="O3225" s="5" t="s">
        <v>8</v>
      </c>
      <c r="P3225" s="1"/>
    </row>
    <row r="3226" spans="1:16" ht="50.25" thickBot="1">
      <c r="A3226" s="1"/>
      <c r="B3226" s="6" t="s">
        <v>3182</v>
      </c>
      <c r="C3226" s="7" t="s">
        <v>8</v>
      </c>
      <c r="D3226" s="8" t="s">
        <v>3183</v>
      </c>
      <c r="E3226" s="8" t="s">
        <v>3184</v>
      </c>
      <c r="F3226" s="8" t="s">
        <v>12</v>
      </c>
      <c r="G3226" s="8" t="s">
        <v>777</v>
      </c>
      <c r="H3226" s="8" t="s">
        <v>14</v>
      </c>
      <c r="I3226" s="7" t="s">
        <v>8</v>
      </c>
      <c r="J3226" s="9">
        <v>225935363</v>
      </c>
      <c r="K3226" s="9">
        <v>0</v>
      </c>
      <c r="L3226" s="9">
        <v>0</v>
      </c>
      <c r="M3226" s="9">
        <v>0</v>
      </c>
      <c r="N3226" s="7" t="s">
        <v>8</v>
      </c>
      <c r="O3226" s="10">
        <v>0.54</v>
      </c>
      <c r="P3226" s="1"/>
    </row>
    <row r="3227" spans="1:16" ht="25.5" thickBot="1">
      <c r="A3227" s="1"/>
      <c r="B3227" s="138" t="s">
        <v>8</v>
      </c>
      <c r="C3227" s="139"/>
      <c r="D3227" s="139"/>
      <c r="E3227" s="139"/>
      <c r="F3227" s="139"/>
      <c r="G3227" s="139"/>
      <c r="H3227" s="139"/>
      <c r="I3227" s="11" t="s">
        <v>60</v>
      </c>
      <c r="J3227" s="12" t="s">
        <v>8</v>
      </c>
      <c r="K3227" s="13">
        <v>0</v>
      </c>
      <c r="L3227" s="13">
        <v>0</v>
      </c>
      <c r="M3227" s="13">
        <v>0</v>
      </c>
      <c r="N3227" s="14">
        <v>0</v>
      </c>
      <c r="O3227" s="12" t="s">
        <v>8</v>
      </c>
      <c r="P3227" s="1"/>
    </row>
    <row r="3228" spans="1:16" ht="0.95" customHeight="1">
      <c r="A3228" s="1"/>
      <c r="B3228" s="137"/>
      <c r="C3228" s="137"/>
      <c r="D3228" s="137"/>
      <c r="E3228" s="137"/>
      <c r="F3228" s="137"/>
      <c r="G3228" s="137"/>
      <c r="H3228" s="137"/>
      <c r="I3228" s="137"/>
      <c r="J3228" s="137"/>
      <c r="K3228" s="137"/>
      <c r="L3228" s="137"/>
      <c r="M3228" s="137"/>
      <c r="N3228" s="137"/>
      <c r="O3228" s="137"/>
      <c r="P3228" s="1"/>
    </row>
    <row r="3229" spans="1:16" ht="20.100000000000001" customHeight="1">
      <c r="A3229" s="1"/>
      <c r="B3229" s="145" t="s">
        <v>2985</v>
      </c>
      <c r="C3229" s="146"/>
      <c r="D3229" s="146"/>
      <c r="E3229" s="146"/>
      <c r="F3229" s="2" t="s">
        <v>4</v>
      </c>
      <c r="G3229" s="147" t="s">
        <v>3185</v>
      </c>
      <c r="H3229" s="148"/>
      <c r="I3229" s="148"/>
      <c r="J3229" s="148"/>
      <c r="K3229" s="148"/>
      <c r="L3229" s="148"/>
      <c r="M3229" s="148"/>
      <c r="N3229" s="148"/>
      <c r="O3229" s="148"/>
      <c r="P3229" s="1"/>
    </row>
    <row r="3230" spans="1:16" ht="20.100000000000001" customHeight="1">
      <c r="A3230" s="1"/>
      <c r="B3230" s="143" t="s">
        <v>6</v>
      </c>
      <c r="C3230" s="144"/>
      <c r="D3230" s="144"/>
      <c r="E3230" s="144"/>
      <c r="F3230" s="144"/>
      <c r="G3230" s="144"/>
      <c r="H3230" s="144"/>
      <c r="I3230" s="144"/>
      <c r="J3230" s="3">
        <v>124907999</v>
      </c>
      <c r="K3230" s="3">
        <v>0</v>
      </c>
      <c r="L3230" s="3">
        <v>234450</v>
      </c>
      <c r="M3230" s="3">
        <v>234450</v>
      </c>
      <c r="N3230" s="4" t="s">
        <v>7</v>
      </c>
      <c r="O3230" s="5" t="s">
        <v>8</v>
      </c>
      <c r="P3230" s="1"/>
    </row>
    <row r="3231" spans="1:16" ht="58.5" thickBot="1">
      <c r="A3231" s="1"/>
      <c r="B3231" s="6" t="s">
        <v>3186</v>
      </c>
      <c r="C3231" s="7" t="s">
        <v>8</v>
      </c>
      <c r="D3231" s="8" t="s">
        <v>3187</v>
      </c>
      <c r="E3231" s="8" t="s">
        <v>3188</v>
      </c>
      <c r="F3231" s="8" t="s">
        <v>58</v>
      </c>
      <c r="G3231" s="8" t="s">
        <v>317</v>
      </c>
      <c r="H3231" s="8" t="s">
        <v>14</v>
      </c>
      <c r="I3231" s="7" t="s">
        <v>8</v>
      </c>
      <c r="J3231" s="9">
        <v>6021407</v>
      </c>
      <c r="K3231" s="9">
        <v>0</v>
      </c>
      <c r="L3231" s="9">
        <v>0</v>
      </c>
      <c r="M3231" s="9">
        <v>0</v>
      </c>
      <c r="N3231" s="7" t="s">
        <v>8</v>
      </c>
      <c r="O3231" s="10">
        <v>0</v>
      </c>
      <c r="P3231" s="1"/>
    </row>
    <row r="3232" spans="1:16" ht="33.75" thickBot="1">
      <c r="A3232" s="1"/>
      <c r="B3232" s="138" t="s">
        <v>8</v>
      </c>
      <c r="C3232" s="139"/>
      <c r="D3232" s="139"/>
      <c r="E3232" s="139"/>
      <c r="F3232" s="139"/>
      <c r="G3232" s="139"/>
      <c r="H3232" s="139"/>
      <c r="I3232" s="11" t="s">
        <v>2990</v>
      </c>
      <c r="J3232" s="12" t="s">
        <v>8</v>
      </c>
      <c r="K3232" s="13">
        <v>0</v>
      </c>
      <c r="L3232" s="13">
        <v>0</v>
      </c>
      <c r="M3232" s="13">
        <v>0</v>
      </c>
      <c r="N3232" s="14">
        <v>0</v>
      </c>
      <c r="O3232" s="12" t="s">
        <v>8</v>
      </c>
      <c r="P3232" s="1"/>
    </row>
    <row r="3233" spans="1:16" ht="0.95" customHeight="1">
      <c r="A3233" s="1"/>
      <c r="B3233" s="137"/>
      <c r="C3233" s="137"/>
      <c r="D3233" s="137"/>
      <c r="E3233" s="137"/>
      <c r="F3233" s="137"/>
      <c r="G3233" s="137"/>
      <c r="H3233" s="137"/>
      <c r="I3233" s="137"/>
      <c r="J3233" s="137"/>
      <c r="K3233" s="137"/>
      <c r="L3233" s="137"/>
      <c r="M3233" s="137"/>
      <c r="N3233" s="137"/>
      <c r="O3233" s="137"/>
      <c r="P3233" s="1"/>
    </row>
    <row r="3234" spans="1:16" ht="58.5" thickBot="1">
      <c r="A3234" s="1"/>
      <c r="B3234" s="6" t="s">
        <v>3189</v>
      </c>
      <c r="C3234" s="7" t="s">
        <v>8</v>
      </c>
      <c r="D3234" s="8" t="s">
        <v>3190</v>
      </c>
      <c r="E3234" s="8" t="s">
        <v>3191</v>
      </c>
      <c r="F3234" s="8" t="s">
        <v>58</v>
      </c>
      <c r="G3234" s="8" t="s">
        <v>13</v>
      </c>
      <c r="H3234" s="8" t="s">
        <v>14</v>
      </c>
      <c r="I3234" s="7" t="s">
        <v>8</v>
      </c>
      <c r="J3234" s="9">
        <v>66470198</v>
      </c>
      <c r="K3234" s="9">
        <v>0</v>
      </c>
      <c r="L3234" s="9">
        <v>4770</v>
      </c>
      <c r="M3234" s="9">
        <v>4770</v>
      </c>
      <c r="N3234" s="7" t="s">
        <v>8</v>
      </c>
      <c r="O3234" s="10">
        <v>5.67</v>
      </c>
      <c r="P3234" s="1"/>
    </row>
    <row r="3235" spans="1:16" ht="42" thickBot="1">
      <c r="A3235" s="1"/>
      <c r="B3235" s="138" t="s">
        <v>8</v>
      </c>
      <c r="C3235" s="139"/>
      <c r="D3235" s="139"/>
      <c r="E3235" s="139"/>
      <c r="F3235" s="139"/>
      <c r="G3235" s="139"/>
      <c r="H3235" s="139"/>
      <c r="I3235" s="11" t="s">
        <v>3192</v>
      </c>
      <c r="J3235" s="12" t="s">
        <v>8</v>
      </c>
      <c r="K3235" s="13">
        <v>0</v>
      </c>
      <c r="L3235" s="13">
        <v>4770</v>
      </c>
      <c r="M3235" s="13">
        <v>4770</v>
      </c>
      <c r="N3235" s="14">
        <v>100</v>
      </c>
      <c r="O3235" s="12" t="s">
        <v>8</v>
      </c>
      <c r="P3235" s="1"/>
    </row>
    <row r="3236" spans="1:16" ht="0.95" customHeight="1">
      <c r="A3236" s="1"/>
      <c r="B3236" s="137"/>
      <c r="C3236" s="137"/>
      <c r="D3236" s="137"/>
      <c r="E3236" s="137"/>
      <c r="F3236" s="137"/>
      <c r="G3236" s="137"/>
      <c r="H3236" s="137"/>
      <c r="I3236" s="137"/>
      <c r="J3236" s="137"/>
      <c r="K3236" s="137"/>
      <c r="L3236" s="137"/>
      <c r="M3236" s="137"/>
      <c r="N3236" s="137"/>
      <c r="O3236" s="137"/>
      <c r="P3236" s="1"/>
    </row>
    <row r="3237" spans="1:16" ht="50.25" thickBot="1">
      <c r="A3237" s="1"/>
      <c r="B3237" s="6" t="s">
        <v>3193</v>
      </c>
      <c r="C3237" s="7" t="s">
        <v>8</v>
      </c>
      <c r="D3237" s="8" t="s">
        <v>3194</v>
      </c>
      <c r="E3237" s="8" t="s">
        <v>3195</v>
      </c>
      <c r="F3237" s="8" t="s">
        <v>58</v>
      </c>
      <c r="G3237" s="8" t="s">
        <v>13</v>
      </c>
      <c r="H3237" s="8" t="s">
        <v>14</v>
      </c>
      <c r="I3237" s="7" t="s">
        <v>8</v>
      </c>
      <c r="J3237" s="9">
        <v>25964921</v>
      </c>
      <c r="K3237" s="9">
        <v>0</v>
      </c>
      <c r="L3237" s="9">
        <v>229680</v>
      </c>
      <c r="M3237" s="9">
        <v>229680</v>
      </c>
      <c r="N3237" s="7" t="s">
        <v>8</v>
      </c>
      <c r="O3237" s="10">
        <v>0.88</v>
      </c>
      <c r="P3237" s="1"/>
    </row>
    <row r="3238" spans="1:16" ht="42" thickBot="1">
      <c r="A3238" s="1"/>
      <c r="B3238" s="138" t="s">
        <v>8</v>
      </c>
      <c r="C3238" s="139"/>
      <c r="D3238" s="139"/>
      <c r="E3238" s="139"/>
      <c r="F3238" s="139"/>
      <c r="G3238" s="139"/>
      <c r="H3238" s="139"/>
      <c r="I3238" s="11" t="s">
        <v>3192</v>
      </c>
      <c r="J3238" s="12" t="s">
        <v>8</v>
      </c>
      <c r="K3238" s="13">
        <v>0</v>
      </c>
      <c r="L3238" s="13">
        <v>229680</v>
      </c>
      <c r="M3238" s="13">
        <v>229680</v>
      </c>
      <c r="N3238" s="14">
        <v>100</v>
      </c>
      <c r="O3238" s="12" t="s">
        <v>8</v>
      </c>
      <c r="P3238" s="1"/>
    </row>
    <row r="3239" spans="1:16" ht="0.95" customHeight="1">
      <c r="A3239" s="1"/>
      <c r="B3239" s="137"/>
      <c r="C3239" s="137"/>
      <c r="D3239" s="137"/>
      <c r="E3239" s="137"/>
      <c r="F3239" s="137"/>
      <c r="G3239" s="137"/>
      <c r="H3239" s="137"/>
      <c r="I3239" s="137"/>
      <c r="J3239" s="137"/>
      <c r="K3239" s="137"/>
      <c r="L3239" s="137"/>
      <c r="M3239" s="137"/>
      <c r="N3239" s="137"/>
      <c r="O3239" s="137"/>
      <c r="P3239" s="1"/>
    </row>
    <row r="3240" spans="1:16" ht="58.5" thickBot="1">
      <c r="A3240" s="1"/>
      <c r="B3240" s="6" t="s">
        <v>3196</v>
      </c>
      <c r="C3240" s="7" t="s">
        <v>8</v>
      </c>
      <c r="D3240" s="8" t="s">
        <v>3197</v>
      </c>
      <c r="E3240" s="8" t="s">
        <v>3198</v>
      </c>
      <c r="F3240" s="8" t="s">
        <v>58</v>
      </c>
      <c r="G3240" s="8" t="s">
        <v>317</v>
      </c>
      <c r="H3240" s="8" t="s">
        <v>14</v>
      </c>
      <c r="I3240" s="7" t="s">
        <v>8</v>
      </c>
      <c r="J3240" s="9">
        <v>26451473</v>
      </c>
      <c r="K3240" s="9">
        <v>0</v>
      </c>
      <c r="L3240" s="9">
        <v>0</v>
      </c>
      <c r="M3240" s="9">
        <v>0</v>
      </c>
      <c r="N3240" s="7" t="s">
        <v>8</v>
      </c>
      <c r="O3240" s="10">
        <v>0</v>
      </c>
      <c r="P3240" s="1"/>
    </row>
    <row r="3241" spans="1:16" ht="33.75" thickBot="1">
      <c r="A3241" s="1"/>
      <c r="B3241" s="138" t="s">
        <v>8</v>
      </c>
      <c r="C3241" s="139"/>
      <c r="D3241" s="139"/>
      <c r="E3241" s="139"/>
      <c r="F3241" s="139"/>
      <c r="G3241" s="139"/>
      <c r="H3241" s="139"/>
      <c r="I3241" s="11" t="s">
        <v>2990</v>
      </c>
      <c r="J3241" s="12" t="s">
        <v>8</v>
      </c>
      <c r="K3241" s="13">
        <v>0</v>
      </c>
      <c r="L3241" s="13">
        <v>0</v>
      </c>
      <c r="M3241" s="13">
        <v>0</v>
      </c>
      <c r="N3241" s="14">
        <v>0</v>
      </c>
      <c r="O3241" s="12" t="s">
        <v>8</v>
      </c>
      <c r="P3241" s="1"/>
    </row>
    <row r="3242" spans="1:16" ht="0.95" customHeight="1">
      <c r="A3242" s="1"/>
      <c r="B3242" s="137"/>
      <c r="C3242" s="137"/>
      <c r="D3242" s="137"/>
      <c r="E3242" s="137"/>
      <c r="F3242" s="137"/>
      <c r="G3242" s="137"/>
      <c r="H3242" s="137"/>
      <c r="I3242" s="137"/>
      <c r="J3242" s="137"/>
      <c r="K3242" s="137"/>
      <c r="L3242" s="137"/>
      <c r="M3242" s="137"/>
      <c r="N3242" s="137"/>
      <c r="O3242" s="137"/>
      <c r="P3242" s="1"/>
    </row>
    <row r="3243" spans="1:16" ht="20.100000000000001" customHeight="1">
      <c r="A3243" s="1"/>
      <c r="B3243" s="145" t="s">
        <v>2985</v>
      </c>
      <c r="C3243" s="146"/>
      <c r="D3243" s="146"/>
      <c r="E3243" s="146"/>
      <c r="F3243" s="2" t="s">
        <v>4</v>
      </c>
      <c r="G3243" s="147" t="s">
        <v>3199</v>
      </c>
      <c r="H3243" s="148"/>
      <c r="I3243" s="148"/>
      <c r="J3243" s="148"/>
      <c r="K3243" s="148"/>
      <c r="L3243" s="148"/>
      <c r="M3243" s="148"/>
      <c r="N3243" s="148"/>
      <c r="O3243" s="148"/>
      <c r="P3243" s="1"/>
    </row>
    <row r="3244" spans="1:16" ht="20.100000000000001" customHeight="1">
      <c r="A3244" s="1"/>
      <c r="B3244" s="143" t="s">
        <v>6</v>
      </c>
      <c r="C3244" s="144"/>
      <c r="D3244" s="144"/>
      <c r="E3244" s="144"/>
      <c r="F3244" s="144"/>
      <c r="G3244" s="144"/>
      <c r="H3244" s="144"/>
      <c r="I3244" s="144"/>
      <c r="J3244" s="3">
        <v>61543872</v>
      </c>
      <c r="K3244" s="3">
        <v>0</v>
      </c>
      <c r="L3244" s="3">
        <v>48000000</v>
      </c>
      <c r="M3244" s="3">
        <v>18032701</v>
      </c>
      <c r="N3244" s="4" t="s">
        <v>3200</v>
      </c>
      <c r="O3244" s="5" t="s">
        <v>8</v>
      </c>
      <c r="P3244" s="1"/>
    </row>
    <row r="3245" spans="1:16" ht="66.75" thickBot="1">
      <c r="A3245" s="1"/>
      <c r="B3245" s="6" t="s">
        <v>3201</v>
      </c>
      <c r="C3245" s="7" t="s">
        <v>8</v>
      </c>
      <c r="D3245" s="8" t="s">
        <v>3202</v>
      </c>
      <c r="E3245" s="8" t="s">
        <v>3203</v>
      </c>
      <c r="F3245" s="8" t="s">
        <v>58</v>
      </c>
      <c r="G3245" s="8" t="s">
        <v>13</v>
      </c>
      <c r="H3245" s="8" t="s">
        <v>14</v>
      </c>
      <c r="I3245" s="7" t="s">
        <v>8</v>
      </c>
      <c r="J3245" s="9">
        <v>20771936</v>
      </c>
      <c r="K3245" s="9">
        <v>0</v>
      </c>
      <c r="L3245" s="9">
        <v>16000000</v>
      </c>
      <c r="M3245" s="9">
        <v>9021543</v>
      </c>
      <c r="N3245" s="7" t="s">
        <v>8</v>
      </c>
      <c r="O3245" s="10">
        <v>56.3</v>
      </c>
      <c r="P3245" s="1"/>
    </row>
    <row r="3246" spans="1:16" ht="33.75" thickBot="1">
      <c r="A3246" s="1"/>
      <c r="B3246" s="138" t="s">
        <v>8</v>
      </c>
      <c r="C3246" s="139"/>
      <c r="D3246" s="139"/>
      <c r="E3246" s="139"/>
      <c r="F3246" s="139"/>
      <c r="G3246" s="139"/>
      <c r="H3246" s="139"/>
      <c r="I3246" s="11" t="s">
        <v>2997</v>
      </c>
      <c r="J3246" s="12" t="s">
        <v>8</v>
      </c>
      <c r="K3246" s="13">
        <v>0</v>
      </c>
      <c r="L3246" s="13">
        <v>16000000</v>
      </c>
      <c r="M3246" s="13">
        <v>9021543</v>
      </c>
      <c r="N3246" s="14">
        <v>56.38</v>
      </c>
      <c r="O3246" s="12" t="s">
        <v>8</v>
      </c>
      <c r="P3246" s="1"/>
    </row>
    <row r="3247" spans="1:16" ht="0.95" customHeight="1">
      <c r="A3247" s="1"/>
      <c r="B3247" s="137"/>
      <c r="C3247" s="137"/>
      <c r="D3247" s="137"/>
      <c r="E3247" s="137"/>
      <c r="F3247" s="137"/>
      <c r="G3247" s="137"/>
      <c r="H3247" s="137"/>
      <c r="I3247" s="137"/>
      <c r="J3247" s="137"/>
      <c r="K3247" s="137"/>
      <c r="L3247" s="137"/>
      <c r="M3247" s="137"/>
      <c r="N3247" s="137"/>
      <c r="O3247" s="137"/>
      <c r="P3247" s="1"/>
    </row>
    <row r="3248" spans="1:16" ht="58.5" thickBot="1">
      <c r="A3248" s="1"/>
      <c r="B3248" s="6" t="s">
        <v>3204</v>
      </c>
      <c r="C3248" s="7" t="s">
        <v>8</v>
      </c>
      <c r="D3248" s="8" t="s">
        <v>3205</v>
      </c>
      <c r="E3248" s="8" t="s">
        <v>3206</v>
      </c>
      <c r="F3248" s="8" t="s">
        <v>58</v>
      </c>
      <c r="G3248" s="8" t="s">
        <v>13</v>
      </c>
      <c r="H3248" s="8" t="s">
        <v>14</v>
      </c>
      <c r="I3248" s="7" t="s">
        <v>8</v>
      </c>
      <c r="J3248" s="9">
        <v>20771936</v>
      </c>
      <c r="K3248" s="9">
        <v>0</v>
      </c>
      <c r="L3248" s="9">
        <v>16000000</v>
      </c>
      <c r="M3248" s="9">
        <v>4133858</v>
      </c>
      <c r="N3248" s="7" t="s">
        <v>8</v>
      </c>
      <c r="O3248" s="10">
        <v>25.8</v>
      </c>
      <c r="P3248" s="1"/>
    </row>
    <row r="3249" spans="1:16" ht="33.75" thickBot="1">
      <c r="A3249" s="1"/>
      <c r="B3249" s="138" t="s">
        <v>8</v>
      </c>
      <c r="C3249" s="139"/>
      <c r="D3249" s="139"/>
      <c r="E3249" s="139"/>
      <c r="F3249" s="139"/>
      <c r="G3249" s="139"/>
      <c r="H3249" s="139"/>
      <c r="I3249" s="11" t="s">
        <v>3001</v>
      </c>
      <c r="J3249" s="12" t="s">
        <v>8</v>
      </c>
      <c r="K3249" s="13">
        <v>0</v>
      </c>
      <c r="L3249" s="13">
        <v>16000000</v>
      </c>
      <c r="M3249" s="13">
        <v>4133858</v>
      </c>
      <c r="N3249" s="14">
        <v>25.83</v>
      </c>
      <c r="O3249" s="12" t="s">
        <v>8</v>
      </c>
      <c r="P3249" s="1"/>
    </row>
    <row r="3250" spans="1:16" ht="0.95" customHeight="1">
      <c r="A3250" s="1"/>
      <c r="B3250" s="137"/>
      <c r="C3250" s="137"/>
      <c r="D3250" s="137"/>
      <c r="E3250" s="137"/>
      <c r="F3250" s="137"/>
      <c r="G3250" s="137"/>
      <c r="H3250" s="137"/>
      <c r="I3250" s="137"/>
      <c r="J3250" s="137"/>
      <c r="K3250" s="137"/>
      <c r="L3250" s="137"/>
      <c r="M3250" s="137"/>
      <c r="N3250" s="137"/>
      <c r="O3250" s="137"/>
      <c r="P3250" s="1"/>
    </row>
    <row r="3251" spans="1:16" ht="58.5" thickBot="1">
      <c r="A3251" s="1"/>
      <c r="B3251" s="6" t="s">
        <v>3207</v>
      </c>
      <c r="C3251" s="7" t="s">
        <v>8</v>
      </c>
      <c r="D3251" s="8" t="s">
        <v>3208</v>
      </c>
      <c r="E3251" s="8" t="s">
        <v>3206</v>
      </c>
      <c r="F3251" s="8" t="s">
        <v>58</v>
      </c>
      <c r="G3251" s="8" t="s">
        <v>13</v>
      </c>
      <c r="H3251" s="8" t="s">
        <v>14</v>
      </c>
      <c r="I3251" s="7" t="s">
        <v>8</v>
      </c>
      <c r="J3251" s="9">
        <v>20000000</v>
      </c>
      <c r="K3251" s="9">
        <v>0</v>
      </c>
      <c r="L3251" s="9">
        <v>16000000</v>
      </c>
      <c r="M3251" s="9">
        <v>4877300</v>
      </c>
      <c r="N3251" s="7" t="s">
        <v>8</v>
      </c>
      <c r="O3251" s="10">
        <v>30.4</v>
      </c>
      <c r="P3251" s="1"/>
    </row>
    <row r="3252" spans="1:16" ht="25.5" thickBot="1">
      <c r="A3252" s="1"/>
      <c r="B3252" s="138" t="s">
        <v>8</v>
      </c>
      <c r="C3252" s="139"/>
      <c r="D3252" s="139"/>
      <c r="E3252" s="139"/>
      <c r="F3252" s="139"/>
      <c r="G3252" s="139"/>
      <c r="H3252" s="139"/>
      <c r="I3252" s="11" t="s">
        <v>3045</v>
      </c>
      <c r="J3252" s="12" t="s">
        <v>8</v>
      </c>
      <c r="K3252" s="13">
        <v>0</v>
      </c>
      <c r="L3252" s="13">
        <v>16000000</v>
      </c>
      <c r="M3252" s="13">
        <v>4877300</v>
      </c>
      <c r="N3252" s="14">
        <v>30.48</v>
      </c>
      <c r="O3252" s="12" t="s">
        <v>8</v>
      </c>
      <c r="P3252" s="1"/>
    </row>
    <row r="3253" spans="1:16" ht="0.95" customHeight="1">
      <c r="A3253" s="1"/>
      <c r="B3253" s="137"/>
      <c r="C3253" s="137"/>
      <c r="D3253" s="137"/>
      <c r="E3253" s="137"/>
      <c r="F3253" s="137"/>
      <c r="G3253" s="137"/>
      <c r="H3253" s="137"/>
      <c r="I3253" s="137"/>
      <c r="J3253" s="137"/>
      <c r="K3253" s="137"/>
      <c r="L3253" s="137"/>
      <c r="M3253" s="137"/>
      <c r="N3253" s="137"/>
      <c r="O3253" s="137"/>
      <c r="P3253" s="1"/>
    </row>
    <row r="3254" spans="1:16" ht="20.100000000000001" customHeight="1">
      <c r="A3254" s="1"/>
      <c r="B3254" s="145" t="s">
        <v>2985</v>
      </c>
      <c r="C3254" s="146"/>
      <c r="D3254" s="146"/>
      <c r="E3254" s="146"/>
      <c r="F3254" s="2" t="s">
        <v>4</v>
      </c>
      <c r="G3254" s="147" t="s">
        <v>3209</v>
      </c>
      <c r="H3254" s="148"/>
      <c r="I3254" s="148"/>
      <c r="J3254" s="148"/>
      <c r="K3254" s="148"/>
      <c r="L3254" s="148"/>
      <c r="M3254" s="148"/>
      <c r="N3254" s="148"/>
      <c r="O3254" s="148"/>
      <c r="P3254" s="1"/>
    </row>
    <row r="3255" spans="1:16" ht="20.100000000000001" customHeight="1">
      <c r="A3255" s="1"/>
      <c r="B3255" s="143" t="s">
        <v>6</v>
      </c>
      <c r="C3255" s="144"/>
      <c r="D3255" s="144"/>
      <c r="E3255" s="144"/>
      <c r="F3255" s="144"/>
      <c r="G3255" s="144"/>
      <c r="H3255" s="144"/>
      <c r="I3255" s="144"/>
      <c r="J3255" s="3">
        <v>19152919</v>
      </c>
      <c r="K3255" s="3">
        <v>0</v>
      </c>
      <c r="L3255" s="3">
        <v>18213624</v>
      </c>
      <c r="M3255" s="3">
        <v>16214640</v>
      </c>
      <c r="N3255" s="4" t="s">
        <v>3210</v>
      </c>
      <c r="O3255" s="5" t="s">
        <v>8</v>
      </c>
      <c r="P3255" s="1"/>
    </row>
    <row r="3256" spans="1:16" ht="66.75" thickBot="1">
      <c r="A3256" s="1"/>
      <c r="B3256" s="6" t="s">
        <v>3211</v>
      </c>
      <c r="C3256" s="7" t="s">
        <v>8</v>
      </c>
      <c r="D3256" s="8" t="s">
        <v>3212</v>
      </c>
      <c r="E3256" s="8" t="s">
        <v>3213</v>
      </c>
      <c r="F3256" s="8" t="s">
        <v>12</v>
      </c>
      <c r="G3256" s="8" t="s">
        <v>13</v>
      </c>
      <c r="H3256" s="8" t="s">
        <v>14</v>
      </c>
      <c r="I3256" s="7" t="s">
        <v>8</v>
      </c>
      <c r="J3256" s="9">
        <v>4003625</v>
      </c>
      <c r="K3256" s="9">
        <v>0</v>
      </c>
      <c r="L3256" s="9">
        <v>4003625</v>
      </c>
      <c r="M3256" s="9">
        <v>2426794</v>
      </c>
      <c r="N3256" s="7" t="s">
        <v>8</v>
      </c>
      <c r="O3256" s="10">
        <v>100</v>
      </c>
      <c r="P3256" s="1"/>
    </row>
    <row r="3257" spans="1:16" ht="33.75" thickBot="1">
      <c r="A3257" s="1"/>
      <c r="B3257" s="138" t="s">
        <v>8</v>
      </c>
      <c r="C3257" s="139"/>
      <c r="D3257" s="139"/>
      <c r="E3257" s="139"/>
      <c r="F3257" s="139"/>
      <c r="G3257" s="139"/>
      <c r="H3257" s="139"/>
      <c r="I3257" s="11" t="s">
        <v>2997</v>
      </c>
      <c r="J3257" s="12" t="s">
        <v>8</v>
      </c>
      <c r="K3257" s="13">
        <v>0</v>
      </c>
      <c r="L3257" s="13">
        <v>4003625</v>
      </c>
      <c r="M3257" s="13">
        <v>2426794</v>
      </c>
      <c r="N3257" s="14">
        <v>60.61</v>
      </c>
      <c r="O3257" s="12" t="s">
        <v>8</v>
      </c>
      <c r="P3257" s="1"/>
    </row>
    <row r="3258" spans="1:16" ht="0.95" customHeight="1">
      <c r="A3258" s="1"/>
      <c r="B3258" s="137"/>
      <c r="C3258" s="137"/>
      <c r="D3258" s="137"/>
      <c r="E3258" s="137"/>
      <c r="F3258" s="137"/>
      <c r="G3258" s="137"/>
      <c r="H3258" s="137"/>
      <c r="I3258" s="137"/>
      <c r="J3258" s="137"/>
      <c r="K3258" s="137"/>
      <c r="L3258" s="137"/>
      <c r="M3258" s="137"/>
      <c r="N3258" s="137"/>
      <c r="O3258" s="137"/>
      <c r="P3258" s="1"/>
    </row>
    <row r="3259" spans="1:16" ht="42" thickBot="1">
      <c r="A3259" s="1"/>
      <c r="B3259" s="6" t="s">
        <v>3214</v>
      </c>
      <c r="C3259" s="7" t="s">
        <v>8</v>
      </c>
      <c r="D3259" s="8" t="s">
        <v>3215</v>
      </c>
      <c r="E3259" s="8" t="s">
        <v>3216</v>
      </c>
      <c r="F3259" s="8" t="s">
        <v>12</v>
      </c>
      <c r="G3259" s="8" t="s">
        <v>13</v>
      </c>
      <c r="H3259" s="8" t="s">
        <v>14</v>
      </c>
      <c r="I3259" s="7" t="s">
        <v>8</v>
      </c>
      <c r="J3259" s="9">
        <v>1683433</v>
      </c>
      <c r="K3259" s="9">
        <v>0</v>
      </c>
      <c r="L3259" s="9">
        <v>1683433</v>
      </c>
      <c r="M3259" s="9">
        <v>1491889</v>
      </c>
      <c r="N3259" s="7" t="s">
        <v>8</v>
      </c>
      <c r="O3259" s="10">
        <v>100</v>
      </c>
      <c r="P3259" s="1"/>
    </row>
    <row r="3260" spans="1:16" ht="33.75" thickBot="1">
      <c r="A3260" s="1"/>
      <c r="B3260" s="138" t="s">
        <v>8</v>
      </c>
      <c r="C3260" s="139"/>
      <c r="D3260" s="139"/>
      <c r="E3260" s="139"/>
      <c r="F3260" s="139"/>
      <c r="G3260" s="139"/>
      <c r="H3260" s="139"/>
      <c r="I3260" s="11" t="s">
        <v>2997</v>
      </c>
      <c r="J3260" s="12" t="s">
        <v>8</v>
      </c>
      <c r="K3260" s="13">
        <v>0</v>
      </c>
      <c r="L3260" s="13">
        <v>1683433</v>
      </c>
      <c r="M3260" s="13">
        <v>1491889</v>
      </c>
      <c r="N3260" s="14">
        <v>88.62</v>
      </c>
      <c r="O3260" s="12" t="s">
        <v>8</v>
      </c>
      <c r="P3260" s="1"/>
    </row>
    <row r="3261" spans="1:16" ht="0.95" customHeight="1">
      <c r="A3261" s="1"/>
      <c r="B3261" s="137"/>
      <c r="C3261" s="137"/>
      <c r="D3261" s="137"/>
      <c r="E3261" s="137"/>
      <c r="F3261" s="137"/>
      <c r="G3261" s="137"/>
      <c r="H3261" s="137"/>
      <c r="I3261" s="137"/>
      <c r="J3261" s="137"/>
      <c r="K3261" s="137"/>
      <c r="L3261" s="137"/>
      <c r="M3261" s="137"/>
      <c r="N3261" s="137"/>
      <c r="O3261" s="137"/>
      <c r="P3261" s="1"/>
    </row>
    <row r="3262" spans="1:16" ht="33.75" thickBot="1">
      <c r="A3262" s="1"/>
      <c r="B3262" s="6" t="s">
        <v>3217</v>
      </c>
      <c r="C3262" s="7" t="s">
        <v>8</v>
      </c>
      <c r="D3262" s="8" t="s">
        <v>3218</v>
      </c>
      <c r="E3262" s="8" t="s">
        <v>3219</v>
      </c>
      <c r="F3262" s="8" t="s">
        <v>12</v>
      </c>
      <c r="G3262" s="8" t="s">
        <v>317</v>
      </c>
      <c r="H3262" s="8" t="s">
        <v>14</v>
      </c>
      <c r="I3262" s="7" t="s">
        <v>8</v>
      </c>
      <c r="J3262" s="9">
        <v>3086862</v>
      </c>
      <c r="K3262" s="9">
        <v>0</v>
      </c>
      <c r="L3262" s="9">
        <v>3086862</v>
      </c>
      <c r="M3262" s="9">
        <v>2856253</v>
      </c>
      <c r="N3262" s="7" t="s">
        <v>8</v>
      </c>
      <c r="O3262" s="10">
        <v>100</v>
      </c>
      <c r="P3262" s="1"/>
    </row>
    <row r="3263" spans="1:16" ht="33.75" thickBot="1">
      <c r="A3263" s="1"/>
      <c r="B3263" s="138" t="s">
        <v>8</v>
      </c>
      <c r="C3263" s="139"/>
      <c r="D3263" s="139"/>
      <c r="E3263" s="139"/>
      <c r="F3263" s="139"/>
      <c r="G3263" s="139"/>
      <c r="H3263" s="139"/>
      <c r="I3263" s="11" t="s">
        <v>2990</v>
      </c>
      <c r="J3263" s="12" t="s">
        <v>8</v>
      </c>
      <c r="K3263" s="13">
        <v>0</v>
      </c>
      <c r="L3263" s="13">
        <v>3086862</v>
      </c>
      <c r="M3263" s="13">
        <v>2856253</v>
      </c>
      <c r="N3263" s="14">
        <v>92.52</v>
      </c>
      <c r="O3263" s="12" t="s">
        <v>8</v>
      </c>
      <c r="P3263" s="1"/>
    </row>
    <row r="3264" spans="1:16" ht="0.95" customHeight="1">
      <c r="A3264" s="1"/>
      <c r="B3264" s="137"/>
      <c r="C3264" s="137"/>
      <c r="D3264" s="137"/>
      <c r="E3264" s="137"/>
      <c r="F3264" s="137"/>
      <c r="G3264" s="137"/>
      <c r="H3264" s="137"/>
      <c r="I3264" s="137"/>
      <c r="J3264" s="137"/>
      <c r="K3264" s="137"/>
      <c r="L3264" s="137"/>
      <c r="M3264" s="137"/>
      <c r="N3264" s="137"/>
      <c r="O3264" s="137"/>
      <c r="P3264" s="1"/>
    </row>
    <row r="3265" spans="1:16" ht="50.25" thickBot="1">
      <c r="A3265" s="1"/>
      <c r="B3265" s="6" t="s">
        <v>3220</v>
      </c>
      <c r="C3265" s="7" t="s">
        <v>8</v>
      </c>
      <c r="D3265" s="8" t="s">
        <v>3221</v>
      </c>
      <c r="E3265" s="8" t="s">
        <v>3222</v>
      </c>
      <c r="F3265" s="8" t="s">
        <v>12</v>
      </c>
      <c r="G3265" s="8" t="s">
        <v>13</v>
      </c>
      <c r="H3265" s="8" t="s">
        <v>14</v>
      </c>
      <c r="I3265" s="7" t="s">
        <v>8</v>
      </c>
      <c r="J3265" s="9">
        <v>6895000</v>
      </c>
      <c r="K3265" s="9">
        <v>0</v>
      </c>
      <c r="L3265" s="9">
        <v>6895000</v>
      </c>
      <c r="M3265" s="9">
        <v>6895000</v>
      </c>
      <c r="N3265" s="7" t="s">
        <v>8</v>
      </c>
      <c r="O3265" s="10">
        <v>100</v>
      </c>
      <c r="P3265" s="1"/>
    </row>
    <row r="3266" spans="1:16" ht="33.75" thickBot="1">
      <c r="A3266" s="1"/>
      <c r="B3266" s="138" t="s">
        <v>8</v>
      </c>
      <c r="C3266" s="139"/>
      <c r="D3266" s="139"/>
      <c r="E3266" s="139"/>
      <c r="F3266" s="139"/>
      <c r="G3266" s="139"/>
      <c r="H3266" s="139"/>
      <c r="I3266" s="11" t="s">
        <v>2997</v>
      </c>
      <c r="J3266" s="12" t="s">
        <v>8</v>
      </c>
      <c r="K3266" s="13">
        <v>0</v>
      </c>
      <c r="L3266" s="13">
        <v>6895000</v>
      </c>
      <c r="M3266" s="13">
        <v>6895000</v>
      </c>
      <c r="N3266" s="14">
        <v>100</v>
      </c>
      <c r="O3266" s="12" t="s">
        <v>8</v>
      </c>
      <c r="P3266" s="1"/>
    </row>
    <row r="3267" spans="1:16" ht="0.95" customHeight="1">
      <c r="A3267" s="1"/>
      <c r="B3267" s="137"/>
      <c r="C3267" s="137"/>
      <c r="D3267" s="137"/>
      <c r="E3267" s="137"/>
      <c r="F3267" s="137"/>
      <c r="G3267" s="137"/>
      <c r="H3267" s="137"/>
      <c r="I3267" s="137"/>
      <c r="J3267" s="137"/>
      <c r="K3267" s="137"/>
      <c r="L3267" s="137"/>
      <c r="M3267" s="137"/>
      <c r="N3267" s="137"/>
      <c r="O3267" s="137"/>
      <c r="P3267" s="1"/>
    </row>
    <row r="3268" spans="1:16" ht="42" thickBot="1">
      <c r="A3268" s="1"/>
      <c r="B3268" s="6" t="s">
        <v>3223</v>
      </c>
      <c r="C3268" s="7" t="s">
        <v>8</v>
      </c>
      <c r="D3268" s="8" t="s">
        <v>3224</v>
      </c>
      <c r="E3268" s="8" t="s">
        <v>3225</v>
      </c>
      <c r="F3268" s="8" t="s">
        <v>12</v>
      </c>
      <c r="G3268" s="8" t="s">
        <v>13</v>
      </c>
      <c r="H3268" s="8" t="s">
        <v>14</v>
      </c>
      <c r="I3268" s="7" t="s">
        <v>8</v>
      </c>
      <c r="J3268" s="9">
        <v>3483999</v>
      </c>
      <c r="K3268" s="9">
        <v>0</v>
      </c>
      <c r="L3268" s="9">
        <v>2544704</v>
      </c>
      <c r="M3268" s="9">
        <v>2544704</v>
      </c>
      <c r="N3268" s="7" t="s">
        <v>8</v>
      </c>
      <c r="O3268" s="10">
        <v>100</v>
      </c>
      <c r="P3268" s="1"/>
    </row>
    <row r="3269" spans="1:16" ht="33.75" thickBot="1">
      <c r="A3269" s="1"/>
      <c r="B3269" s="138" t="s">
        <v>8</v>
      </c>
      <c r="C3269" s="139"/>
      <c r="D3269" s="139"/>
      <c r="E3269" s="139"/>
      <c r="F3269" s="139"/>
      <c r="G3269" s="139"/>
      <c r="H3269" s="139"/>
      <c r="I3269" s="11" t="s">
        <v>2997</v>
      </c>
      <c r="J3269" s="12" t="s">
        <v>8</v>
      </c>
      <c r="K3269" s="13">
        <v>0</v>
      </c>
      <c r="L3269" s="13">
        <v>2544704</v>
      </c>
      <c r="M3269" s="13">
        <v>2544704</v>
      </c>
      <c r="N3269" s="14">
        <v>100</v>
      </c>
      <c r="O3269" s="12" t="s">
        <v>8</v>
      </c>
      <c r="P3269" s="1"/>
    </row>
    <row r="3270" spans="1:16" ht="0.95" customHeight="1">
      <c r="A3270" s="1"/>
      <c r="B3270" s="137"/>
      <c r="C3270" s="137"/>
      <c r="D3270" s="137"/>
      <c r="E3270" s="137"/>
      <c r="F3270" s="137"/>
      <c r="G3270" s="137"/>
      <c r="H3270" s="137"/>
      <c r="I3270" s="137"/>
      <c r="J3270" s="137"/>
      <c r="K3270" s="137"/>
      <c r="L3270" s="137"/>
      <c r="M3270" s="137"/>
      <c r="N3270" s="137"/>
      <c r="O3270" s="137"/>
      <c r="P3270" s="1"/>
    </row>
    <row r="3271" spans="1:16" ht="20.100000000000001" customHeight="1">
      <c r="A3271" s="1"/>
      <c r="B3271" s="145" t="s">
        <v>2985</v>
      </c>
      <c r="C3271" s="146"/>
      <c r="D3271" s="146"/>
      <c r="E3271" s="146"/>
      <c r="F3271" s="2" t="s">
        <v>4</v>
      </c>
      <c r="G3271" s="147" t="s">
        <v>3226</v>
      </c>
      <c r="H3271" s="148"/>
      <c r="I3271" s="148"/>
      <c r="J3271" s="148"/>
      <c r="K3271" s="148"/>
      <c r="L3271" s="148"/>
      <c r="M3271" s="148"/>
      <c r="N3271" s="148"/>
      <c r="O3271" s="148"/>
      <c r="P3271" s="1"/>
    </row>
    <row r="3272" spans="1:16" ht="20.100000000000001" customHeight="1">
      <c r="A3272" s="1"/>
      <c r="B3272" s="143" t="s">
        <v>6</v>
      </c>
      <c r="C3272" s="144"/>
      <c r="D3272" s="144"/>
      <c r="E3272" s="144"/>
      <c r="F3272" s="144"/>
      <c r="G3272" s="144"/>
      <c r="H3272" s="144"/>
      <c r="I3272" s="144"/>
      <c r="J3272" s="3">
        <v>1278261168</v>
      </c>
      <c r="K3272" s="3">
        <v>0</v>
      </c>
      <c r="L3272" s="3">
        <v>119649472</v>
      </c>
      <c r="M3272" s="3">
        <v>100823234</v>
      </c>
      <c r="N3272" s="4" t="s">
        <v>3227</v>
      </c>
      <c r="O3272" s="5" t="s">
        <v>8</v>
      </c>
      <c r="P3272" s="1"/>
    </row>
    <row r="3273" spans="1:16" ht="75" thickBot="1">
      <c r="A3273" s="1"/>
      <c r="B3273" s="6" t="s">
        <v>3228</v>
      </c>
      <c r="C3273" s="7" t="s">
        <v>8</v>
      </c>
      <c r="D3273" s="8" t="s">
        <v>3229</v>
      </c>
      <c r="E3273" s="8" t="s">
        <v>3230</v>
      </c>
      <c r="F3273" s="8" t="s">
        <v>261</v>
      </c>
      <c r="G3273" s="8" t="s">
        <v>317</v>
      </c>
      <c r="H3273" s="8" t="s">
        <v>14</v>
      </c>
      <c r="I3273" s="7" t="s">
        <v>8</v>
      </c>
      <c r="J3273" s="9">
        <v>1179611696</v>
      </c>
      <c r="K3273" s="9">
        <v>0</v>
      </c>
      <c r="L3273" s="9">
        <v>21000000</v>
      </c>
      <c r="M3273" s="9">
        <v>21000000</v>
      </c>
      <c r="N3273" s="7" t="s">
        <v>8</v>
      </c>
      <c r="O3273" s="10">
        <v>21.3</v>
      </c>
      <c r="P3273" s="1"/>
    </row>
    <row r="3274" spans="1:16" ht="33.75" thickBot="1">
      <c r="A3274" s="1"/>
      <c r="B3274" s="138" t="s">
        <v>8</v>
      </c>
      <c r="C3274" s="139"/>
      <c r="D3274" s="139"/>
      <c r="E3274" s="139"/>
      <c r="F3274" s="139"/>
      <c r="G3274" s="139"/>
      <c r="H3274" s="139"/>
      <c r="I3274" s="11" t="s">
        <v>2990</v>
      </c>
      <c r="J3274" s="12" t="s">
        <v>8</v>
      </c>
      <c r="K3274" s="13">
        <v>0</v>
      </c>
      <c r="L3274" s="13">
        <v>21000000</v>
      </c>
      <c r="M3274" s="13">
        <v>21000000</v>
      </c>
      <c r="N3274" s="14">
        <v>100</v>
      </c>
      <c r="O3274" s="12" t="s">
        <v>8</v>
      </c>
      <c r="P3274" s="1"/>
    </row>
    <row r="3275" spans="1:16" ht="0.95" customHeight="1">
      <c r="A3275" s="1"/>
      <c r="B3275" s="137"/>
      <c r="C3275" s="137"/>
      <c r="D3275" s="137"/>
      <c r="E3275" s="137"/>
      <c r="F3275" s="137"/>
      <c r="G3275" s="137"/>
      <c r="H3275" s="137"/>
      <c r="I3275" s="137"/>
      <c r="J3275" s="137"/>
      <c r="K3275" s="137"/>
      <c r="L3275" s="137"/>
      <c r="M3275" s="137"/>
      <c r="N3275" s="137"/>
      <c r="O3275" s="137"/>
      <c r="P3275" s="1"/>
    </row>
    <row r="3276" spans="1:16" ht="50.25" thickBot="1">
      <c r="A3276" s="1"/>
      <c r="B3276" s="6" t="s">
        <v>3231</v>
      </c>
      <c r="C3276" s="7" t="s">
        <v>8</v>
      </c>
      <c r="D3276" s="8" t="s">
        <v>3232</v>
      </c>
      <c r="E3276" s="8" t="s">
        <v>3233</v>
      </c>
      <c r="F3276" s="8" t="s">
        <v>12</v>
      </c>
      <c r="G3276" s="8" t="s">
        <v>317</v>
      </c>
      <c r="H3276" s="8" t="s">
        <v>14</v>
      </c>
      <c r="I3276" s="7" t="s">
        <v>8</v>
      </c>
      <c r="J3276" s="9">
        <v>49324736</v>
      </c>
      <c r="K3276" s="9">
        <v>0</v>
      </c>
      <c r="L3276" s="9">
        <v>49324736</v>
      </c>
      <c r="M3276" s="9">
        <v>49324736</v>
      </c>
      <c r="N3276" s="7" t="s">
        <v>8</v>
      </c>
      <c r="O3276" s="10">
        <v>100</v>
      </c>
      <c r="P3276" s="1"/>
    </row>
    <row r="3277" spans="1:16" ht="33.75" thickBot="1">
      <c r="A3277" s="1"/>
      <c r="B3277" s="138" t="s">
        <v>8</v>
      </c>
      <c r="C3277" s="139"/>
      <c r="D3277" s="139"/>
      <c r="E3277" s="139"/>
      <c r="F3277" s="139"/>
      <c r="G3277" s="139"/>
      <c r="H3277" s="139"/>
      <c r="I3277" s="11" t="s">
        <v>2990</v>
      </c>
      <c r="J3277" s="12" t="s">
        <v>8</v>
      </c>
      <c r="K3277" s="13">
        <v>0</v>
      </c>
      <c r="L3277" s="13">
        <v>49324736</v>
      </c>
      <c r="M3277" s="13">
        <v>49324736</v>
      </c>
      <c r="N3277" s="14">
        <v>100</v>
      </c>
      <c r="O3277" s="12" t="s">
        <v>8</v>
      </c>
      <c r="P3277" s="1"/>
    </row>
    <row r="3278" spans="1:16" ht="0.95" customHeight="1">
      <c r="A3278" s="1"/>
      <c r="B3278" s="137"/>
      <c r="C3278" s="137"/>
      <c r="D3278" s="137"/>
      <c r="E3278" s="137"/>
      <c r="F3278" s="137"/>
      <c r="G3278" s="137"/>
      <c r="H3278" s="137"/>
      <c r="I3278" s="137"/>
      <c r="J3278" s="137"/>
      <c r="K3278" s="137"/>
      <c r="L3278" s="137"/>
      <c r="M3278" s="137"/>
      <c r="N3278" s="137"/>
      <c r="O3278" s="137"/>
      <c r="P3278" s="1"/>
    </row>
    <row r="3279" spans="1:16" ht="66.75" thickBot="1">
      <c r="A3279" s="1"/>
      <c r="B3279" s="6" t="s">
        <v>3234</v>
      </c>
      <c r="C3279" s="7" t="s">
        <v>8</v>
      </c>
      <c r="D3279" s="8" t="s">
        <v>3235</v>
      </c>
      <c r="E3279" s="8" t="s">
        <v>3236</v>
      </c>
      <c r="F3279" s="8" t="s">
        <v>12</v>
      </c>
      <c r="G3279" s="8" t="s">
        <v>317</v>
      </c>
      <c r="H3279" s="8" t="s">
        <v>14</v>
      </c>
      <c r="I3279" s="7" t="s">
        <v>8</v>
      </c>
      <c r="J3279" s="9">
        <v>49324736</v>
      </c>
      <c r="K3279" s="9">
        <v>0</v>
      </c>
      <c r="L3279" s="9">
        <v>49324736</v>
      </c>
      <c r="M3279" s="9">
        <v>30498498</v>
      </c>
      <c r="N3279" s="7" t="s">
        <v>8</v>
      </c>
      <c r="O3279" s="10">
        <v>100</v>
      </c>
      <c r="P3279" s="1"/>
    </row>
    <row r="3280" spans="1:16" ht="33.75" thickBot="1">
      <c r="A3280" s="1"/>
      <c r="B3280" s="138" t="s">
        <v>8</v>
      </c>
      <c r="C3280" s="139"/>
      <c r="D3280" s="139"/>
      <c r="E3280" s="139"/>
      <c r="F3280" s="139"/>
      <c r="G3280" s="139"/>
      <c r="H3280" s="139"/>
      <c r="I3280" s="11" t="s">
        <v>2990</v>
      </c>
      <c r="J3280" s="12" t="s">
        <v>8</v>
      </c>
      <c r="K3280" s="13">
        <v>0</v>
      </c>
      <c r="L3280" s="13">
        <v>49324736</v>
      </c>
      <c r="M3280" s="13">
        <v>30498498</v>
      </c>
      <c r="N3280" s="14">
        <v>61.83</v>
      </c>
      <c r="O3280" s="12" t="s">
        <v>8</v>
      </c>
      <c r="P3280" s="1"/>
    </row>
    <row r="3281" spans="1:16" ht="0.95" customHeight="1">
      <c r="A3281" s="1"/>
      <c r="B3281" s="137"/>
      <c r="C3281" s="137"/>
      <c r="D3281" s="137"/>
      <c r="E3281" s="137"/>
      <c r="F3281" s="137"/>
      <c r="G3281" s="137"/>
      <c r="H3281" s="137"/>
      <c r="I3281" s="137"/>
      <c r="J3281" s="137"/>
      <c r="K3281" s="137"/>
      <c r="L3281" s="137"/>
      <c r="M3281" s="137"/>
      <c r="N3281" s="137"/>
      <c r="O3281" s="137"/>
      <c r="P3281" s="1"/>
    </row>
    <row r="3282" spans="1:16" ht="20.100000000000001" customHeight="1">
      <c r="A3282" s="1"/>
      <c r="B3282" s="145" t="s">
        <v>2985</v>
      </c>
      <c r="C3282" s="146"/>
      <c r="D3282" s="146"/>
      <c r="E3282" s="146"/>
      <c r="F3282" s="2" t="s">
        <v>4</v>
      </c>
      <c r="G3282" s="147" t="s">
        <v>3237</v>
      </c>
      <c r="H3282" s="148"/>
      <c r="I3282" s="148"/>
      <c r="J3282" s="148"/>
      <c r="K3282" s="148"/>
      <c r="L3282" s="148"/>
      <c r="M3282" s="148"/>
      <c r="N3282" s="148"/>
      <c r="O3282" s="148"/>
      <c r="P3282" s="1"/>
    </row>
    <row r="3283" spans="1:16" ht="20.100000000000001" customHeight="1">
      <c r="A3283" s="1"/>
      <c r="B3283" s="143" t="s">
        <v>6</v>
      </c>
      <c r="C3283" s="144"/>
      <c r="D3283" s="144"/>
      <c r="E3283" s="144"/>
      <c r="F3283" s="144"/>
      <c r="G3283" s="144"/>
      <c r="H3283" s="144"/>
      <c r="I3283" s="144"/>
      <c r="J3283" s="3">
        <v>131566861</v>
      </c>
      <c r="K3283" s="3">
        <v>0</v>
      </c>
      <c r="L3283" s="3">
        <v>3049539</v>
      </c>
      <c r="M3283" s="3">
        <v>3049539</v>
      </c>
      <c r="N3283" s="4" t="s">
        <v>7</v>
      </c>
      <c r="O3283" s="5" t="s">
        <v>8</v>
      </c>
      <c r="P3283" s="1"/>
    </row>
    <row r="3284" spans="1:16" ht="58.5" thickBot="1">
      <c r="A3284" s="1"/>
      <c r="B3284" s="6" t="s">
        <v>3238</v>
      </c>
      <c r="C3284" s="7" t="s">
        <v>8</v>
      </c>
      <c r="D3284" s="8" t="s">
        <v>3239</v>
      </c>
      <c r="E3284" s="8" t="s">
        <v>3240</v>
      </c>
      <c r="F3284" s="8" t="s">
        <v>58</v>
      </c>
      <c r="G3284" s="8" t="s">
        <v>13</v>
      </c>
      <c r="H3284" s="8" t="s">
        <v>14</v>
      </c>
      <c r="I3284" s="7" t="s">
        <v>8</v>
      </c>
      <c r="J3284" s="9">
        <v>131566861</v>
      </c>
      <c r="K3284" s="9">
        <v>0</v>
      </c>
      <c r="L3284" s="9">
        <v>3049539</v>
      </c>
      <c r="M3284" s="9">
        <v>3049539</v>
      </c>
      <c r="N3284" s="7" t="s">
        <v>8</v>
      </c>
      <c r="O3284" s="10">
        <v>2.3199999999999998</v>
      </c>
      <c r="P3284" s="1"/>
    </row>
    <row r="3285" spans="1:16" ht="33.75" thickBot="1">
      <c r="A3285" s="1"/>
      <c r="B3285" s="138" t="s">
        <v>8</v>
      </c>
      <c r="C3285" s="139"/>
      <c r="D3285" s="139"/>
      <c r="E3285" s="139"/>
      <c r="F3285" s="139"/>
      <c r="G3285" s="139"/>
      <c r="H3285" s="139"/>
      <c r="I3285" s="11" t="s">
        <v>3001</v>
      </c>
      <c r="J3285" s="12" t="s">
        <v>8</v>
      </c>
      <c r="K3285" s="13">
        <v>0</v>
      </c>
      <c r="L3285" s="13">
        <v>3049539</v>
      </c>
      <c r="M3285" s="13">
        <v>3049539</v>
      </c>
      <c r="N3285" s="14">
        <v>100</v>
      </c>
      <c r="O3285" s="12" t="s">
        <v>8</v>
      </c>
      <c r="P3285" s="1"/>
    </row>
    <row r="3286" spans="1:16" ht="0.95" customHeight="1">
      <c r="A3286" s="1"/>
      <c r="B3286" s="137"/>
      <c r="C3286" s="137"/>
      <c r="D3286" s="137"/>
      <c r="E3286" s="137"/>
      <c r="F3286" s="137"/>
      <c r="G3286" s="137"/>
      <c r="H3286" s="137"/>
      <c r="I3286" s="137"/>
      <c r="J3286" s="137"/>
      <c r="K3286" s="137"/>
      <c r="L3286" s="137"/>
      <c r="M3286" s="137"/>
      <c r="N3286" s="137"/>
      <c r="O3286" s="137"/>
      <c r="P3286" s="1"/>
    </row>
    <row r="3287" spans="1:16" ht="20.100000000000001" customHeight="1">
      <c r="A3287" s="1"/>
      <c r="B3287" s="145" t="s">
        <v>2985</v>
      </c>
      <c r="C3287" s="146"/>
      <c r="D3287" s="146"/>
      <c r="E3287" s="146"/>
      <c r="F3287" s="2" t="s">
        <v>4</v>
      </c>
      <c r="G3287" s="147" t="s">
        <v>3241</v>
      </c>
      <c r="H3287" s="148"/>
      <c r="I3287" s="148"/>
      <c r="J3287" s="148"/>
      <c r="K3287" s="148"/>
      <c r="L3287" s="148"/>
      <c r="M3287" s="148"/>
      <c r="N3287" s="148"/>
      <c r="O3287" s="148"/>
      <c r="P3287" s="1"/>
    </row>
    <row r="3288" spans="1:16" ht="20.100000000000001" customHeight="1">
      <c r="A3288" s="1"/>
      <c r="B3288" s="143" t="s">
        <v>6</v>
      </c>
      <c r="C3288" s="144"/>
      <c r="D3288" s="144"/>
      <c r="E3288" s="144"/>
      <c r="F3288" s="144"/>
      <c r="G3288" s="144"/>
      <c r="H3288" s="144"/>
      <c r="I3288" s="144"/>
      <c r="J3288" s="3">
        <v>114836628</v>
      </c>
      <c r="K3288" s="3">
        <v>0</v>
      </c>
      <c r="L3288" s="3">
        <v>28446740</v>
      </c>
      <c r="M3288" s="3">
        <v>0</v>
      </c>
      <c r="N3288" s="4" t="s">
        <v>20</v>
      </c>
      <c r="O3288" s="5" t="s">
        <v>8</v>
      </c>
      <c r="P3288" s="1"/>
    </row>
    <row r="3289" spans="1:16" ht="99.75" thickBot="1">
      <c r="A3289" s="1"/>
      <c r="B3289" s="6" t="s">
        <v>3242</v>
      </c>
      <c r="C3289" s="7" t="s">
        <v>8</v>
      </c>
      <c r="D3289" s="8" t="s">
        <v>3243</v>
      </c>
      <c r="E3289" s="8" t="s">
        <v>3244</v>
      </c>
      <c r="F3289" s="8" t="s">
        <v>58</v>
      </c>
      <c r="G3289" s="8" t="s">
        <v>13</v>
      </c>
      <c r="H3289" s="8" t="s">
        <v>14</v>
      </c>
      <c r="I3289" s="7" t="s">
        <v>8</v>
      </c>
      <c r="J3289" s="9">
        <v>9404495</v>
      </c>
      <c r="K3289" s="9">
        <v>0</v>
      </c>
      <c r="L3289" s="9">
        <v>3671518</v>
      </c>
      <c r="M3289" s="9">
        <v>0</v>
      </c>
      <c r="N3289" s="7" t="s">
        <v>8</v>
      </c>
      <c r="O3289" s="10">
        <v>90</v>
      </c>
      <c r="P3289" s="1"/>
    </row>
    <row r="3290" spans="1:16" ht="42" thickBot="1">
      <c r="A3290" s="1"/>
      <c r="B3290" s="138" t="s">
        <v>8</v>
      </c>
      <c r="C3290" s="139"/>
      <c r="D3290" s="139"/>
      <c r="E3290" s="139"/>
      <c r="F3290" s="139"/>
      <c r="G3290" s="139"/>
      <c r="H3290" s="139"/>
      <c r="I3290" s="11" t="s">
        <v>3192</v>
      </c>
      <c r="J3290" s="12" t="s">
        <v>8</v>
      </c>
      <c r="K3290" s="13">
        <v>0</v>
      </c>
      <c r="L3290" s="13">
        <v>3671518</v>
      </c>
      <c r="M3290" s="13">
        <v>0</v>
      </c>
      <c r="N3290" s="14">
        <v>0</v>
      </c>
      <c r="O3290" s="12" t="s">
        <v>8</v>
      </c>
      <c r="P3290" s="1"/>
    </row>
    <row r="3291" spans="1:16" ht="0.95" customHeight="1">
      <c r="A3291" s="1"/>
      <c r="B3291" s="137"/>
      <c r="C3291" s="137"/>
      <c r="D3291" s="137"/>
      <c r="E3291" s="137"/>
      <c r="F3291" s="137"/>
      <c r="G3291" s="137"/>
      <c r="H3291" s="137"/>
      <c r="I3291" s="137"/>
      <c r="J3291" s="137"/>
      <c r="K3291" s="137"/>
      <c r="L3291" s="137"/>
      <c r="M3291" s="137"/>
      <c r="N3291" s="137"/>
      <c r="O3291" s="137"/>
      <c r="P3291" s="1"/>
    </row>
    <row r="3292" spans="1:16" ht="99.75" thickBot="1">
      <c r="A3292" s="1"/>
      <c r="B3292" s="6" t="s">
        <v>3245</v>
      </c>
      <c r="C3292" s="7" t="s">
        <v>8</v>
      </c>
      <c r="D3292" s="8" t="s">
        <v>3246</v>
      </c>
      <c r="E3292" s="8" t="s">
        <v>3247</v>
      </c>
      <c r="F3292" s="8" t="s">
        <v>58</v>
      </c>
      <c r="G3292" s="8" t="s">
        <v>13</v>
      </c>
      <c r="H3292" s="8" t="s">
        <v>14</v>
      </c>
      <c r="I3292" s="7" t="s">
        <v>8</v>
      </c>
      <c r="J3292" s="9">
        <v>22792008</v>
      </c>
      <c r="K3292" s="9">
        <v>0</v>
      </c>
      <c r="L3292" s="9">
        <v>15659227</v>
      </c>
      <c r="M3292" s="9">
        <v>0</v>
      </c>
      <c r="N3292" s="7" t="s">
        <v>8</v>
      </c>
      <c r="O3292" s="10">
        <v>90</v>
      </c>
      <c r="P3292" s="1"/>
    </row>
    <row r="3293" spans="1:16" ht="42" thickBot="1">
      <c r="A3293" s="1"/>
      <c r="B3293" s="138" t="s">
        <v>8</v>
      </c>
      <c r="C3293" s="139"/>
      <c r="D3293" s="139"/>
      <c r="E3293" s="139"/>
      <c r="F3293" s="139"/>
      <c r="G3293" s="139"/>
      <c r="H3293" s="139"/>
      <c r="I3293" s="11" t="s">
        <v>3192</v>
      </c>
      <c r="J3293" s="12" t="s">
        <v>8</v>
      </c>
      <c r="K3293" s="13">
        <v>0</v>
      </c>
      <c r="L3293" s="13">
        <v>15659227</v>
      </c>
      <c r="M3293" s="13">
        <v>0</v>
      </c>
      <c r="N3293" s="14">
        <v>0</v>
      </c>
      <c r="O3293" s="12" t="s">
        <v>8</v>
      </c>
      <c r="P3293" s="1"/>
    </row>
    <row r="3294" spans="1:16" ht="0.95" customHeight="1">
      <c r="A3294" s="1"/>
      <c r="B3294" s="137"/>
      <c r="C3294" s="137"/>
      <c r="D3294" s="137"/>
      <c r="E3294" s="137"/>
      <c r="F3294" s="137"/>
      <c r="G3294" s="137"/>
      <c r="H3294" s="137"/>
      <c r="I3294" s="137"/>
      <c r="J3294" s="137"/>
      <c r="K3294" s="137"/>
      <c r="L3294" s="137"/>
      <c r="M3294" s="137"/>
      <c r="N3294" s="137"/>
      <c r="O3294" s="137"/>
      <c r="P3294" s="1"/>
    </row>
    <row r="3295" spans="1:16" ht="83.25" thickBot="1">
      <c r="A3295" s="1"/>
      <c r="B3295" s="6" t="s">
        <v>3248</v>
      </c>
      <c r="C3295" s="7" t="s">
        <v>8</v>
      </c>
      <c r="D3295" s="8" t="s">
        <v>3249</v>
      </c>
      <c r="E3295" s="8" t="s">
        <v>3250</v>
      </c>
      <c r="F3295" s="8" t="s">
        <v>58</v>
      </c>
      <c r="G3295" s="8" t="s">
        <v>13</v>
      </c>
      <c r="H3295" s="8" t="s">
        <v>14</v>
      </c>
      <c r="I3295" s="7" t="s">
        <v>8</v>
      </c>
      <c r="J3295" s="9">
        <v>15578953</v>
      </c>
      <c r="K3295" s="9">
        <v>0</v>
      </c>
      <c r="L3295" s="9">
        <v>9115995</v>
      </c>
      <c r="M3295" s="9">
        <v>0</v>
      </c>
      <c r="N3295" s="7" t="s">
        <v>8</v>
      </c>
      <c r="O3295" s="10">
        <v>90</v>
      </c>
      <c r="P3295" s="1"/>
    </row>
    <row r="3296" spans="1:16" ht="42" thickBot="1">
      <c r="A3296" s="1"/>
      <c r="B3296" s="138" t="s">
        <v>8</v>
      </c>
      <c r="C3296" s="139"/>
      <c r="D3296" s="139"/>
      <c r="E3296" s="139"/>
      <c r="F3296" s="139"/>
      <c r="G3296" s="139"/>
      <c r="H3296" s="139"/>
      <c r="I3296" s="11" t="s">
        <v>3192</v>
      </c>
      <c r="J3296" s="12" t="s">
        <v>8</v>
      </c>
      <c r="K3296" s="13">
        <v>0</v>
      </c>
      <c r="L3296" s="13">
        <v>9115995</v>
      </c>
      <c r="M3296" s="13">
        <v>0</v>
      </c>
      <c r="N3296" s="14">
        <v>0</v>
      </c>
      <c r="O3296" s="12" t="s">
        <v>8</v>
      </c>
      <c r="P3296" s="1"/>
    </row>
    <row r="3297" spans="1:16" ht="0.95" customHeight="1">
      <c r="A3297" s="1"/>
      <c r="B3297" s="137"/>
      <c r="C3297" s="137"/>
      <c r="D3297" s="137"/>
      <c r="E3297" s="137"/>
      <c r="F3297" s="137"/>
      <c r="G3297" s="137"/>
      <c r="H3297" s="137"/>
      <c r="I3297" s="137"/>
      <c r="J3297" s="137"/>
      <c r="K3297" s="137"/>
      <c r="L3297" s="137"/>
      <c r="M3297" s="137"/>
      <c r="N3297" s="137"/>
      <c r="O3297" s="137"/>
      <c r="P3297" s="1"/>
    </row>
    <row r="3298" spans="1:16" ht="83.25" thickBot="1">
      <c r="A3298" s="1"/>
      <c r="B3298" s="6" t="s">
        <v>3251</v>
      </c>
      <c r="C3298" s="7" t="s">
        <v>8</v>
      </c>
      <c r="D3298" s="8" t="s">
        <v>3252</v>
      </c>
      <c r="E3298" s="8" t="s">
        <v>3253</v>
      </c>
      <c r="F3298" s="8" t="s">
        <v>58</v>
      </c>
      <c r="G3298" s="8" t="s">
        <v>13</v>
      </c>
      <c r="H3298" s="8" t="s">
        <v>14</v>
      </c>
      <c r="I3298" s="7" t="s">
        <v>8</v>
      </c>
      <c r="J3298" s="9">
        <v>34792994</v>
      </c>
      <c r="K3298" s="9">
        <v>0</v>
      </c>
      <c r="L3298" s="9">
        <v>0</v>
      </c>
      <c r="M3298" s="9">
        <v>0</v>
      </c>
      <c r="N3298" s="7" t="s">
        <v>8</v>
      </c>
      <c r="O3298" s="10">
        <v>0</v>
      </c>
      <c r="P3298" s="1"/>
    </row>
    <row r="3299" spans="1:16" ht="42" thickBot="1">
      <c r="A3299" s="1"/>
      <c r="B3299" s="138" t="s">
        <v>8</v>
      </c>
      <c r="C3299" s="139"/>
      <c r="D3299" s="139"/>
      <c r="E3299" s="139"/>
      <c r="F3299" s="139"/>
      <c r="G3299" s="139"/>
      <c r="H3299" s="139"/>
      <c r="I3299" s="11" t="s">
        <v>3192</v>
      </c>
      <c r="J3299" s="12" t="s">
        <v>8</v>
      </c>
      <c r="K3299" s="13">
        <v>0</v>
      </c>
      <c r="L3299" s="13">
        <v>0</v>
      </c>
      <c r="M3299" s="13">
        <v>0</v>
      </c>
      <c r="N3299" s="14">
        <v>0</v>
      </c>
      <c r="O3299" s="12" t="s">
        <v>8</v>
      </c>
      <c r="P3299" s="1"/>
    </row>
    <row r="3300" spans="1:16" ht="0.95" customHeight="1">
      <c r="A3300" s="1"/>
      <c r="B3300" s="137"/>
      <c r="C3300" s="137"/>
      <c r="D3300" s="137"/>
      <c r="E3300" s="137"/>
      <c r="F3300" s="137"/>
      <c r="G3300" s="137"/>
      <c r="H3300" s="137"/>
      <c r="I3300" s="137"/>
      <c r="J3300" s="137"/>
      <c r="K3300" s="137"/>
      <c r="L3300" s="137"/>
      <c r="M3300" s="137"/>
      <c r="N3300" s="137"/>
      <c r="O3300" s="137"/>
      <c r="P3300" s="1"/>
    </row>
    <row r="3301" spans="1:16" ht="66.75" thickBot="1">
      <c r="A3301" s="1"/>
      <c r="B3301" s="6" t="s">
        <v>3254</v>
      </c>
      <c r="C3301" s="7" t="s">
        <v>8</v>
      </c>
      <c r="D3301" s="8" t="s">
        <v>3255</v>
      </c>
      <c r="E3301" s="8" t="s">
        <v>3256</v>
      </c>
      <c r="F3301" s="8" t="s">
        <v>58</v>
      </c>
      <c r="G3301" s="8" t="s">
        <v>13</v>
      </c>
      <c r="H3301" s="8" t="s">
        <v>14</v>
      </c>
      <c r="I3301" s="7" t="s">
        <v>8</v>
      </c>
      <c r="J3301" s="9">
        <v>32268178</v>
      </c>
      <c r="K3301" s="9">
        <v>0</v>
      </c>
      <c r="L3301" s="9">
        <v>0</v>
      </c>
      <c r="M3301" s="9">
        <v>0</v>
      </c>
      <c r="N3301" s="7" t="s">
        <v>8</v>
      </c>
      <c r="O3301" s="10">
        <v>0</v>
      </c>
      <c r="P3301" s="1"/>
    </row>
    <row r="3302" spans="1:16" ht="42" thickBot="1">
      <c r="A3302" s="1"/>
      <c r="B3302" s="138" t="s">
        <v>8</v>
      </c>
      <c r="C3302" s="139"/>
      <c r="D3302" s="139"/>
      <c r="E3302" s="139"/>
      <c r="F3302" s="139"/>
      <c r="G3302" s="139"/>
      <c r="H3302" s="139"/>
      <c r="I3302" s="11" t="s">
        <v>3192</v>
      </c>
      <c r="J3302" s="12" t="s">
        <v>8</v>
      </c>
      <c r="K3302" s="13">
        <v>0</v>
      </c>
      <c r="L3302" s="13">
        <v>0</v>
      </c>
      <c r="M3302" s="13">
        <v>0</v>
      </c>
      <c r="N3302" s="14">
        <v>0</v>
      </c>
      <c r="O3302" s="12" t="s">
        <v>8</v>
      </c>
      <c r="P3302" s="1"/>
    </row>
    <row r="3303" spans="1:16" ht="0.95" customHeight="1">
      <c r="A3303" s="1"/>
      <c r="B3303" s="137"/>
      <c r="C3303" s="137"/>
      <c r="D3303" s="137"/>
      <c r="E3303" s="137"/>
      <c r="F3303" s="137"/>
      <c r="G3303" s="137"/>
      <c r="H3303" s="137"/>
      <c r="I3303" s="137"/>
      <c r="J3303" s="137"/>
      <c r="K3303" s="137"/>
      <c r="L3303" s="137"/>
      <c r="M3303" s="137"/>
      <c r="N3303" s="137"/>
      <c r="O3303" s="137"/>
      <c r="P3303" s="1"/>
    </row>
    <row r="3304" spans="1:16" ht="20.100000000000001" customHeight="1">
      <c r="A3304" s="1"/>
      <c r="B3304" s="145" t="s">
        <v>3257</v>
      </c>
      <c r="C3304" s="146"/>
      <c r="D3304" s="146"/>
      <c r="E3304" s="146"/>
      <c r="F3304" s="2" t="s">
        <v>4</v>
      </c>
      <c r="G3304" s="147" t="s">
        <v>3258</v>
      </c>
      <c r="H3304" s="148"/>
      <c r="I3304" s="148"/>
      <c r="J3304" s="148"/>
      <c r="K3304" s="148"/>
      <c r="L3304" s="148"/>
      <c r="M3304" s="148"/>
      <c r="N3304" s="148"/>
      <c r="O3304" s="148"/>
      <c r="P3304" s="1"/>
    </row>
    <row r="3305" spans="1:16" ht="20.100000000000001" customHeight="1">
      <c r="A3305" s="1"/>
      <c r="B3305" s="143" t="s">
        <v>6</v>
      </c>
      <c r="C3305" s="144"/>
      <c r="D3305" s="144"/>
      <c r="E3305" s="144"/>
      <c r="F3305" s="144"/>
      <c r="G3305" s="144"/>
      <c r="H3305" s="144"/>
      <c r="I3305" s="144"/>
      <c r="J3305" s="3">
        <v>13599461</v>
      </c>
      <c r="K3305" s="3">
        <v>0</v>
      </c>
      <c r="L3305" s="3">
        <v>0</v>
      </c>
      <c r="M3305" s="3">
        <v>0</v>
      </c>
      <c r="N3305" s="4" t="s">
        <v>20</v>
      </c>
      <c r="O3305" s="5" t="s">
        <v>8</v>
      </c>
      <c r="P3305" s="1"/>
    </row>
    <row r="3306" spans="1:16" ht="33.75" thickBot="1">
      <c r="A3306" s="1"/>
      <c r="B3306" s="6" t="s">
        <v>3259</v>
      </c>
      <c r="C3306" s="7" t="s">
        <v>8</v>
      </c>
      <c r="D3306" s="8" t="s">
        <v>3260</v>
      </c>
      <c r="E3306" s="8" t="s">
        <v>3261</v>
      </c>
      <c r="F3306" s="8" t="s">
        <v>12</v>
      </c>
      <c r="G3306" s="8" t="s">
        <v>13</v>
      </c>
      <c r="H3306" s="8" t="s">
        <v>830</v>
      </c>
      <c r="I3306" s="7" t="s">
        <v>8</v>
      </c>
      <c r="J3306" s="9">
        <v>13599461</v>
      </c>
      <c r="K3306" s="9">
        <v>0</v>
      </c>
      <c r="L3306" s="9">
        <v>0</v>
      </c>
      <c r="M3306" s="9">
        <v>0</v>
      </c>
      <c r="N3306" s="7" t="s">
        <v>8</v>
      </c>
      <c r="O3306" s="10">
        <v>0</v>
      </c>
      <c r="P3306" s="1"/>
    </row>
    <row r="3307" spans="1:16" ht="33.75" thickBot="1">
      <c r="A3307" s="1"/>
      <c r="B3307" s="138" t="s">
        <v>8</v>
      </c>
      <c r="C3307" s="139"/>
      <c r="D3307" s="139"/>
      <c r="E3307" s="139"/>
      <c r="F3307" s="139"/>
      <c r="G3307" s="139"/>
      <c r="H3307" s="139"/>
      <c r="I3307" s="11" t="s">
        <v>3262</v>
      </c>
      <c r="J3307" s="12" t="s">
        <v>8</v>
      </c>
      <c r="K3307" s="13">
        <v>0</v>
      </c>
      <c r="L3307" s="13">
        <v>0</v>
      </c>
      <c r="M3307" s="13">
        <v>0</v>
      </c>
      <c r="N3307" s="14">
        <v>0</v>
      </c>
      <c r="O3307" s="12" t="s">
        <v>8</v>
      </c>
      <c r="P3307" s="1"/>
    </row>
    <row r="3308" spans="1:16" ht="17.25" thickBot="1">
      <c r="A3308" s="1"/>
      <c r="B3308" s="138" t="s">
        <v>8</v>
      </c>
      <c r="C3308" s="139"/>
      <c r="D3308" s="139"/>
      <c r="E3308" s="139"/>
      <c r="F3308" s="139"/>
      <c r="G3308" s="139"/>
      <c r="H3308" s="139"/>
      <c r="I3308" s="11" t="s">
        <v>3263</v>
      </c>
      <c r="J3308" s="12" t="s">
        <v>8</v>
      </c>
      <c r="K3308" s="13">
        <v>0</v>
      </c>
      <c r="L3308" s="13">
        <v>0</v>
      </c>
      <c r="M3308" s="13">
        <v>0</v>
      </c>
      <c r="N3308" s="14">
        <v>0</v>
      </c>
      <c r="O3308" s="12" t="s">
        <v>8</v>
      </c>
      <c r="P3308" s="1"/>
    </row>
    <row r="3309" spans="1:16" ht="0.95" customHeight="1">
      <c r="A3309" s="1"/>
      <c r="B3309" s="137"/>
      <c r="C3309" s="137"/>
      <c r="D3309" s="137"/>
      <c r="E3309" s="137"/>
      <c r="F3309" s="137"/>
      <c r="G3309" s="137"/>
      <c r="H3309" s="137"/>
      <c r="I3309" s="137"/>
      <c r="J3309" s="137"/>
      <c r="K3309" s="137"/>
      <c r="L3309" s="137"/>
      <c r="M3309" s="137"/>
      <c r="N3309" s="137"/>
      <c r="O3309" s="137"/>
      <c r="P3309" s="1"/>
    </row>
    <row r="3310" spans="1:16" ht="20.100000000000001" customHeight="1">
      <c r="A3310" s="1"/>
      <c r="B3310" s="145" t="s">
        <v>3257</v>
      </c>
      <c r="C3310" s="146"/>
      <c r="D3310" s="146"/>
      <c r="E3310" s="146"/>
      <c r="F3310" s="2" t="s">
        <v>4</v>
      </c>
      <c r="G3310" s="147" t="s">
        <v>3264</v>
      </c>
      <c r="H3310" s="148"/>
      <c r="I3310" s="148"/>
      <c r="J3310" s="148"/>
      <c r="K3310" s="148"/>
      <c r="L3310" s="148"/>
      <c r="M3310" s="148"/>
      <c r="N3310" s="148"/>
      <c r="O3310" s="148"/>
      <c r="P3310" s="1"/>
    </row>
    <row r="3311" spans="1:16" ht="20.100000000000001" customHeight="1">
      <c r="A3311" s="1"/>
      <c r="B3311" s="143" t="s">
        <v>6</v>
      </c>
      <c r="C3311" s="144"/>
      <c r="D3311" s="144"/>
      <c r="E3311" s="144"/>
      <c r="F3311" s="144"/>
      <c r="G3311" s="144"/>
      <c r="H3311" s="144"/>
      <c r="I3311" s="144"/>
      <c r="J3311" s="3">
        <v>74242389</v>
      </c>
      <c r="K3311" s="3">
        <v>0</v>
      </c>
      <c r="L3311" s="3">
        <v>0</v>
      </c>
      <c r="M3311" s="3">
        <v>0</v>
      </c>
      <c r="N3311" s="4" t="s">
        <v>20</v>
      </c>
      <c r="O3311" s="5" t="s">
        <v>8</v>
      </c>
      <c r="P3311" s="1"/>
    </row>
    <row r="3312" spans="1:16" ht="50.25" thickBot="1">
      <c r="A3312" s="1"/>
      <c r="B3312" s="6" t="s">
        <v>3265</v>
      </c>
      <c r="C3312" s="7" t="s">
        <v>8</v>
      </c>
      <c r="D3312" s="8" t="s">
        <v>3266</v>
      </c>
      <c r="E3312" s="8" t="s">
        <v>3267</v>
      </c>
      <c r="F3312" s="8" t="s">
        <v>286</v>
      </c>
      <c r="G3312" s="8" t="s">
        <v>317</v>
      </c>
      <c r="H3312" s="8" t="s">
        <v>830</v>
      </c>
      <c r="I3312" s="7" t="s">
        <v>8</v>
      </c>
      <c r="J3312" s="9">
        <v>35102015</v>
      </c>
      <c r="K3312" s="9">
        <v>0</v>
      </c>
      <c r="L3312" s="9">
        <v>0</v>
      </c>
      <c r="M3312" s="9">
        <v>0</v>
      </c>
      <c r="N3312" s="7" t="s">
        <v>8</v>
      </c>
      <c r="O3312" s="10">
        <v>55</v>
      </c>
      <c r="P3312" s="1"/>
    </row>
    <row r="3313" spans="1:16" ht="33.75" thickBot="1">
      <c r="A3313" s="1"/>
      <c r="B3313" s="138" t="s">
        <v>8</v>
      </c>
      <c r="C3313" s="139"/>
      <c r="D3313" s="139"/>
      <c r="E3313" s="139"/>
      <c r="F3313" s="139"/>
      <c r="G3313" s="139"/>
      <c r="H3313" s="139"/>
      <c r="I3313" s="11" t="s">
        <v>3268</v>
      </c>
      <c r="J3313" s="12" t="s">
        <v>8</v>
      </c>
      <c r="K3313" s="13">
        <v>0</v>
      </c>
      <c r="L3313" s="13">
        <v>0</v>
      </c>
      <c r="M3313" s="13">
        <v>0</v>
      </c>
      <c r="N3313" s="14">
        <v>0</v>
      </c>
      <c r="O3313" s="12" t="s">
        <v>8</v>
      </c>
      <c r="P3313" s="1"/>
    </row>
    <row r="3314" spans="1:16" ht="0.95" customHeight="1">
      <c r="A3314" s="1"/>
      <c r="B3314" s="137"/>
      <c r="C3314" s="137"/>
      <c r="D3314" s="137"/>
      <c r="E3314" s="137"/>
      <c r="F3314" s="137"/>
      <c r="G3314" s="137"/>
      <c r="H3314" s="137"/>
      <c r="I3314" s="137"/>
      <c r="J3314" s="137"/>
      <c r="K3314" s="137"/>
      <c r="L3314" s="137"/>
      <c r="M3314" s="137"/>
      <c r="N3314" s="137"/>
      <c r="O3314" s="137"/>
      <c r="P3314" s="1"/>
    </row>
    <row r="3315" spans="1:16" ht="50.25" thickBot="1">
      <c r="A3315" s="1"/>
      <c r="B3315" s="6" t="s">
        <v>3269</v>
      </c>
      <c r="C3315" s="7" t="s">
        <v>8</v>
      </c>
      <c r="D3315" s="8" t="s">
        <v>3270</v>
      </c>
      <c r="E3315" s="8" t="s">
        <v>3271</v>
      </c>
      <c r="F3315" s="8" t="s">
        <v>12</v>
      </c>
      <c r="G3315" s="8" t="s">
        <v>317</v>
      </c>
      <c r="H3315" s="8" t="s">
        <v>3272</v>
      </c>
      <c r="I3315" s="7" t="s">
        <v>8</v>
      </c>
      <c r="J3315" s="9">
        <v>39140374</v>
      </c>
      <c r="K3315" s="9">
        <v>0</v>
      </c>
      <c r="L3315" s="9">
        <v>0</v>
      </c>
      <c r="M3315" s="9">
        <v>0</v>
      </c>
      <c r="N3315" s="7" t="s">
        <v>8</v>
      </c>
      <c r="O3315" s="10">
        <v>0</v>
      </c>
      <c r="P3315" s="1"/>
    </row>
    <row r="3316" spans="1:16" ht="33.75" thickBot="1">
      <c r="A3316" s="1"/>
      <c r="B3316" s="138" t="s">
        <v>8</v>
      </c>
      <c r="C3316" s="139"/>
      <c r="D3316" s="139"/>
      <c r="E3316" s="139"/>
      <c r="F3316" s="139"/>
      <c r="G3316" s="139"/>
      <c r="H3316" s="139"/>
      <c r="I3316" s="11" t="s">
        <v>3268</v>
      </c>
      <c r="J3316" s="12" t="s">
        <v>8</v>
      </c>
      <c r="K3316" s="13">
        <v>0</v>
      </c>
      <c r="L3316" s="13">
        <v>0</v>
      </c>
      <c r="M3316" s="13">
        <v>0</v>
      </c>
      <c r="N3316" s="14">
        <v>0</v>
      </c>
      <c r="O3316" s="12" t="s">
        <v>8</v>
      </c>
      <c r="P3316" s="1"/>
    </row>
    <row r="3317" spans="1:16" ht="0.95" customHeight="1">
      <c r="A3317" s="1"/>
      <c r="B3317" s="137"/>
      <c r="C3317" s="137"/>
      <c r="D3317" s="137"/>
      <c r="E3317" s="137"/>
      <c r="F3317" s="137"/>
      <c r="G3317" s="137"/>
      <c r="H3317" s="137"/>
      <c r="I3317" s="137"/>
      <c r="J3317" s="137"/>
      <c r="K3317" s="137"/>
      <c r="L3317" s="137"/>
      <c r="M3317" s="137"/>
      <c r="N3317" s="137"/>
      <c r="O3317" s="137"/>
      <c r="P3317" s="1"/>
    </row>
    <row r="3318" spans="1:16" ht="20.100000000000001" customHeight="1">
      <c r="A3318" s="1"/>
      <c r="B3318" s="145" t="s">
        <v>3257</v>
      </c>
      <c r="C3318" s="146"/>
      <c r="D3318" s="146"/>
      <c r="E3318" s="146"/>
      <c r="F3318" s="2" t="s">
        <v>4</v>
      </c>
      <c r="G3318" s="147" t="s">
        <v>3273</v>
      </c>
      <c r="H3318" s="148"/>
      <c r="I3318" s="148"/>
      <c r="J3318" s="148"/>
      <c r="K3318" s="148"/>
      <c r="L3318" s="148"/>
      <c r="M3318" s="148"/>
      <c r="N3318" s="148"/>
      <c r="O3318" s="148"/>
      <c r="P3318" s="1"/>
    </row>
    <row r="3319" spans="1:16" ht="20.100000000000001" customHeight="1">
      <c r="A3319" s="1"/>
      <c r="B3319" s="143" t="s">
        <v>6</v>
      </c>
      <c r="C3319" s="144"/>
      <c r="D3319" s="144"/>
      <c r="E3319" s="144"/>
      <c r="F3319" s="144"/>
      <c r="G3319" s="144"/>
      <c r="H3319" s="144"/>
      <c r="I3319" s="144"/>
      <c r="J3319" s="3">
        <v>248825008</v>
      </c>
      <c r="K3319" s="3">
        <v>0</v>
      </c>
      <c r="L3319" s="3">
        <v>110075646</v>
      </c>
      <c r="M3319" s="3">
        <v>110075646</v>
      </c>
      <c r="N3319" s="4" t="s">
        <v>7</v>
      </c>
      <c r="O3319" s="5" t="s">
        <v>8</v>
      </c>
      <c r="P3319" s="1"/>
    </row>
    <row r="3320" spans="1:16" ht="42" thickBot="1">
      <c r="A3320" s="1"/>
      <c r="B3320" s="6" t="s">
        <v>3274</v>
      </c>
      <c r="C3320" s="7" t="s">
        <v>8</v>
      </c>
      <c r="D3320" s="8" t="s">
        <v>3275</v>
      </c>
      <c r="E3320" s="8" t="s">
        <v>3276</v>
      </c>
      <c r="F3320" s="8" t="s">
        <v>12</v>
      </c>
      <c r="G3320" s="8" t="s">
        <v>13</v>
      </c>
      <c r="H3320" s="8" t="s">
        <v>3277</v>
      </c>
      <c r="I3320" s="7" t="s">
        <v>8</v>
      </c>
      <c r="J3320" s="9">
        <v>36040368</v>
      </c>
      <c r="K3320" s="9">
        <v>0</v>
      </c>
      <c r="L3320" s="9">
        <v>0</v>
      </c>
      <c r="M3320" s="9">
        <v>0</v>
      </c>
      <c r="N3320" s="7" t="s">
        <v>8</v>
      </c>
      <c r="O3320" s="10">
        <v>0</v>
      </c>
      <c r="P3320" s="1"/>
    </row>
    <row r="3321" spans="1:16" ht="17.25" thickBot="1">
      <c r="A3321" s="1"/>
      <c r="B3321" s="138" t="s">
        <v>8</v>
      </c>
      <c r="C3321" s="139"/>
      <c r="D3321" s="139"/>
      <c r="E3321" s="139"/>
      <c r="F3321" s="139"/>
      <c r="G3321" s="139"/>
      <c r="H3321" s="139"/>
      <c r="I3321" s="11" t="s">
        <v>3263</v>
      </c>
      <c r="J3321" s="12" t="s">
        <v>8</v>
      </c>
      <c r="K3321" s="13">
        <v>0</v>
      </c>
      <c r="L3321" s="13">
        <v>0</v>
      </c>
      <c r="M3321" s="13">
        <v>0</v>
      </c>
      <c r="N3321" s="14">
        <v>0</v>
      </c>
      <c r="O3321" s="12" t="s">
        <v>8</v>
      </c>
      <c r="P3321" s="1"/>
    </row>
    <row r="3322" spans="1:16" ht="0.95" customHeight="1">
      <c r="A3322" s="1"/>
      <c r="B3322" s="137"/>
      <c r="C3322" s="137"/>
      <c r="D3322" s="137"/>
      <c r="E3322" s="137"/>
      <c r="F3322" s="137"/>
      <c r="G3322" s="137"/>
      <c r="H3322" s="137"/>
      <c r="I3322" s="137"/>
      <c r="J3322" s="137"/>
      <c r="K3322" s="137"/>
      <c r="L3322" s="137"/>
      <c r="M3322" s="137"/>
      <c r="N3322" s="137"/>
      <c r="O3322" s="137"/>
      <c r="P3322" s="1"/>
    </row>
    <row r="3323" spans="1:16" ht="42" thickBot="1">
      <c r="A3323" s="1"/>
      <c r="B3323" s="6" t="s">
        <v>3278</v>
      </c>
      <c r="C3323" s="7" t="s">
        <v>8</v>
      </c>
      <c r="D3323" s="8" t="s">
        <v>3279</v>
      </c>
      <c r="E3323" s="8" t="s">
        <v>3280</v>
      </c>
      <c r="F3323" s="8" t="s">
        <v>12</v>
      </c>
      <c r="G3323" s="8" t="s">
        <v>13</v>
      </c>
      <c r="H3323" s="8" t="s">
        <v>3277</v>
      </c>
      <c r="I3323" s="7" t="s">
        <v>8</v>
      </c>
      <c r="J3323" s="9">
        <v>34204768</v>
      </c>
      <c r="K3323" s="9">
        <v>0</v>
      </c>
      <c r="L3323" s="9">
        <v>0</v>
      </c>
      <c r="M3323" s="9">
        <v>0</v>
      </c>
      <c r="N3323" s="7" t="s">
        <v>8</v>
      </c>
      <c r="O3323" s="10">
        <v>0</v>
      </c>
      <c r="P3323" s="1"/>
    </row>
    <row r="3324" spans="1:16" ht="17.25" thickBot="1">
      <c r="A3324" s="1"/>
      <c r="B3324" s="138" t="s">
        <v>8</v>
      </c>
      <c r="C3324" s="139"/>
      <c r="D3324" s="139"/>
      <c r="E3324" s="139"/>
      <c r="F3324" s="139"/>
      <c r="G3324" s="139"/>
      <c r="H3324" s="139"/>
      <c r="I3324" s="11" t="s">
        <v>3263</v>
      </c>
      <c r="J3324" s="12" t="s">
        <v>8</v>
      </c>
      <c r="K3324" s="13">
        <v>0</v>
      </c>
      <c r="L3324" s="13">
        <v>0</v>
      </c>
      <c r="M3324" s="13">
        <v>0</v>
      </c>
      <c r="N3324" s="14">
        <v>0</v>
      </c>
      <c r="O3324" s="12" t="s">
        <v>8</v>
      </c>
      <c r="P3324" s="1"/>
    </row>
    <row r="3325" spans="1:16" ht="0.95" customHeight="1">
      <c r="A3325" s="1"/>
      <c r="B3325" s="137"/>
      <c r="C3325" s="137"/>
      <c r="D3325" s="137"/>
      <c r="E3325" s="137"/>
      <c r="F3325" s="137"/>
      <c r="G3325" s="137"/>
      <c r="H3325" s="137"/>
      <c r="I3325" s="137"/>
      <c r="J3325" s="137"/>
      <c r="K3325" s="137"/>
      <c r="L3325" s="137"/>
      <c r="M3325" s="137"/>
      <c r="N3325" s="137"/>
      <c r="O3325" s="137"/>
      <c r="P3325" s="1"/>
    </row>
    <row r="3326" spans="1:16" ht="50.25" thickBot="1">
      <c r="A3326" s="1"/>
      <c r="B3326" s="6" t="s">
        <v>3281</v>
      </c>
      <c r="C3326" s="7" t="s">
        <v>8</v>
      </c>
      <c r="D3326" s="8" t="s">
        <v>3282</v>
      </c>
      <c r="E3326" s="8" t="s">
        <v>3283</v>
      </c>
      <c r="F3326" s="8" t="s">
        <v>12</v>
      </c>
      <c r="G3326" s="8" t="s">
        <v>13</v>
      </c>
      <c r="H3326" s="8" t="s">
        <v>3277</v>
      </c>
      <c r="I3326" s="7" t="s">
        <v>8</v>
      </c>
      <c r="J3326" s="9">
        <v>3394722</v>
      </c>
      <c r="K3326" s="9">
        <v>0</v>
      </c>
      <c r="L3326" s="9">
        <v>0</v>
      </c>
      <c r="M3326" s="9">
        <v>0</v>
      </c>
      <c r="N3326" s="7" t="s">
        <v>8</v>
      </c>
      <c r="O3326" s="10">
        <v>0</v>
      </c>
      <c r="P3326" s="1"/>
    </row>
    <row r="3327" spans="1:16" ht="17.25" thickBot="1">
      <c r="A3327" s="1"/>
      <c r="B3327" s="138" t="s">
        <v>8</v>
      </c>
      <c r="C3327" s="139"/>
      <c r="D3327" s="139"/>
      <c r="E3327" s="139"/>
      <c r="F3327" s="139"/>
      <c r="G3327" s="139"/>
      <c r="H3327" s="139"/>
      <c r="I3327" s="11" t="s">
        <v>3263</v>
      </c>
      <c r="J3327" s="12" t="s">
        <v>8</v>
      </c>
      <c r="K3327" s="13">
        <v>0</v>
      </c>
      <c r="L3327" s="13">
        <v>0</v>
      </c>
      <c r="M3327" s="13">
        <v>0</v>
      </c>
      <c r="N3327" s="14">
        <v>0</v>
      </c>
      <c r="O3327" s="12" t="s">
        <v>8</v>
      </c>
      <c r="P3327" s="1"/>
    </row>
    <row r="3328" spans="1:16" ht="0.95" customHeight="1">
      <c r="A3328" s="1"/>
      <c r="B3328" s="137"/>
      <c r="C3328" s="137"/>
      <c r="D3328" s="137"/>
      <c r="E3328" s="137"/>
      <c r="F3328" s="137"/>
      <c r="G3328" s="137"/>
      <c r="H3328" s="137"/>
      <c r="I3328" s="137"/>
      <c r="J3328" s="137"/>
      <c r="K3328" s="137"/>
      <c r="L3328" s="137"/>
      <c r="M3328" s="137"/>
      <c r="N3328" s="137"/>
      <c r="O3328" s="137"/>
      <c r="P3328" s="1"/>
    </row>
    <row r="3329" spans="1:16" ht="42" thickBot="1">
      <c r="A3329" s="1"/>
      <c r="B3329" s="6" t="s">
        <v>3284</v>
      </c>
      <c r="C3329" s="7" t="s">
        <v>8</v>
      </c>
      <c r="D3329" s="8" t="s">
        <v>3285</v>
      </c>
      <c r="E3329" s="8" t="s">
        <v>3286</v>
      </c>
      <c r="F3329" s="8" t="s">
        <v>12</v>
      </c>
      <c r="G3329" s="8" t="s">
        <v>13</v>
      </c>
      <c r="H3329" s="8" t="s">
        <v>830</v>
      </c>
      <c r="I3329" s="7" t="s">
        <v>8</v>
      </c>
      <c r="J3329" s="9">
        <v>1481388</v>
      </c>
      <c r="K3329" s="9">
        <v>0</v>
      </c>
      <c r="L3329" s="9">
        <v>0</v>
      </c>
      <c r="M3329" s="9">
        <v>0</v>
      </c>
      <c r="N3329" s="7" t="s">
        <v>8</v>
      </c>
      <c r="O3329" s="10">
        <v>0</v>
      </c>
      <c r="P3329" s="1"/>
    </row>
    <row r="3330" spans="1:16" ht="17.25" thickBot="1">
      <c r="A3330" s="1"/>
      <c r="B3330" s="138" t="s">
        <v>8</v>
      </c>
      <c r="C3330" s="139"/>
      <c r="D3330" s="139"/>
      <c r="E3330" s="139"/>
      <c r="F3330" s="139"/>
      <c r="G3330" s="139"/>
      <c r="H3330" s="139"/>
      <c r="I3330" s="11" t="s">
        <v>3263</v>
      </c>
      <c r="J3330" s="12" t="s">
        <v>8</v>
      </c>
      <c r="K3330" s="13">
        <v>0</v>
      </c>
      <c r="L3330" s="13">
        <v>0</v>
      </c>
      <c r="M3330" s="13">
        <v>0</v>
      </c>
      <c r="N3330" s="14">
        <v>0</v>
      </c>
      <c r="O3330" s="12" t="s">
        <v>8</v>
      </c>
      <c r="P3330" s="1"/>
    </row>
    <row r="3331" spans="1:16" ht="0.95" customHeight="1">
      <c r="A3331" s="1"/>
      <c r="B3331" s="137"/>
      <c r="C3331" s="137"/>
      <c r="D3331" s="137"/>
      <c r="E3331" s="137"/>
      <c r="F3331" s="137"/>
      <c r="G3331" s="137"/>
      <c r="H3331" s="137"/>
      <c r="I3331" s="137"/>
      <c r="J3331" s="137"/>
      <c r="K3331" s="137"/>
      <c r="L3331" s="137"/>
      <c r="M3331" s="137"/>
      <c r="N3331" s="137"/>
      <c r="O3331" s="137"/>
      <c r="P3331" s="1"/>
    </row>
    <row r="3332" spans="1:16" ht="66.75" thickBot="1">
      <c r="A3332" s="1"/>
      <c r="B3332" s="6" t="s">
        <v>3287</v>
      </c>
      <c r="C3332" s="7" t="s">
        <v>8</v>
      </c>
      <c r="D3332" s="8" t="s">
        <v>3288</v>
      </c>
      <c r="E3332" s="8" t="s">
        <v>3289</v>
      </c>
      <c r="F3332" s="8" t="s">
        <v>12</v>
      </c>
      <c r="G3332" s="8" t="s">
        <v>13</v>
      </c>
      <c r="H3332" s="8" t="s">
        <v>3277</v>
      </c>
      <c r="I3332" s="7" t="s">
        <v>8</v>
      </c>
      <c r="J3332" s="9">
        <v>163320311</v>
      </c>
      <c r="K3332" s="9">
        <v>0</v>
      </c>
      <c r="L3332" s="9">
        <v>110075646</v>
      </c>
      <c r="M3332" s="9">
        <v>110075646</v>
      </c>
      <c r="N3332" s="7" t="s">
        <v>8</v>
      </c>
      <c r="O3332" s="10">
        <v>100</v>
      </c>
      <c r="P3332" s="1"/>
    </row>
    <row r="3333" spans="1:16" ht="17.25" thickBot="1">
      <c r="A3333" s="1"/>
      <c r="B3333" s="138" t="s">
        <v>8</v>
      </c>
      <c r="C3333" s="139"/>
      <c r="D3333" s="139"/>
      <c r="E3333" s="139"/>
      <c r="F3333" s="139"/>
      <c r="G3333" s="139"/>
      <c r="H3333" s="139"/>
      <c r="I3333" s="11" t="s">
        <v>3263</v>
      </c>
      <c r="J3333" s="12" t="s">
        <v>8</v>
      </c>
      <c r="K3333" s="13">
        <v>0</v>
      </c>
      <c r="L3333" s="13">
        <v>110075646</v>
      </c>
      <c r="M3333" s="13">
        <v>110075646</v>
      </c>
      <c r="N3333" s="14">
        <v>100</v>
      </c>
      <c r="O3333" s="12" t="s">
        <v>8</v>
      </c>
      <c r="P3333" s="1"/>
    </row>
    <row r="3334" spans="1:16" ht="0.95" customHeight="1">
      <c r="A3334" s="1"/>
      <c r="B3334" s="137"/>
      <c r="C3334" s="137"/>
      <c r="D3334" s="137"/>
      <c r="E3334" s="137"/>
      <c r="F3334" s="137"/>
      <c r="G3334" s="137"/>
      <c r="H3334" s="137"/>
      <c r="I3334" s="137"/>
      <c r="J3334" s="137"/>
      <c r="K3334" s="137"/>
      <c r="L3334" s="137"/>
      <c r="M3334" s="137"/>
      <c r="N3334" s="137"/>
      <c r="O3334" s="137"/>
      <c r="P3334" s="1"/>
    </row>
    <row r="3335" spans="1:16" ht="58.5" thickBot="1">
      <c r="A3335" s="1"/>
      <c r="B3335" s="6" t="s">
        <v>3290</v>
      </c>
      <c r="C3335" s="7" t="s">
        <v>8</v>
      </c>
      <c r="D3335" s="8" t="s">
        <v>3291</v>
      </c>
      <c r="E3335" s="8" t="s">
        <v>3292</v>
      </c>
      <c r="F3335" s="8" t="s">
        <v>12</v>
      </c>
      <c r="G3335" s="8" t="s">
        <v>13</v>
      </c>
      <c r="H3335" s="8" t="s">
        <v>3277</v>
      </c>
      <c r="I3335" s="7" t="s">
        <v>8</v>
      </c>
      <c r="J3335" s="9">
        <v>10383451</v>
      </c>
      <c r="K3335" s="9">
        <v>0</v>
      </c>
      <c r="L3335" s="9">
        <v>0</v>
      </c>
      <c r="M3335" s="9">
        <v>0</v>
      </c>
      <c r="N3335" s="7" t="s">
        <v>8</v>
      </c>
      <c r="O3335" s="10">
        <v>0</v>
      </c>
      <c r="P3335" s="1"/>
    </row>
    <row r="3336" spans="1:16" ht="17.25" thickBot="1">
      <c r="A3336" s="1"/>
      <c r="B3336" s="138" t="s">
        <v>8</v>
      </c>
      <c r="C3336" s="139"/>
      <c r="D3336" s="139"/>
      <c r="E3336" s="139"/>
      <c r="F3336" s="139"/>
      <c r="G3336" s="139"/>
      <c r="H3336" s="139"/>
      <c r="I3336" s="11" t="s">
        <v>3263</v>
      </c>
      <c r="J3336" s="12" t="s">
        <v>8</v>
      </c>
      <c r="K3336" s="13">
        <v>0</v>
      </c>
      <c r="L3336" s="13">
        <v>0</v>
      </c>
      <c r="M3336" s="13">
        <v>0</v>
      </c>
      <c r="N3336" s="14">
        <v>0</v>
      </c>
      <c r="O3336" s="12" t="s">
        <v>8</v>
      </c>
      <c r="P3336" s="1"/>
    </row>
    <row r="3337" spans="1:16" ht="0.95" customHeight="1">
      <c r="A3337" s="1"/>
      <c r="B3337" s="137"/>
      <c r="C3337" s="137"/>
      <c r="D3337" s="137"/>
      <c r="E3337" s="137"/>
      <c r="F3337" s="137"/>
      <c r="G3337" s="137"/>
      <c r="H3337" s="137"/>
      <c r="I3337" s="137"/>
      <c r="J3337" s="137"/>
      <c r="K3337" s="137"/>
      <c r="L3337" s="137"/>
      <c r="M3337" s="137"/>
      <c r="N3337" s="137"/>
      <c r="O3337" s="137"/>
      <c r="P3337" s="1"/>
    </row>
    <row r="3338" spans="1:16" ht="20.100000000000001" customHeight="1">
      <c r="A3338" s="1"/>
      <c r="B3338" s="145" t="s">
        <v>3257</v>
      </c>
      <c r="C3338" s="146"/>
      <c r="D3338" s="146"/>
      <c r="E3338" s="146"/>
      <c r="F3338" s="2" t="s">
        <v>4</v>
      </c>
      <c r="G3338" s="147" t="s">
        <v>3293</v>
      </c>
      <c r="H3338" s="148"/>
      <c r="I3338" s="148"/>
      <c r="J3338" s="148"/>
      <c r="K3338" s="148"/>
      <c r="L3338" s="148"/>
      <c r="M3338" s="148"/>
      <c r="N3338" s="148"/>
      <c r="O3338" s="148"/>
      <c r="P3338" s="1"/>
    </row>
    <row r="3339" spans="1:16" ht="20.100000000000001" customHeight="1">
      <c r="A3339" s="1"/>
      <c r="B3339" s="143" t="s">
        <v>6</v>
      </c>
      <c r="C3339" s="144"/>
      <c r="D3339" s="144"/>
      <c r="E3339" s="144"/>
      <c r="F3339" s="144"/>
      <c r="G3339" s="144"/>
      <c r="H3339" s="144"/>
      <c r="I3339" s="144"/>
      <c r="J3339" s="3">
        <v>1889861469</v>
      </c>
      <c r="K3339" s="3">
        <v>0</v>
      </c>
      <c r="L3339" s="3">
        <v>0</v>
      </c>
      <c r="M3339" s="3">
        <v>0</v>
      </c>
      <c r="N3339" s="4" t="s">
        <v>20</v>
      </c>
      <c r="O3339" s="5" t="s">
        <v>8</v>
      </c>
      <c r="P3339" s="1"/>
    </row>
    <row r="3340" spans="1:16" ht="42" thickBot="1">
      <c r="A3340" s="1"/>
      <c r="B3340" s="6" t="s">
        <v>3294</v>
      </c>
      <c r="C3340" s="7" t="s">
        <v>8</v>
      </c>
      <c r="D3340" s="8" t="s">
        <v>3295</v>
      </c>
      <c r="E3340" s="8" t="s">
        <v>3296</v>
      </c>
      <c r="F3340" s="8" t="s">
        <v>12</v>
      </c>
      <c r="G3340" s="8" t="s">
        <v>317</v>
      </c>
      <c r="H3340" s="8" t="s">
        <v>830</v>
      </c>
      <c r="I3340" s="7" t="s">
        <v>8</v>
      </c>
      <c r="J3340" s="9">
        <v>529169527</v>
      </c>
      <c r="K3340" s="9">
        <v>0</v>
      </c>
      <c r="L3340" s="9">
        <v>0</v>
      </c>
      <c r="M3340" s="9">
        <v>0</v>
      </c>
      <c r="N3340" s="7" t="s">
        <v>8</v>
      </c>
      <c r="O3340" s="10">
        <v>96.1</v>
      </c>
      <c r="P3340" s="1"/>
    </row>
    <row r="3341" spans="1:16" ht="33.75" thickBot="1">
      <c r="A3341" s="1"/>
      <c r="B3341" s="138" t="s">
        <v>8</v>
      </c>
      <c r="C3341" s="139"/>
      <c r="D3341" s="139"/>
      <c r="E3341" s="139"/>
      <c r="F3341" s="139"/>
      <c r="G3341" s="139"/>
      <c r="H3341" s="139"/>
      <c r="I3341" s="11" t="s">
        <v>3268</v>
      </c>
      <c r="J3341" s="12" t="s">
        <v>8</v>
      </c>
      <c r="K3341" s="13">
        <v>0</v>
      </c>
      <c r="L3341" s="13">
        <v>0</v>
      </c>
      <c r="M3341" s="13">
        <v>0</v>
      </c>
      <c r="N3341" s="14">
        <v>0</v>
      </c>
      <c r="O3341" s="12" t="s">
        <v>8</v>
      </c>
      <c r="P3341" s="1"/>
    </row>
    <row r="3342" spans="1:16" ht="0.95" customHeight="1">
      <c r="A3342" s="1"/>
      <c r="B3342" s="137"/>
      <c r="C3342" s="137"/>
      <c r="D3342" s="137"/>
      <c r="E3342" s="137"/>
      <c r="F3342" s="137"/>
      <c r="G3342" s="137"/>
      <c r="H3342" s="137"/>
      <c r="I3342" s="137"/>
      <c r="J3342" s="137"/>
      <c r="K3342" s="137"/>
      <c r="L3342" s="137"/>
      <c r="M3342" s="137"/>
      <c r="N3342" s="137"/>
      <c r="O3342" s="137"/>
      <c r="P3342" s="1"/>
    </row>
    <row r="3343" spans="1:16" ht="50.25" thickBot="1">
      <c r="A3343" s="1"/>
      <c r="B3343" s="6" t="s">
        <v>3297</v>
      </c>
      <c r="C3343" s="7" t="s">
        <v>8</v>
      </c>
      <c r="D3343" s="8" t="s">
        <v>3298</v>
      </c>
      <c r="E3343" s="8" t="s">
        <v>3299</v>
      </c>
      <c r="F3343" s="8" t="s">
        <v>12</v>
      </c>
      <c r="G3343" s="8" t="s">
        <v>317</v>
      </c>
      <c r="H3343" s="8" t="s">
        <v>830</v>
      </c>
      <c r="I3343" s="7" t="s">
        <v>8</v>
      </c>
      <c r="J3343" s="9">
        <v>857810314</v>
      </c>
      <c r="K3343" s="9">
        <v>0</v>
      </c>
      <c r="L3343" s="9">
        <v>0</v>
      </c>
      <c r="M3343" s="9">
        <v>0</v>
      </c>
      <c r="N3343" s="7" t="s">
        <v>8</v>
      </c>
      <c r="O3343" s="10">
        <v>90</v>
      </c>
      <c r="P3343" s="1"/>
    </row>
    <row r="3344" spans="1:16" ht="33.75" thickBot="1">
      <c r="A3344" s="1"/>
      <c r="B3344" s="138" t="s">
        <v>8</v>
      </c>
      <c r="C3344" s="139"/>
      <c r="D3344" s="139"/>
      <c r="E3344" s="139"/>
      <c r="F3344" s="139"/>
      <c r="G3344" s="139"/>
      <c r="H3344" s="139"/>
      <c r="I3344" s="11" t="s">
        <v>3268</v>
      </c>
      <c r="J3344" s="12" t="s">
        <v>8</v>
      </c>
      <c r="K3344" s="13">
        <v>0</v>
      </c>
      <c r="L3344" s="13">
        <v>0</v>
      </c>
      <c r="M3344" s="13">
        <v>0</v>
      </c>
      <c r="N3344" s="14">
        <v>0</v>
      </c>
      <c r="O3344" s="12" t="s">
        <v>8</v>
      </c>
      <c r="P3344" s="1"/>
    </row>
    <row r="3345" spans="1:16" ht="0.95" customHeight="1">
      <c r="A3345" s="1"/>
      <c r="B3345" s="137"/>
      <c r="C3345" s="137"/>
      <c r="D3345" s="137"/>
      <c r="E3345" s="137"/>
      <c r="F3345" s="137"/>
      <c r="G3345" s="137"/>
      <c r="H3345" s="137"/>
      <c r="I3345" s="137"/>
      <c r="J3345" s="137"/>
      <c r="K3345" s="137"/>
      <c r="L3345" s="137"/>
      <c r="M3345" s="137"/>
      <c r="N3345" s="137"/>
      <c r="O3345" s="137"/>
      <c r="P3345" s="1"/>
    </row>
    <row r="3346" spans="1:16" ht="50.25" thickBot="1">
      <c r="A3346" s="1"/>
      <c r="B3346" s="6" t="s">
        <v>3300</v>
      </c>
      <c r="C3346" s="7" t="s">
        <v>8</v>
      </c>
      <c r="D3346" s="8" t="s">
        <v>3301</v>
      </c>
      <c r="E3346" s="8" t="s">
        <v>3302</v>
      </c>
      <c r="F3346" s="8" t="s">
        <v>12</v>
      </c>
      <c r="G3346" s="8" t="s">
        <v>317</v>
      </c>
      <c r="H3346" s="8" t="s">
        <v>3272</v>
      </c>
      <c r="I3346" s="7" t="s">
        <v>8</v>
      </c>
      <c r="J3346" s="9">
        <v>482881628</v>
      </c>
      <c r="K3346" s="9">
        <v>0</v>
      </c>
      <c r="L3346" s="9">
        <v>0</v>
      </c>
      <c r="M3346" s="9">
        <v>0</v>
      </c>
      <c r="N3346" s="7" t="s">
        <v>8</v>
      </c>
      <c r="O3346" s="10">
        <v>98.5</v>
      </c>
      <c r="P3346" s="1"/>
    </row>
    <row r="3347" spans="1:16" ht="33.75" thickBot="1">
      <c r="A3347" s="1"/>
      <c r="B3347" s="138" t="s">
        <v>8</v>
      </c>
      <c r="C3347" s="139"/>
      <c r="D3347" s="139"/>
      <c r="E3347" s="139"/>
      <c r="F3347" s="139"/>
      <c r="G3347" s="139"/>
      <c r="H3347" s="139"/>
      <c r="I3347" s="11" t="s">
        <v>3268</v>
      </c>
      <c r="J3347" s="12" t="s">
        <v>8</v>
      </c>
      <c r="K3347" s="13">
        <v>0</v>
      </c>
      <c r="L3347" s="13">
        <v>0</v>
      </c>
      <c r="M3347" s="13">
        <v>0</v>
      </c>
      <c r="N3347" s="14">
        <v>0</v>
      </c>
      <c r="O3347" s="12" t="s">
        <v>8</v>
      </c>
      <c r="P3347" s="1"/>
    </row>
    <row r="3348" spans="1:16" ht="0.95" customHeight="1">
      <c r="A3348" s="1"/>
      <c r="B3348" s="137"/>
      <c r="C3348" s="137"/>
      <c r="D3348" s="137"/>
      <c r="E3348" s="137"/>
      <c r="F3348" s="137"/>
      <c r="G3348" s="137"/>
      <c r="H3348" s="137"/>
      <c r="I3348" s="137"/>
      <c r="J3348" s="137"/>
      <c r="K3348" s="137"/>
      <c r="L3348" s="137"/>
      <c r="M3348" s="137"/>
      <c r="N3348" s="137"/>
      <c r="O3348" s="137"/>
      <c r="P3348" s="1"/>
    </row>
    <row r="3349" spans="1:16" ht="50.25" thickBot="1">
      <c r="A3349" s="1"/>
      <c r="B3349" s="6" t="s">
        <v>3303</v>
      </c>
      <c r="C3349" s="7" t="s">
        <v>8</v>
      </c>
      <c r="D3349" s="8" t="s">
        <v>3304</v>
      </c>
      <c r="E3349" s="8" t="s">
        <v>3305</v>
      </c>
      <c r="F3349" s="8" t="s">
        <v>12</v>
      </c>
      <c r="G3349" s="8" t="s">
        <v>13</v>
      </c>
      <c r="H3349" s="8" t="s">
        <v>3277</v>
      </c>
      <c r="I3349" s="7" t="s">
        <v>8</v>
      </c>
      <c r="J3349" s="9">
        <v>20000000</v>
      </c>
      <c r="K3349" s="9">
        <v>0</v>
      </c>
      <c r="L3349" s="9">
        <v>0</v>
      </c>
      <c r="M3349" s="9">
        <v>0</v>
      </c>
      <c r="N3349" s="7" t="s">
        <v>8</v>
      </c>
      <c r="O3349" s="10">
        <v>0</v>
      </c>
      <c r="P3349" s="1"/>
    </row>
    <row r="3350" spans="1:16" ht="17.25" thickBot="1">
      <c r="A3350" s="1"/>
      <c r="B3350" s="138" t="s">
        <v>8</v>
      </c>
      <c r="C3350" s="139"/>
      <c r="D3350" s="139"/>
      <c r="E3350" s="139"/>
      <c r="F3350" s="139"/>
      <c r="G3350" s="139"/>
      <c r="H3350" s="139"/>
      <c r="I3350" s="11" t="s">
        <v>3263</v>
      </c>
      <c r="J3350" s="12" t="s">
        <v>8</v>
      </c>
      <c r="K3350" s="13">
        <v>0</v>
      </c>
      <c r="L3350" s="13">
        <v>0</v>
      </c>
      <c r="M3350" s="13">
        <v>0</v>
      </c>
      <c r="N3350" s="14">
        <v>0</v>
      </c>
      <c r="O3350" s="12" t="s">
        <v>8</v>
      </c>
      <c r="P3350" s="1"/>
    </row>
    <row r="3351" spans="1:16" ht="0.95" customHeight="1">
      <c r="A3351" s="1"/>
      <c r="B3351" s="137"/>
      <c r="C3351" s="137"/>
      <c r="D3351" s="137"/>
      <c r="E3351" s="137"/>
      <c r="F3351" s="137"/>
      <c r="G3351" s="137"/>
      <c r="H3351" s="137"/>
      <c r="I3351" s="137"/>
      <c r="J3351" s="137"/>
      <c r="K3351" s="137"/>
      <c r="L3351" s="137"/>
      <c r="M3351" s="137"/>
      <c r="N3351" s="137"/>
      <c r="O3351" s="137"/>
      <c r="P3351" s="1"/>
    </row>
    <row r="3352" spans="1:16" ht="20.100000000000001" customHeight="1">
      <c r="A3352" s="1"/>
      <c r="B3352" s="145" t="s">
        <v>3257</v>
      </c>
      <c r="C3352" s="146"/>
      <c r="D3352" s="146"/>
      <c r="E3352" s="146"/>
      <c r="F3352" s="2" t="s">
        <v>4</v>
      </c>
      <c r="G3352" s="147" t="s">
        <v>3306</v>
      </c>
      <c r="H3352" s="148"/>
      <c r="I3352" s="148"/>
      <c r="J3352" s="148"/>
      <c r="K3352" s="148"/>
      <c r="L3352" s="148"/>
      <c r="M3352" s="148"/>
      <c r="N3352" s="148"/>
      <c r="O3352" s="148"/>
      <c r="P3352" s="1"/>
    </row>
    <row r="3353" spans="1:16" ht="20.100000000000001" customHeight="1">
      <c r="A3353" s="1"/>
      <c r="B3353" s="143" t="s">
        <v>6</v>
      </c>
      <c r="C3353" s="144"/>
      <c r="D3353" s="144"/>
      <c r="E3353" s="144"/>
      <c r="F3353" s="144"/>
      <c r="G3353" s="144"/>
      <c r="H3353" s="144"/>
      <c r="I3353" s="144"/>
      <c r="J3353" s="3">
        <v>539156395</v>
      </c>
      <c r="K3353" s="3">
        <v>93418834</v>
      </c>
      <c r="L3353" s="3">
        <v>59991707</v>
      </c>
      <c r="M3353" s="3">
        <v>59258814</v>
      </c>
      <c r="N3353" s="4" t="s">
        <v>810</v>
      </c>
      <c r="O3353" s="5" t="s">
        <v>8</v>
      </c>
      <c r="P3353" s="1"/>
    </row>
    <row r="3354" spans="1:16" ht="50.25" thickBot="1">
      <c r="A3354" s="1"/>
      <c r="B3354" s="6" t="s">
        <v>3307</v>
      </c>
      <c r="C3354" s="7" t="s">
        <v>8</v>
      </c>
      <c r="D3354" s="8" t="s">
        <v>3308</v>
      </c>
      <c r="E3354" s="8" t="s">
        <v>3309</v>
      </c>
      <c r="F3354" s="8" t="s">
        <v>12</v>
      </c>
      <c r="G3354" s="8" t="s">
        <v>317</v>
      </c>
      <c r="H3354" s="8" t="s">
        <v>830</v>
      </c>
      <c r="I3354" s="7" t="s">
        <v>8</v>
      </c>
      <c r="J3354" s="9">
        <v>203489452</v>
      </c>
      <c r="K3354" s="9">
        <v>19812834</v>
      </c>
      <c r="L3354" s="9">
        <v>2679354</v>
      </c>
      <c r="M3354" s="9">
        <v>2679354</v>
      </c>
      <c r="N3354" s="7" t="s">
        <v>8</v>
      </c>
      <c r="O3354" s="10">
        <v>83.5</v>
      </c>
      <c r="P3354" s="1"/>
    </row>
    <row r="3355" spans="1:16" ht="33.75" thickBot="1">
      <c r="A3355" s="1"/>
      <c r="B3355" s="138" t="s">
        <v>8</v>
      </c>
      <c r="C3355" s="139"/>
      <c r="D3355" s="139"/>
      <c r="E3355" s="139"/>
      <c r="F3355" s="139"/>
      <c r="G3355" s="139"/>
      <c r="H3355" s="139"/>
      <c r="I3355" s="11" t="s">
        <v>3268</v>
      </c>
      <c r="J3355" s="12" t="s">
        <v>8</v>
      </c>
      <c r="K3355" s="13">
        <v>19812834</v>
      </c>
      <c r="L3355" s="13">
        <v>2679354</v>
      </c>
      <c r="M3355" s="13">
        <v>2679354</v>
      </c>
      <c r="N3355" s="14">
        <v>100</v>
      </c>
      <c r="O3355" s="12" t="s">
        <v>8</v>
      </c>
      <c r="P3355" s="1"/>
    </row>
    <row r="3356" spans="1:16" ht="0.95" customHeight="1">
      <c r="A3356" s="1"/>
      <c r="B3356" s="137"/>
      <c r="C3356" s="137"/>
      <c r="D3356" s="137"/>
      <c r="E3356" s="137"/>
      <c r="F3356" s="137"/>
      <c r="G3356" s="137"/>
      <c r="H3356" s="137"/>
      <c r="I3356" s="137"/>
      <c r="J3356" s="137"/>
      <c r="K3356" s="137"/>
      <c r="L3356" s="137"/>
      <c r="M3356" s="137"/>
      <c r="N3356" s="137"/>
      <c r="O3356" s="137"/>
      <c r="P3356" s="1"/>
    </row>
    <row r="3357" spans="1:16" ht="42" thickBot="1">
      <c r="A3357" s="1"/>
      <c r="B3357" s="6" t="s">
        <v>3310</v>
      </c>
      <c r="C3357" s="7" t="s">
        <v>8</v>
      </c>
      <c r="D3357" s="8" t="s">
        <v>3311</v>
      </c>
      <c r="E3357" s="8" t="s">
        <v>3312</v>
      </c>
      <c r="F3357" s="8" t="s">
        <v>12</v>
      </c>
      <c r="G3357" s="8" t="s">
        <v>317</v>
      </c>
      <c r="H3357" s="8" t="s">
        <v>3313</v>
      </c>
      <c r="I3357" s="7" t="s">
        <v>8</v>
      </c>
      <c r="J3357" s="9">
        <v>21728923</v>
      </c>
      <c r="K3357" s="9">
        <v>0</v>
      </c>
      <c r="L3357" s="9">
        <v>17133480</v>
      </c>
      <c r="M3357" s="9">
        <v>16416711</v>
      </c>
      <c r="N3357" s="7" t="s">
        <v>8</v>
      </c>
      <c r="O3357" s="10">
        <v>91</v>
      </c>
      <c r="P3357" s="1"/>
    </row>
    <row r="3358" spans="1:16" ht="33.75" thickBot="1">
      <c r="A3358" s="1"/>
      <c r="B3358" s="138" t="s">
        <v>8</v>
      </c>
      <c r="C3358" s="139"/>
      <c r="D3358" s="139"/>
      <c r="E3358" s="139"/>
      <c r="F3358" s="139"/>
      <c r="G3358" s="139"/>
      <c r="H3358" s="139"/>
      <c r="I3358" s="11" t="s">
        <v>3268</v>
      </c>
      <c r="J3358" s="12" t="s">
        <v>8</v>
      </c>
      <c r="K3358" s="13">
        <v>0</v>
      </c>
      <c r="L3358" s="13">
        <v>17133480</v>
      </c>
      <c r="M3358" s="13">
        <v>16416711</v>
      </c>
      <c r="N3358" s="14">
        <v>95.81</v>
      </c>
      <c r="O3358" s="12" t="s">
        <v>8</v>
      </c>
      <c r="P3358" s="1"/>
    </row>
    <row r="3359" spans="1:16" ht="0.95" customHeight="1">
      <c r="A3359" s="1"/>
      <c r="B3359" s="137"/>
      <c r="C3359" s="137"/>
      <c r="D3359" s="137"/>
      <c r="E3359" s="137"/>
      <c r="F3359" s="137"/>
      <c r="G3359" s="137"/>
      <c r="H3359" s="137"/>
      <c r="I3359" s="137"/>
      <c r="J3359" s="137"/>
      <c r="K3359" s="137"/>
      <c r="L3359" s="137"/>
      <c r="M3359" s="137"/>
      <c r="N3359" s="137"/>
      <c r="O3359" s="137"/>
      <c r="P3359" s="1"/>
    </row>
    <row r="3360" spans="1:16" ht="50.25" thickBot="1">
      <c r="A3360" s="1"/>
      <c r="B3360" s="6" t="s">
        <v>3314</v>
      </c>
      <c r="C3360" s="7" t="s">
        <v>8</v>
      </c>
      <c r="D3360" s="8" t="s">
        <v>3315</v>
      </c>
      <c r="E3360" s="8" t="s">
        <v>3316</v>
      </c>
      <c r="F3360" s="8" t="s">
        <v>12</v>
      </c>
      <c r="G3360" s="8" t="s">
        <v>13</v>
      </c>
      <c r="H3360" s="8" t="s">
        <v>830</v>
      </c>
      <c r="I3360" s="7" t="s">
        <v>8</v>
      </c>
      <c r="J3360" s="9">
        <v>20252638</v>
      </c>
      <c r="K3360" s="9">
        <v>0</v>
      </c>
      <c r="L3360" s="9">
        <v>0</v>
      </c>
      <c r="M3360" s="9">
        <v>0</v>
      </c>
      <c r="N3360" s="7" t="s">
        <v>8</v>
      </c>
      <c r="O3360" s="10">
        <v>0</v>
      </c>
      <c r="P3360" s="1"/>
    </row>
    <row r="3361" spans="1:16" ht="17.25" thickBot="1">
      <c r="A3361" s="1"/>
      <c r="B3361" s="138" t="s">
        <v>8</v>
      </c>
      <c r="C3361" s="139"/>
      <c r="D3361" s="139"/>
      <c r="E3361" s="139"/>
      <c r="F3361" s="139"/>
      <c r="G3361" s="139"/>
      <c r="H3361" s="139"/>
      <c r="I3361" s="11" t="s">
        <v>3263</v>
      </c>
      <c r="J3361" s="12" t="s">
        <v>8</v>
      </c>
      <c r="K3361" s="13">
        <v>0</v>
      </c>
      <c r="L3361" s="13">
        <v>0</v>
      </c>
      <c r="M3361" s="13">
        <v>0</v>
      </c>
      <c r="N3361" s="14">
        <v>0</v>
      </c>
      <c r="O3361" s="12" t="s">
        <v>8</v>
      </c>
      <c r="P3361" s="1"/>
    </row>
    <row r="3362" spans="1:16" ht="0.95" customHeight="1">
      <c r="A3362" s="1"/>
      <c r="B3362" s="137"/>
      <c r="C3362" s="137"/>
      <c r="D3362" s="137"/>
      <c r="E3362" s="137"/>
      <c r="F3362" s="137"/>
      <c r="G3362" s="137"/>
      <c r="H3362" s="137"/>
      <c r="I3362" s="137"/>
      <c r="J3362" s="137"/>
      <c r="K3362" s="137"/>
      <c r="L3362" s="137"/>
      <c r="M3362" s="137"/>
      <c r="N3362" s="137"/>
      <c r="O3362" s="137"/>
      <c r="P3362" s="1"/>
    </row>
    <row r="3363" spans="1:16" ht="50.25" thickBot="1">
      <c r="A3363" s="1"/>
      <c r="B3363" s="6" t="s">
        <v>3317</v>
      </c>
      <c r="C3363" s="7" t="s">
        <v>8</v>
      </c>
      <c r="D3363" s="8" t="s">
        <v>3318</v>
      </c>
      <c r="E3363" s="8" t="s">
        <v>3319</v>
      </c>
      <c r="F3363" s="8" t="s">
        <v>58</v>
      </c>
      <c r="G3363" s="8" t="s">
        <v>13</v>
      </c>
      <c r="H3363" s="8" t="s">
        <v>3277</v>
      </c>
      <c r="I3363" s="7" t="s">
        <v>8</v>
      </c>
      <c r="J3363" s="9">
        <v>116446452</v>
      </c>
      <c r="K3363" s="9">
        <v>0</v>
      </c>
      <c r="L3363" s="9">
        <v>0</v>
      </c>
      <c r="M3363" s="9">
        <v>0</v>
      </c>
      <c r="N3363" s="7" t="s">
        <v>8</v>
      </c>
      <c r="O3363" s="10">
        <v>87.3</v>
      </c>
      <c r="P3363" s="1"/>
    </row>
    <row r="3364" spans="1:16" ht="17.25" thickBot="1">
      <c r="A3364" s="1"/>
      <c r="B3364" s="138" t="s">
        <v>8</v>
      </c>
      <c r="C3364" s="139"/>
      <c r="D3364" s="139"/>
      <c r="E3364" s="139"/>
      <c r="F3364" s="139"/>
      <c r="G3364" s="139"/>
      <c r="H3364" s="139"/>
      <c r="I3364" s="11" t="s">
        <v>3263</v>
      </c>
      <c r="J3364" s="12" t="s">
        <v>8</v>
      </c>
      <c r="K3364" s="13">
        <v>0</v>
      </c>
      <c r="L3364" s="13">
        <v>0</v>
      </c>
      <c r="M3364" s="13">
        <v>0</v>
      </c>
      <c r="N3364" s="14">
        <v>0</v>
      </c>
      <c r="O3364" s="12" t="s">
        <v>8</v>
      </c>
      <c r="P3364" s="1"/>
    </row>
    <row r="3365" spans="1:16" ht="0.95" customHeight="1">
      <c r="A3365" s="1"/>
      <c r="B3365" s="137"/>
      <c r="C3365" s="137"/>
      <c r="D3365" s="137"/>
      <c r="E3365" s="137"/>
      <c r="F3365" s="137"/>
      <c r="G3365" s="137"/>
      <c r="H3365" s="137"/>
      <c r="I3365" s="137"/>
      <c r="J3365" s="137"/>
      <c r="K3365" s="137"/>
      <c r="L3365" s="137"/>
      <c r="M3365" s="137"/>
      <c r="N3365" s="137"/>
      <c r="O3365" s="137"/>
      <c r="P3365" s="1"/>
    </row>
    <row r="3366" spans="1:16" ht="58.5" thickBot="1">
      <c r="A3366" s="1"/>
      <c r="B3366" s="6" t="s">
        <v>3320</v>
      </c>
      <c r="C3366" s="7" t="s">
        <v>8</v>
      </c>
      <c r="D3366" s="8" t="s">
        <v>3321</v>
      </c>
      <c r="E3366" s="8" t="s">
        <v>3322</v>
      </c>
      <c r="F3366" s="8" t="s">
        <v>12</v>
      </c>
      <c r="G3366" s="8" t="s">
        <v>13</v>
      </c>
      <c r="H3366" s="8" t="s">
        <v>830</v>
      </c>
      <c r="I3366" s="7" t="s">
        <v>8</v>
      </c>
      <c r="J3366" s="9">
        <v>6909048</v>
      </c>
      <c r="K3366" s="9">
        <v>0</v>
      </c>
      <c r="L3366" s="9">
        <v>0</v>
      </c>
      <c r="M3366" s="9">
        <v>0</v>
      </c>
      <c r="N3366" s="7" t="s">
        <v>8</v>
      </c>
      <c r="O3366" s="10">
        <v>0</v>
      </c>
      <c r="P3366" s="1"/>
    </row>
    <row r="3367" spans="1:16" ht="17.25" thickBot="1">
      <c r="A3367" s="1"/>
      <c r="B3367" s="138" t="s">
        <v>8</v>
      </c>
      <c r="C3367" s="139"/>
      <c r="D3367" s="139"/>
      <c r="E3367" s="139"/>
      <c r="F3367" s="139"/>
      <c r="G3367" s="139"/>
      <c r="H3367" s="139"/>
      <c r="I3367" s="11" t="s">
        <v>3263</v>
      </c>
      <c r="J3367" s="12" t="s">
        <v>8</v>
      </c>
      <c r="K3367" s="13">
        <v>0</v>
      </c>
      <c r="L3367" s="13">
        <v>0</v>
      </c>
      <c r="M3367" s="13">
        <v>0</v>
      </c>
      <c r="N3367" s="14">
        <v>0</v>
      </c>
      <c r="O3367" s="12" t="s">
        <v>8</v>
      </c>
      <c r="P3367" s="1"/>
    </row>
    <row r="3368" spans="1:16" ht="0.95" customHeight="1">
      <c r="A3368" s="1"/>
      <c r="B3368" s="137"/>
      <c r="C3368" s="137"/>
      <c r="D3368" s="137"/>
      <c r="E3368" s="137"/>
      <c r="F3368" s="137"/>
      <c r="G3368" s="137"/>
      <c r="H3368" s="137"/>
      <c r="I3368" s="137"/>
      <c r="J3368" s="137"/>
      <c r="K3368" s="137"/>
      <c r="L3368" s="137"/>
      <c r="M3368" s="137"/>
      <c r="N3368" s="137"/>
      <c r="O3368" s="137"/>
      <c r="P3368" s="1"/>
    </row>
    <row r="3369" spans="1:16" ht="50.25" thickBot="1">
      <c r="A3369" s="1"/>
      <c r="B3369" s="6" t="s">
        <v>3323</v>
      </c>
      <c r="C3369" s="7" t="s">
        <v>8</v>
      </c>
      <c r="D3369" s="8" t="s">
        <v>3324</v>
      </c>
      <c r="E3369" s="8" t="s">
        <v>3325</v>
      </c>
      <c r="F3369" s="8" t="s">
        <v>12</v>
      </c>
      <c r="G3369" s="8" t="s">
        <v>13</v>
      </c>
      <c r="H3369" s="8" t="s">
        <v>3277</v>
      </c>
      <c r="I3369" s="7" t="s">
        <v>8</v>
      </c>
      <c r="J3369" s="9">
        <v>154750929</v>
      </c>
      <c r="K3369" s="9">
        <v>73606000</v>
      </c>
      <c r="L3369" s="9">
        <v>32678873</v>
      </c>
      <c r="M3369" s="9">
        <v>32662749</v>
      </c>
      <c r="N3369" s="7" t="s">
        <v>8</v>
      </c>
      <c r="O3369" s="10">
        <v>100</v>
      </c>
      <c r="P3369" s="1"/>
    </row>
    <row r="3370" spans="1:16" ht="17.25" thickBot="1">
      <c r="A3370" s="1"/>
      <c r="B3370" s="138" t="s">
        <v>8</v>
      </c>
      <c r="C3370" s="139"/>
      <c r="D3370" s="139"/>
      <c r="E3370" s="139"/>
      <c r="F3370" s="139"/>
      <c r="G3370" s="139"/>
      <c r="H3370" s="139"/>
      <c r="I3370" s="11" t="s">
        <v>3263</v>
      </c>
      <c r="J3370" s="12" t="s">
        <v>8</v>
      </c>
      <c r="K3370" s="13">
        <v>73606000</v>
      </c>
      <c r="L3370" s="13">
        <v>32678873</v>
      </c>
      <c r="M3370" s="13">
        <v>32662749</v>
      </c>
      <c r="N3370" s="14">
        <v>99.95</v>
      </c>
      <c r="O3370" s="12" t="s">
        <v>8</v>
      </c>
      <c r="P3370" s="1"/>
    </row>
    <row r="3371" spans="1:16" ht="0.95" customHeight="1">
      <c r="A3371" s="1"/>
      <c r="B3371" s="137"/>
      <c r="C3371" s="137"/>
      <c r="D3371" s="137"/>
      <c r="E3371" s="137"/>
      <c r="F3371" s="137"/>
      <c r="G3371" s="137"/>
      <c r="H3371" s="137"/>
      <c r="I3371" s="137"/>
      <c r="J3371" s="137"/>
      <c r="K3371" s="137"/>
      <c r="L3371" s="137"/>
      <c r="M3371" s="137"/>
      <c r="N3371" s="137"/>
      <c r="O3371" s="137"/>
      <c r="P3371" s="1"/>
    </row>
    <row r="3372" spans="1:16" ht="42" thickBot="1">
      <c r="A3372" s="1"/>
      <c r="B3372" s="6" t="s">
        <v>3326</v>
      </c>
      <c r="C3372" s="7" t="s">
        <v>8</v>
      </c>
      <c r="D3372" s="8" t="s">
        <v>3327</v>
      </c>
      <c r="E3372" s="8" t="s">
        <v>3328</v>
      </c>
      <c r="F3372" s="8" t="s">
        <v>12</v>
      </c>
      <c r="G3372" s="8" t="s">
        <v>13</v>
      </c>
      <c r="H3372" s="8" t="s">
        <v>830</v>
      </c>
      <c r="I3372" s="7" t="s">
        <v>8</v>
      </c>
      <c r="J3372" s="9">
        <v>15578953</v>
      </c>
      <c r="K3372" s="9">
        <v>0</v>
      </c>
      <c r="L3372" s="9">
        <v>7500000</v>
      </c>
      <c r="M3372" s="9">
        <v>7500000</v>
      </c>
      <c r="N3372" s="7" t="s">
        <v>8</v>
      </c>
      <c r="O3372" s="10">
        <v>100</v>
      </c>
      <c r="P3372" s="1"/>
    </row>
    <row r="3373" spans="1:16" ht="17.25" thickBot="1">
      <c r="A3373" s="1"/>
      <c r="B3373" s="138" t="s">
        <v>8</v>
      </c>
      <c r="C3373" s="139"/>
      <c r="D3373" s="139"/>
      <c r="E3373" s="139"/>
      <c r="F3373" s="139"/>
      <c r="G3373" s="139"/>
      <c r="H3373" s="139"/>
      <c r="I3373" s="11" t="s">
        <v>3263</v>
      </c>
      <c r="J3373" s="12" t="s">
        <v>8</v>
      </c>
      <c r="K3373" s="13">
        <v>0</v>
      </c>
      <c r="L3373" s="13">
        <v>7500000</v>
      </c>
      <c r="M3373" s="13">
        <v>7500000</v>
      </c>
      <c r="N3373" s="14">
        <v>100</v>
      </c>
      <c r="O3373" s="12" t="s">
        <v>8</v>
      </c>
      <c r="P3373" s="1"/>
    </row>
    <row r="3374" spans="1:16" ht="0.95" customHeight="1">
      <c r="A3374" s="1"/>
      <c r="B3374" s="137"/>
      <c r="C3374" s="137"/>
      <c r="D3374" s="137"/>
      <c r="E3374" s="137"/>
      <c r="F3374" s="137"/>
      <c r="G3374" s="137"/>
      <c r="H3374" s="137"/>
      <c r="I3374" s="137"/>
      <c r="J3374" s="137"/>
      <c r="K3374" s="137"/>
      <c r="L3374" s="137"/>
      <c r="M3374" s="137"/>
      <c r="N3374" s="137"/>
      <c r="O3374" s="137"/>
      <c r="P3374" s="1"/>
    </row>
    <row r="3375" spans="1:16" ht="20.100000000000001" customHeight="1">
      <c r="A3375" s="1"/>
      <c r="B3375" s="145" t="s">
        <v>3257</v>
      </c>
      <c r="C3375" s="146"/>
      <c r="D3375" s="146"/>
      <c r="E3375" s="146"/>
      <c r="F3375" s="2" t="s">
        <v>4</v>
      </c>
      <c r="G3375" s="147" t="s">
        <v>3329</v>
      </c>
      <c r="H3375" s="148"/>
      <c r="I3375" s="148"/>
      <c r="J3375" s="148"/>
      <c r="K3375" s="148"/>
      <c r="L3375" s="148"/>
      <c r="M3375" s="148"/>
      <c r="N3375" s="148"/>
      <c r="O3375" s="148"/>
      <c r="P3375" s="1"/>
    </row>
    <row r="3376" spans="1:16" ht="20.100000000000001" customHeight="1">
      <c r="A3376" s="1"/>
      <c r="B3376" s="143" t="s">
        <v>6</v>
      </c>
      <c r="C3376" s="144"/>
      <c r="D3376" s="144"/>
      <c r="E3376" s="144"/>
      <c r="F3376" s="144"/>
      <c r="G3376" s="144"/>
      <c r="H3376" s="144"/>
      <c r="I3376" s="144"/>
      <c r="J3376" s="3">
        <v>11361403</v>
      </c>
      <c r="K3376" s="3">
        <v>0</v>
      </c>
      <c r="L3376" s="3">
        <v>0</v>
      </c>
      <c r="M3376" s="3">
        <v>0</v>
      </c>
      <c r="N3376" s="4" t="s">
        <v>20</v>
      </c>
      <c r="O3376" s="5" t="s">
        <v>8</v>
      </c>
      <c r="P3376" s="1"/>
    </row>
    <row r="3377" spans="1:16" ht="58.5" thickBot="1">
      <c r="A3377" s="1"/>
      <c r="B3377" s="6" t="s">
        <v>3330</v>
      </c>
      <c r="C3377" s="7" t="s">
        <v>8</v>
      </c>
      <c r="D3377" s="8" t="s">
        <v>3331</v>
      </c>
      <c r="E3377" s="8" t="s">
        <v>3332</v>
      </c>
      <c r="F3377" s="8" t="s">
        <v>207</v>
      </c>
      <c r="G3377" s="8" t="s">
        <v>13</v>
      </c>
      <c r="H3377" s="8" t="s">
        <v>830</v>
      </c>
      <c r="I3377" s="7" t="s">
        <v>8</v>
      </c>
      <c r="J3377" s="9">
        <v>5632025</v>
      </c>
      <c r="K3377" s="9">
        <v>0</v>
      </c>
      <c r="L3377" s="9">
        <v>0</v>
      </c>
      <c r="M3377" s="9">
        <v>0</v>
      </c>
      <c r="N3377" s="7" t="s">
        <v>8</v>
      </c>
      <c r="O3377" s="10">
        <v>0</v>
      </c>
      <c r="P3377" s="1"/>
    </row>
    <row r="3378" spans="1:16" ht="33.75" thickBot="1">
      <c r="A3378" s="1"/>
      <c r="B3378" s="138" t="s">
        <v>8</v>
      </c>
      <c r="C3378" s="139"/>
      <c r="D3378" s="139"/>
      <c r="E3378" s="139"/>
      <c r="F3378" s="139"/>
      <c r="G3378" s="139"/>
      <c r="H3378" s="139"/>
      <c r="I3378" s="11" t="s">
        <v>3262</v>
      </c>
      <c r="J3378" s="12" t="s">
        <v>8</v>
      </c>
      <c r="K3378" s="13">
        <v>0</v>
      </c>
      <c r="L3378" s="13">
        <v>0</v>
      </c>
      <c r="M3378" s="13">
        <v>0</v>
      </c>
      <c r="N3378" s="14">
        <v>0</v>
      </c>
      <c r="O3378" s="12" t="s">
        <v>8</v>
      </c>
      <c r="P3378" s="1"/>
    </row>
    <row r="3379" spans="1:16" ht="0.95" customHeight="1">
      <c r="A3379" s="1"/>
      <c r="B3379" s="137"/>
      <c r="C3379" s="137"/>
      <c r="D3379" s="137"/>
      <c r="E3379" s="137"/>
      <c r="F3379" s="137"/>
      <c r="G3379" s="137"/>
      <c r="H3379" s="137"/>
      <c r="I3379" s="137"/>
      <c r="J3379" s="137"/>
      <c r="K3379" s="137"/>
      <c r="L3379" s="137"/>
      <c r="M3379" s="137"/>
      <c r="N3379" s="137"/>
      <c r="O3379" s="137"/>
      <c r="P3379" s="1"/>
    </row>
    <row r="3380" spans="1:16" ht="42" thickBot="1">
      <c r="A3380" s="1"/>
      <c r="B3380" s="6" t="s">
        <v>3333</v>
      </c>
      <c r="C3380" s="7" t="s">
        <v>8</v>
      </c>
      <c r="D3380" s="8" t="s">
        <v>3334</v>
      </c>
      <c r="E3380" s="8" t="s">
        <v>3335</v>
      </c>
      <c r="F3380" s="8" t="s">
        <v>207</v>
      </c>
      <c r="G3380" s="8" t="s">
        <v>13</v>
      </c>
      <c r="H3380" s="8" t="s">
        <v>3277</v>
      </c>
      <c r="I3380" s="7" t="s">
        <v>8</v>
      </c>
      <c r="J3380" s="9">
        <v>5729378</v>
      </c>
      <c r="K3380" s="9">
        <v>0</v>
      </c>
      <c r="L3380" s="9">
        <v>0</v>
      </c>
      <c r="M3380" s="9">
        <v>0</v>
      </c>
      <c r="N3380" s="7" t="s">
        <v>8</v>
      </c>
      <c r="O3380" s="10">
        <v>0</v>
      </c>
      <c r="P3380" s="1"/>
    </row>
    <row r="3381" spans="1:16" ht="17.25" thickBot="1">
      <c r="A3381" s="1"/>
      <c r="B3381" s="138" t="s">
        <v>8</v>
      </c>
      <c r="C3381" s="139"/>
      <c r="D3381" s="139"/>
      <c r="E3381" s="139"/>
      <c r="F3381" s="139"/>
      <c r="G3381" s="139"/>
      <c r="H3381" s="139"/>
      <c r="I3381" s="11" t="s">
        <v>3263</v>
      </c>
      <c r="J3381" s="12" t="s">
        <v>8</v>
      </c>
      <c r="K3381" s="13">
        <v>0</v>
      </c>
      <c r="L3381" s="13">
        <v>0</v>
      </c>
      <c r="M3381" s="13">
        <v>0</v>
      </c>
      <c r="N3381" s="14">
        <v>0</v>
      </c>
      <c r="O3381" s="12" t="s">
        <v>8</v>
      </c>
      <c r="P3381" s="1"/>
    </row>
    <row r="3382" spans="1:16" ht="0.95" customHeight="1">
      <c r="A3382" s="1"/>
      <c r="B3382" s="137"/>
      <c r="C3382" s="137"/>
      <c r="D3382" s="137"/>
      <c r="E3382" s="137"/>
      <c r="F3382" s="137"/>
      <c r="G3382" s="137"/>
      <c r="H3382" s="137"/>
      <c r="I3382" s="137"/>
      <c r="J3382" s="137"/>
      <c r="K3382" s="137"/>
      <c r="L3382" s="137"/>
      <c r="M3382" s="137"/>
      <c r="N3382" s="137"/>
      <c r="O3382" s="137"/>
      <c r="P3382" s="1"/>
    </row>
    <row r="3383" spans="1:16" ht="20.100000000000001" customHeight="1">
      <c r="A3383" s="1"/>
      <c r="B3383" s="145" t="s">
        <v>3257</v>
      </c>
      <c r="C3383" s="146"/>
      <c r="D3383" s="146"/>
      <c r="E3383" s="146"/>
      <c r="F3383" s="2" t="s">
        <v>4</v>
      </c>
      <c r="G3383" s="147" t="s">
        <v>3336</v>
      </c>
      <c r="H3383" s="148"/>
      <c r="I3383" s="148"/>
      <c r="J3383" s="148"/>
      <c r="K3383" s="148"/>
      <c r="L3383" s="148"/>
      <c r="M3383" s="148"/>
      <c r="N3383" s="148"/>
      <c r="O3383" s="148"/>
      <c r="P3383" s="1"/>
    </row>
    <row r="3384" spans="1:16" ht="20.100000000000001" customHeight="1">
      <c r="A3384" s="1"/>
      <c r="B3384" s="143" t="s">
        <v>6</v>
      </c>
      <c r="C3384" s="144"/>
      <c r="D3384" s="144"/>
      <c r="E3384" s="144"/>
      <c r="F3384" s="144"/>
      <c r="G3384" s="144"/>
      <c r="H3384" s="144"/>
      <c r="I3384" s="144"/>
      <c r="J3384" s="3">
        <v>77389501</v>
      </c>
      <c r="K3384" s="3">
        <v>15118421</v>
      </c>
      <c r="L3384" s="3">
        <v>15118421</v>
      </c>
      <c r="M3384" s="3">
        <v>0</v>
      </c>
      <c r="N3384" s="4" t="s">
        <v>20</v>
      </c>
      <c r="O3384" s="5" t="s">
        <v>8</v>
      </c>
      <c r="P3384" s="1"/>
    </row>
    <row r="3385" spans="1:16" ht="58.5" thickBot="1">
      <c r="A3385" s="1"/>
      <c r="B3385" s="6" t="s">
        <v>3337</v>
      </c>
      <c r="C3385" s="7" t="s">
        <v>8</v>
      </c>
      <c r="D3385" s="8" t="s">
        <v>3338</v>
      </c>
      <c r="E3385" s="8" t="s">
        <v>3339</v>
      </c>
      <c r="F3385" s="8" t="s">
        <v>335</v>
      </c>
      <c r="G3385" s="8" t="s">
        <v>13</v>
      </c>
      <c r="H3385" s="8" t="s">
        <v>3277</v>
      </c>
      <c r="I3385" s="7" t="s">
        <v>8</v>
      </c>
      <c r="J3385" s="9">
        <v>15079790</v>
      </c>
      <c r="K3385" s="9">
        <v>0</v>
      </c>
      <c r="L3385" s="9">
        <v>15118421</v>
      </c>
      <c r="M3385" s="9">
        <v>0</v>
      </c>
      <c r="N3385" s="7" t="s">
        <v>8</v>
      </c>
      <c r="O3385" s="10">
        <v>100</v>
      </c>
      <c r="P3385" s="1"/>
    </row>
    <row r="3386" spans="1:16" ht="17.25" thickBot="1">
      <c r="A3386" s="1"/>
      <c r="B3386" s="138" t="s">
        <v>8</v>
      </c>
      <c r="C3386" s="139"/>
      <c r="D3386" s="139"/>
      <c r="E3386" s="139"/>
      <c r="F3386" s="139"/>
      <c r="G3386" s="139"/>
      <c r="H3386" s="139"/>
      <c r="I3386" s="11" t="s">
        <v>3263</v>
      </c>
      <c r="J3386" s="12" t="s">
        <v>8</v>
      </c>
      <c r="K3386" s="13">
        <v>0</v>
      </c>
      <c r="L3386" s="13">
        <v>15118421</v>
      </c>
      <c r="M3386" s="13">
        <v>0</v>
      </c>
      <c r="N3386" s="14">
        <v>0</v>
      </c>
      <c r="O3386" s="12" t="s">
        <v>8</v>
      </c>
      <c r="P3386" s="1"/>
    </row>
    <row r="3387" spans="1:16" ht="0.95" customHeight="1">
      <c r="A3387" s="1"/>
      <c r="B3387" s="137"/>
      <c r="C3387" s="137"/>
      <c r="D3387" s="137"/>
      <c r="E3387" s="137"/>
      <c r="F3387" s="137"/>
      <c r="G3387" s="137"/>
      <c r="H3387" s="137"/>
      <c r="I3387" s="137"/>
      <c r="J3387" s="137"/>
      <c r="K3387" s="137"/>
      <c r="L3387" s="137"/>
      <c r="M3387" s="137"/>
      <c r="N3387" s="137"/>
      <c r="O3387" s="137"/>
      <c r="P3387" s="1"/>
    </row>
    <row r="3388" spans="1:16" ht="75" thickBot="1">
      <c r="A3388" s="1"/>
      <c r="B3388" s="6" t="s">
        <v>3340</v>
      </c>
      <c r="C3388" s="7" t="s">
        <v>8</v>
      </c>
      <c r="D3388" s="8" t="s">
        <v>3341</v>
      </c>
      <c r="E3388" s="8" t="s">
        <v>3342</v>
      </c>
      <c r="F3388" s="8" t="s">
        <v>335</v>
      </c>
      <c r="G3388" s="8" t="s">
        <v>13</v>
      </c>
      <c r="H3388" s="8" t="s">
        <v>3277</v>
      </c>
      <c r="I3388" s="7" t="s">
        <v>8</v>
      </c>
      <c r="J3388" s="9">
        <v>16528362</v>
      </c>
      <c r="K3388" s="9">
        <v>15118421</v>
      </c>
      <c r="L3388" s="9">
        <v>0</v>
      </c>
      <c r="M3388" s="9">
        <v>0</v>
      </c>
      <c r="N3388" s="7" t="s">
        <v>8</v>
      </c>
      <c r="O3388" s="10">
        <v>0</v>
      </c>
      <c r="P3388" s="1"/>
    </row>
    <row r="3389" spans="1:16" ht="17.25" thickBot="1">
      <c r="A3389" s="1"/>
      <c r="B3389" s="138" t="s">
        <v>8</v>
      </c>
      <c r="C3389" s="139"/>
      <c r="D3389" s="139"/>
      <c r="E3389" s="139"/>
      <c r="F3389" s="139"/>
      <c r="G3389" s="139"/>
      <c r="H3389" s="139"/>
      <c r="I3389" s="11" t="s">
        <v>3263</v>
      </c>
      <c r="J3389" s="12" t="s">
        <v>8</v>
      </c>
      <c r="K3389" s="13">
        <v>15118421</v>
      </c>
      <c r="L3389" s="13">
        <v>0</v>
      </c>
      <c r="M3389" s="13">
        <v>0</v>
      </c>
      <c r="N3389" s="14">
        <v>0</v>
      </c>
      <c r="O3389" s="12" t="s">
        <v>8</v>
      </c>
      <c r="P3389" s="1"/>
    </row>
    <row r="3390" spans="1:16" ht="0.95" customHeight="1">
      <c r="A3390" s="1"/>
      <c r="B3390" s="137"/>
      <c r="C3390" s="137"/>
      <c r="D3390" s="137"/>
      <c r="E3390" s="137"/>
      <c r="F3390" s="137"/>
      <c r="G3390" s="137"/>
      <c r="H3390" s="137"/>
      <c r="I3390" s="137"/>
      <c r="J3390" s="137"/>
      <c r="K3390" s="137"/>
      <c r="L3390" s="137"/>
      <c r="M3390" s="137"/>
      <c r="N3390" s="137"/>
      <c r="O3390" s="137"/>
      <c r="P3390" s="1"/>
    </row>
    <row r="3391" spans="1:16" ht="58.5" thickBot="1">
      <c r="A3391" s="1"/>
      <c r="B3391" s="6" t="s">
        <v>3343</v>
      </c>
      <c r="C3391" s="7" t="s">
        <v>8</v>
      </c>
      <c r="D3391" s="8" t="s">
        <v>3344</v>
      </c>
      <c r="E3391" s="8" t="s">
        <v>3345</v>
      </c>
      <c r="F3391" s="8" t="s">
        <v>335</v>
      </c>
      <c r="G3391" s="8" t="s">
        <v>13</v>
      </c>
      <c r="H3391" s="8" t="s">
        <v>3277</v>
      </c>
      <c r="I3391" s="7" t="s">
        <v>8</v>
      </c>
      <c r="J3391" s="9">
        <v>45781349</v>
      </c>
      <c r="K3391" s="9">
        <v>0</v>
      </c>
      <c r="L3391" s="9">
        <v>0</v>
      </c>
      <c r="M3391" s="9">
        <v>0</v>
      </c>
      <c r="N3391" s="7" t="s">
        <v>8</v>
      </c>
      <c r="O3391" s="10">
        <v>0</v>
      </c>
      <c r="P3391" s="1"/>
    </row>
    <row r="3392" spans="1:16" ht="17.25" thickBot="1">
      <c r="A3392" s="1"/>
      <c r="B3392" s="138" t="s">
        <v>8</v>
      </c>
      <c r="C3392" s="139"/>
      <c r="D3392" s="139"/>
      <c r="E3392" s="139"/>
      <c r="F3392" s="139"/>
      <c r="G3392" s="139"/>
      <c r="H3392" s="139"/>
      <c r="I3392" s="11" t="s">
        <v>3263</v>
      </c>
      <c r="J3392" s="12" t="s">
        <v>8</v>
      </c>
      <c r="K3392" s="13">
        <v>0</v>
      </c>
      <c r="L3392" s="13">
        <v>0</v>
      </c>
      <c r="M3392" s="13">
        <v>0</v>
      </c>
      <c r="N3392" s="14">
        <v>0</v>
      </c>
      <c r="O3392" s="12" t="s">
        <v>8</v>
      </c>
      <c r="P3392" s="1"/>
    </row>
    <row r="3393" spans="1:16" ht="0.95" customHeight="1">
      <c r="A3393" s="1"/>
      <c r="B3393" s="137"/>
      <c r="C3393" s="137"/>
      <c r="D3393" s="137"/>
      <c r="E3393" s="137"/>
      <c r="F3393" s="137"/>
      <c r="G3393" s="137"/>
      <c r="H3393" s="137"/>
      <c r="I3393" s="137"/>
      <c r="J3393" s="137"/>
      <c r="K3393" s="137"/>
      <c r="L3393" s="137"/>
      <c r="M3393" s="137"/>
      <c r="N3393" s="137"/>
      <c r="O3393" s="137"/>
      <c r="P3393" s="1"/>
    </row>
    <row r="3394" spans="1:16" ht="20.100000000000001" customHeight="1">
      <c r="A3394" s="1"/>
      <c r="B3394" s="145" t="s">
        <v>3257</v>
      </c>
      <c r="C3394" s="146"/>
      <c r="D3394" s="146"/>
      <c r="E3394" s="146"/>
      <c r="F3394" s="2" t="s">
        <v>4</v>
      </c>
      <c r="G3394" s="147" t="s">
        <v>3346</v>
      </c>
      <c r="H3394" s="148"/>
      <c r="I3394" s="148"/>
      <c r="J3394" s="148"/>
      <c r="K3394" s="148"/>
      <c r="L3394" s="148"/>
      <c r="M3394" s="148"/>
      <c r="N3394" s="148"/>
      <c r="O3394" s="148"/>
      <c r="P3394" s="1"/>
    </row>
    <row r="3395" spans="1:16" ht="20.100000000000001" customHeight="1">
      <c r="A3395" s="1"/>
      <c r="B3395" s="143" t="s">
        <v>6</v>
      </c>
      <c r="C3395" s="144"/>
      <c r="D3395" s="144"/>
      <c r="E3395" s="144"/>
      <c r="F3395" s="144"/>
      <c r="G3395" s="144"/>
      <c r="H3395" s="144"/>
      <c r="I3395" s="144"/>
      <c r="J3395" s="3">
        <v>452795568</v>
      </c>
      <c r="K3395" s="3">
        <v>96309694</v>
      </c>
      <c r="L3395" s="3">
        <v>0</v>
      </c>
      <c r="M3395" s="3">
        <v>0</v>
      </c>
      <c r="N3395" s="4" t="s">
        <v>20</v>
      </c>
      <c r="O3395" s="5" t="s">
        <v>8</v>
      </c>
      <c r="P3395" s="1"/>
    </row>
    <row r="3396" spans="1:16" ht="58.5" thickBot="1">
      <c r="A3396" s="1"/>
      <c r="B3396" s="6" t="s">
        <v>3347</v>
      </c>
      <c r="C3396" s="7" t="s">
        <v>8</v>
      </c>
      <c r="D3396" s="8" t="s">
        <v>3348</v>
      </c>
      <c r="E3396" s="8" t="s">
        <v>3349</v>
      </c>
      <c r="F3396" s="8" t="s">
        <v>12</v>
      </c>
      <c r="G3396" s="8" t="s">
        <v>317</v>
      </c>
      <c r="H3396" s="8" t="s">
        <v>830</v>
      </c>
      <c r="I3396" s="7" t="s">
        <v>8</v>
      </c>
      <c r="J3396" s="9">
        <v>149446414</v>
      </c>
      <c r="K3396" s="9">
        <v>96309694</v>
      </c>
      <c r="L3396" s="9">
        <v>0</v>
      </c>
      <c r="M3396" s="9">
        <v>0</v>
      </c>
      <c r="N3396" s="7" t="s">
        <v>8</v>
      </c>
      <c r="O3396" s="10">
        <v>0</v>
      </c>
      <c r="P3396" s="1"/>
    </row>
    <row r="3397" spans="1:16" ht="33.75" thickBot="1">
      <c r="A3397" s="1"/>
      <c r="B3397" s="138" t="s">
        <v>8</v>
      </c>
      <c r="C3397" s="139"/>
      <c r="D3397" s="139"/>
      <c r="E3397" s="139"/>
      <c r="F3397" s="139"/>
      <c r="G3397" s="139"/>
      <c r="H3397" s="139"/>
      <c r="I3397" s="11" t="s">
        <v>3268</v>
      </c>
      <c r="J3397" s="12" t="s">
        <v>8</v>
      </c>
      <c r="K3397" s="13">
        <v>96309694</v>
      </c>
      <c r="L3397" s="13">
        <v>0</v>
      </c>
      <c r="M3397" s="13">
        <v>0</v>
      </c>
      <c r="N3397" s="14">
        <v>0</v>
      </c>
      <c r="O3397" s="12" t="s">
        <v>8</v>
      </c>
      <c r="P3397" s="1"/>
    </row>
    <row r="3398" spans="1:16" ht="0.95" customHeight="1">
      <c r="A3398" s="1"/>
      <c r="B3398" s="137"/>
      <c r="C3398" s="137"/>
      <c r="D3398" s="137"/>
      <c r="E3398" s="137"/>
      <c r="F3398" s="137"/>
      <c r="G3398" s="137"/>
      <c r="H3398" s="137"/>
      <c r="I3398" s="137"/>
      <c r="J3398" s="137"/>
      <c r="K3398" s="137"/>
      <c r="L3398" s="137"/>
      <c r="M3398" s="137"/>
      <c r="N3398" s="137"/>
      <c r="O3398" s="137"/>
      <c r="P3398" s="1"/>
    </row>
    <row r="3399" spans="1:16" ht="58.5" thickBot="1">
      <c r="A3399" s="1"/>
      <c r="B3399" s="6" t="s">
        <v>3350</v>
      </c>
      <c r="C3399" s="7" t="s">
        <v>8</v>
      </c>
      <c r="D3399" s="8" t="s">
        <v>3351</v>
      </c>
      <c r="E3399" s="8" t="s">
        <v>3352</v>
      </c>
      <c r="F3399" s="8" t="s">
        <v>12</v>
      </c>
      <c r="G3399" s="8" t="s">
        <v>317</v>
      </c>
      <c r="H3399" s="8" t="s">
        <v>830</v>
      </c>
      <c r="I3399" s="7" t="s">
        <v>8</v>
      </c>
      <c r="J3399" s="9">
        <v>141749944</v>
      </c>
      <c r="K3399" s="9">
        <v>0</v>
      </c>
      <c r="L3399" s="9">
        <v>0</v>
      </c>
      <c r="M3399" s="9">
        <v>0</v>
      </c>
      <c r="N3399" s="7" t="s">
        <v>8</v>
      </c>
      <c r="O3399" s="10">
        <v>0</v>
      </c>
      <c r="P3399" s="1"/>
    </row>
    <row r="3400" spans="1:16" ht="33.75" thickBot="1">
      <c r="A3400" s="1"/>
      <c r="B3400" s="138" t="s">
        <v>8</v>
      </c>
      <c r="C3400" s="139"/>
      <c r="D3400" s="139"/>
      <c r="E3400" s="139"/>
      <c r="F3400" s="139"/>
      <c r="G3400" s="139"/>
      <c r="H3400" s="139"/>
      <c r="I3400" s="11" t="s">
        <v>3268</v>
      </c>
      <c r="J3400" s="12" t="s">
        <v>8</v>
      </c>
      <c r="K3400" s="13">
        <v>0</v>
      </c>
      <c r="L3400" s="13">
        <v>0</v>
      </c>
      <c r="M3400" s="13">
        <v>0</v>
      </c>
      <c r="N3400" s="14">
        <v>0</v>
      </c>
      <c r="O3400" s="12" t="s">
        <v>8</v>
      </c>
      <c r="P3400" s="1"/>
    </row>
    <row r="3401" spans="1:16" ht="0.95" customHeight="1">
      <c r="A3401" s="1"/>
      <c r="B3401" s="137"/>
      <c r="C3401" s="137"/>
      <c r="D3401" s="137"/>
      <c r="E3401" s="137"/>
      <c r="F3401" s="137"/>
      <c r="G3401" s="137"/>
      <c r="H3401" s="137"/>
      <c r="I3401" s="137"/>
      <c r="J3401" s="137"/>
      <c r="K3401" s="137"/>
      <c r="L3401" s="137"/>
      <c r="M3401" s="137"/>
      <c r="N3401" s="137"/>
      <c r="O3401" s="137"/>
      <c r="P3401" s="1"/>
    </row>
    <row r="3402" spans="1:16" ht="42" thickBot="1">
      <c r="A3402" s="1"/>
      <c r="B3402" s="6" t="s">
        <v>3353</v>
      </c>
      <c r="C3402" s="7" t="s">
        <v>8</v>
      </c>
      <c r="D3402" s="8" t="s">
        <v>3354</v>
      </c>
      <c r="E3402" s="8" t="s">
        <v>3355</v>
      </c>
      <c r="F3402" s="8" t="s">
        <v>12</v>
      </c>
      <c r="G3402" s="8" t="s">
        <v>13</v>
      </c>
      <c r="H3402" s="8" t="s">
        <v>830</v>
      </c>
      <c r="I3402" s="7" t="s">
        <v>8</v>
      </c>
      <c r="J3402" s="9">
        <v>21322605</v>
      </c>
      <c r="K3402" s="9">
        <v>0</v>
      </c>
      <c r="L3402" s="9">
        <v>0</v>
      </c>
      <c r="M3402" s="9">
        <v>0</v>
      </c>
      <c r="N3402" s="7" t="s">
        <v>8</v>
      </c>
      <c r="O3402" s="10">
        <v>0</v>
      </c>
      <c r="P3402" s="1"/>
    </row>
    <row r="3403" spans="1:16" ht="17.25" thickBot="1">
      <c r="A3403" s="1"/>
      <c r="B3403" s="138" t="s">
        <v>8</v>
      </c>
      <c r="C3403" s="139"/>
      <c r="D3403" s="139"/>
      <c r="E3403" s="139"/>
      <c r="F3403" s="139"/>
      <c r="G3403" s="139"/>
      <c r="H3403" s="139"/>
      <c r="I3403" s="11" t="s">
        <v>3263</v>
      </c>
      <c r="J3403" s="12" t="s">
        <v>8</v>
      </c>
      <c r="K3403" s="13">
        <v>0</v>
      </c>
      <c r="L3403" s="13">
        <v>0</v>
      </c>
      <c r="M3403" s="13">
        <v>0</v>
      </c>
      <c r="N3403" s="14">
        <v>0</v>
      </c>
      <c r="O3403" s="12" t="s">
        <v>8</v>
      </c>
      <c r="P3403" s="1"/>
    </row>
    <row r="3404" spans="1:16" ht="0.95" customHeight="1">
      <c r="A3404" s="1"/>
      <c r="B3404" s="137"/>
      <c r="C3404" s="137"/>
      <c r="D3404" s="137"/>
      <c r="E3404" s="137"/>
      <c r="F3404" s="137"/>
      <c r="G3404" s="137"/>
      <c r="H3404" s="137"/>
      <c r="I3404" s="137"/>
      <c r="J3404" s="137"/>
      <c r="K3404" s="137"/>
      <c r="L3404" s="137"/>
      <c r="M3404" s="137"/>
      <c r="N3404" s="137"/>
      <c r="O3404" s="137"/>
      <c r="P3404" s="1"/>
    </row>
    <row r="3405" spans="1:16" ht="58.5" thickBot="1">
      <c r="A3405" s="1"/>
      <c r="B3405" s="6" t="s">
        <v>3356</v>
      </c>
      <c r="C3405" s="7" t="s">
        <v>8</v>
      </c>
      <c r="D3405" s="8" t="s">
        <v>3357</v>
      </c>
      <c r="E3405" s="8" t="s">
        <v>3358</v>
      </c>
      <c r="F3405" s="8" t="s">
        <v>12</v>
      </c>
      <c r="G3405" s="8" t="s">
        <v>59</v>
      </c>
      <c r="H3405" s="8" t="s">
        <v>3313</v>
      </c>
      <c r="I3405" s="7" t="s">
        <v>8</v>
      </c>
      <c r="J3405" s="9">
        <v>80735697</v>
      </c>
      <c r="K3405" s="9">
        <v>0</v>
      </c>
      <c r="L3405" s="9">
        <v>0</v>
      </c>
      <c r="M3405" s="9">
        <v>0</v>
      </c>
      <c r="N3405" s="7" t="s">
        <v>8</v>
      </c>
      <c r="O3405" s="10">
        <v>0</v>
      </c>
      <c r="P3405" s="1"/>
    </row>
    <row r="3406" spans="1:16" ht="25.5" thickBot="1">
      <c r="A3406" s="1"/>
      <c r="B3406" s="138" t="s">
        <v>8</v>
      </c>
      <c r="C3406" s="139"/>
      <c r="D3406" s="139"/>
      <c r="E3406" s="139"/>
      <c r="F3406" s="139"/>
      <c r="G3406" s="139"/>
      <c r="H3406" s="139"/>
      <c r="I3406" s="11" t="s">
        <v>60</v>
      </c>
      <c r="J3406" s="12" t="s">
        <v>8</v>
      </c>
      <c r="K3406" s="13">
        <v>0</v>
      </c>
      <c r="L3406" s="13">
        <v>0</v>
      </c>
      <c r="M3406" s="13">
        <v>0</v>
      </c>
      <c r="N3406" s="14">
        <v>0</v>
      </c>
      <c r="O3406" s="12" t="s">
        <v>8</v>
      </c>
      <c r="P3406" s="1"/>
    </row>
    <row r="3407" spans="1:16" ht="0.95" customHeight="1">
      <c r="A3407" s="1"/>
      <c r="B3407" s="137"/>
      <c r="C3407" s="137"/>
      <c r="D3407" s="137"/>
      <c r="E3407" s="137"/>
      <c r="F3407" s="137"/>
      <c r="G3407" s="137"/>
      <c r="H3407" s="137"/>
      <c r="I3407" s="137"/>
      <c r="J3407" s="137"/>
      <c r="K3407" s="137"/>
      <c r="L3407" s="137"/>
      <c r="M3407" s="137"/>
      <c r="N3407" s="137"/>
      <c r="O3407" s="137"/>
      <c r="P3407" s="1"/>
    </row>
    <row r="3408" spans="1:16" ht="50.25" thickBot="1">
      <c r="A3408" s="1"/>
      <c r="B3408" s="6" t="s">
        <v>3359</v>
      </c>
      <c r="C3408" s="7" t="s">
        <v>8</v>
      </c>
      <c r="D3408" s="8" t="s">
        <v>3360</v>
      </c>
      <c r="E3408" s="8" t="s">
        <v>3361</v>
      </c>
      <c r="F3408" s="8" t="s">
        <v>12</v>
      </c>
      <c r="G3408" s="8" t="s">
        <v>13</v>
      </c>
      <c r="H3408" s="8" t="s">
        <v>3277</v>
      </c>
      <c r="I3408" s="7" t="s">
        <v>8</v>
      </c>
      <c r="J3408" s="9">
        <v>59540908</v>
      </c>
      <c r="K3408" s="9">
        <v>0</v>
      </c>
      <c r="L3408" s="9">
        <v>0</v>
      </c>
      <c r="M3408" s="9">
        <v>0</v>
      </c>
      <c r="N3408" s="7" t="s">
        <v>8</v>
      </c>
      <c r="O3408" s="10">
        <v>0</v>
      </c>
      <c r="P3408" s="1"/>
    </row>
    <row r="3409" spans="1:16" ht="33.75" thickBot="1">
      <c r="A3409" s="1"/>
      <c r="B3409" s="138" t="s">
        <v>8</v>
      </c>
      <c r="C3409" s="139"/>
      <c r="D3409" s="139"/>
      <c r="E3409" s="139"/>
      <c r="F3409" s="139"/>
      <c r="G3409" s="139"/>
      <c r="H3409" s="139"/>
      <c r="I3409" s="11" t="s">
        <v>3262</v>
      </c>
      <c r="J3409" s="12" t="s">
        <v>8</v>
      </c>
      <c r="K3409" s="13">
        <v>0</v>
      </c>
      <c r="L3409" s="13">
        <v>0</v>
      </c>
      <c r="M3409" s="13">
        <v>0</v>
      </c>
      <c r="N3409" s="14">
        <v>0</v>
      </c>
      <c r="O3409" s="12" t="s">
        <v>8</v>
      </c>
      <c r="P3409" s="1"/>
    </row>
    <row r="3410" spans="1:16" ht="17.25" thickBot="1">
      <c r="A3410" s="1"/>
      <c r="B3410" s="138" t="s">
        <v>8</v>
      </c>
      <c r="C3410" s="139"/>
      <c r="D3410" s="139"/>
      <c r="E3410" s="139"/>
      <c r="F3410" s="139"/>
      <c r="G3410" s="139"/>
      <c r="H3410" s="139"/>
      <c r="I3410" s="11" t="s">
        <v>3263</v>
      </c>
      <c r="J3410" s="12" t="s">
        <v>8</v>
      </c>
      <c r="K3410" s="13">
        <v>0</v>
      </c>
      <c r="L3410" s="13">
        <v>0</v>
      </c>
      <c r="M3410" s="13">
        <v>0</v>
      </c>
      <c r="N3410" s="14">
        <v>0</v>
      </c>
      <c r="O3410" s="12" t="s">
        <v>8</v>
      </c>
      <c r="P3410" s="1"/>
    </row>
    <row r="3411" spans="1:16" ht="0.95" customHeight="1">
      <c r="A3411" s="1"/>
      <c r="B3411" s="137"/>
      <c r="C3411" s="137"/>
      <c r="D3411" s="137"/>
      <c r="E3411" s="137"/>
      <c r="F3411" s="137"/>
      <c r="G3411" s="137"/>
      <c r="H3411" s="137"/>
      <c r="I3411" s="137"/>
      <c r="J3411" s="137"/>
      <c r="K3411" s="137"/>
      <c r="L3411" s="137"/>
      <c r="M3411" s="137"/>
      <c r="N3411" s="137"/>
      <c r="O3411" s="137"/>
      <c r="P3411" s="1"/>
    </row>
    <row r="3412" spans="1:16" ht="20.100000000000001" customHeight="1">
      <c r="A3412" s="1"/>
      <c r="B3412" s="145" t="s">
        <v>3257</v>
      </c>
      <c r="C3412" s="146"/>
      <c r="D3412" s="146"/>
      <c r="E3412" s="146"/>
      <c r="F3412" s="2" t="s">
        <v>4</v>
      </c>
      <c r="G3412" s="147" t="s">
        <v>3362</v>
      </c>
      <c r="H3412" s="148"/>
      <c r="I3412" s="148"/>
      <c r="J3412" s="148"/>
      <c r="K3412" s="148"/>
      <c r="L3412" s="148"/>
      <c r="M3412" s="148"/>
      <c r="N3412" s="148"/>
      <c r="O3412" s="148"/>
      <c r="P3412" s="1"/>
    </row>
    <row r="3413" spans="1:16" ht="20.100000000000001" customHeight="1">
      <c r="A3413" s="1"/>
      <c r="B3413" s="143" t="s">
        <v>6</v>
      </c>
      <c r="C3413" s="144"/>
      <c r="D3413" s="144"/>
      <c r="E3413" s="144"/>
      <c r="F3413" s="144"/>
      <c r="G3413" s="144"/>
      <c r="H3413" s="144"/>
      <c r="I3413" s="144"/>
      <c r="J3413" s="3">
        <v>414599990</v>
      </c>
      <c r="K3413" s="3">
        <v>178747606</v>
      </c>
      <c r="L3413" s="3">
        <v>199047683</v>
      </c>
      <c r="M3413" s="3">
        <v>104813913</v>
      </c>
      <c r="N3413" s="4" t="s">
        <v>3363</v>
      </c>
      <c r="O3413" s="5" t="s">
        <v>8</v>
      </c>
      <c r="P3413" s="1"/>
    </row>
    <row r="3414" spans="1:16" ht="99.75" thickBot="1">
      <c r="A3414" s="1"/>
      <c r="B3414" s="6" t="s">
        <v>3364</v>
      </c>
      <c r="C3414" s="7" t="s">
        <v>8</v>
      </c>
      <c r="D3414" s="8" t="s">
        <v>3365</v>
      </c>
      <c r="E3414" s="8" t="s">
        <v>3366</v>
      </c>
      <c r="F3414" s="8" t="s">
        <v>12</v>
      </c>
      <c r="G3414" s="8" t="s">
        <v>317</v>
      </c>
      <c r="H3414" s="8" t="s">
        <v>830</v>
      </c>
      <c r="I3414" s="7" t="s">
        <v>8</v>
      </c>
      <c r="J3414" s="9">
        <v>355514344</v>
      </c>
      <c r="K3414" s="9">
        <v>178747606</v>
      </c>
      <c r="L3414" s="9">
        <v>174163059</v>
      </c>
      <c r="M3414" s="9">
        <v>79929290</v>
      </c>
      <c r="N3414" s="7" t="s">
        <v>8</v>
      </c>
      <c r="O3414" s="10">
        <v>99.93</v>
      </c>
      <c r="P3414" s="1"/>
    </row>
    <row r="3415" spans="1:16" ht="33.75" thickBot="1">
      <c r="A3415" s="1"/>
      <c r="B3415" s="138" t="s">
        <v>8</v>
      </c>
      <c r="C3415" s="139"/>
      <c r="D3415" s="139"/>
      <c r="E3415" s="139"/>
      <c r="F3415" s="139"/>
      <c r="G3415" s="139"/>
      <c r="H3415" s="139"/>
      <c r="I3415" s="11" t="s">
        <v>3268</v>
      </c>
      <c r="J3415" s="12" t="s">
        <v>8</v>
      </c>
      <c r="K3415" s="13">
        <v>178747606</v>
      </c>
      <c r="L3415" s="13">
        <v>174163059</v>
      </c>
      <c r="M3415" s="13">
        <v>79929290</v>
      </c>
      <c r="N3415" s="14">
        <v>45.89</v>
      </c>
      <c r="O3415" s="12" t="s">
        <v>8</v>
      </c>
      <c r="P3415" s="1"/>
    </row>
    <row r="3416" spans="1:16" ht="0.95" customHeight="1">
      <c r="A3416" s="1"/>
      <c r="B3416" s="137"/>
      <c r="C3416" s="137"/>
      <c r="D3416" s="137"/>
      <c r="E3416" s="137"/>
      <c r="F3416" s="137"/>
      <c r="G3416" s="137"/>
      <c r="H3416" s="137"/>
      <c r="I3416" s="137"/>
      <c r="J3416" s="137"/>
      <c r="K3416" s="137"/>
      <c r="L3416" s="137"/>
      <c r="M3416" s="137"/>
      <c r="N3416" s="137"/>
      <c r="O3416" s="137"/>
      <c r="P3416" s="1"/>
    </row>
    <row r="3417" spans="1:16" ht="58.5" thickBot="1">
      <c r="A3417" s="1"/>
      <c r="B3417" s="6" t="s">
        <v>3367</v>
      </c>
      <c r="C3417" s="7" t="s">
        <v>8</v>
      </c>
      <c r="D3417" s="8" t="s">
        <v>3368</v>
      </c>
      <c r="E3417" s="8" t="s">
        <v>3369</v>
      </c>
      <c r="F3417" s="8" t="s">
        <v>12</v>
      </c>
      <c r="G3417" s="8" t="s">
        <v>13</v>
      </c>
      <c r="H3417" s="8" t="s">
        <v>3277</v>
      </c>
      <c r="I3417" s="7" t="s">
        <v>8</v>
      </c>
      <c r="J3417" s="9">
        <v>59085646</v>
      </c>
      <c r="K3417" s="9">
        <v>0</v>
      </c>
      <c r="L3417" s="9">
        <v>24884624</v>
      </c>
      <c r="M3417" s="9">
        <v>24884623</v>
      </c>
      <c r="N3417" s="7" t="s">
        <v>8</v>
      </c>
      <c r="O3417" s="10">
        <v>100</v>
      </c>
      <c r="P3417" s="1"/>
    </row>
    <row r="3418" spans="1:16" ht="33.75" thickBot="1">
      <c r="A3418" s="1"/>
      <c r="B3418" s="138" t="s">
        <v>8</v>
      </c>
      <c r="C3418" s="139"/>
      <c r="D3418" s="139"/>
      <c r="E3418" s="139"/>
      <c r="F3418" s="139"/>
      <c r="G3418" s="139"/>
      <c r="H3418" s="139"/>
      <c r="I3418" s="11" t="s">
        <v>3262</v>
      </c>
      <c r="J3418" s="12" t="s">
        <v>8</v>
      </c>
      <c r="K3418" s="13">
        <v>0</v>
      </c>
      <c r="L3418" s="13">
        <v>0</v>
      </c>
      <c r="M3418" s="13">
        <v>0</v>
      </c>
      <c r="N3418" s="14">
        <v>0</v>
      </c>
      <c r="O3418" s="12" t="s">
        <v>8</v>
      </c>
      <c r="P3418" s="1"/>
    </row>
    <row r="3419" spans="1:16" ht="17.25" thickBot="1">
      <c r="A3419" s="1"/>
      <c r="B3419" s="138" t="s">
        <v>8</v>
      </c>
      <c r="C3419" s="139"/>
      <c r="D3419" s="139"/>
      <c r="E3419" s="139"/>
      <c r="F3419" s="139"/>
      <c r="G3419" s="139"/>
      <c r="H3419" s="139"/>
      <c r="I3419" s="11" t="s">
        <v>3263</v>
      </c>
      <c r="J3419" s="12" t="s">
        <v>8</v>
      </c>
      <c r="K3419" s="13">
        <v>0</v>
      </c>
      <c r="L3419" s="13">
        <v>4160838</v>
      </c>
      <c r="M3419" s="13">
        <v>4160838</v>
      </c>
      <c r="N3419" s="14">
        <v>100</v>
      </c>
      <c r="O3419" s="12" t="s">
        <v>8</v>
      </c>
      <c r="P3419" s="1"/>
    </row>
    <row r="3420" spans="1:16" ht="33.75" thickBot="1">
      <c r="A3420" s="1"/>
      <c r="B3420" s="138" t="s">
        <v>8</v>
      </c>
      <c r="C3420" s="139"/>
      <c r="D3420" s="139"/>
      <c r="E3420" s="139"/>
      <c r="F3420" s="139"/>
      <c r="G3420" s="139"/>
      <c r="H3420" s="139"/>
      <c r="I3420" s="11" t="s">
        <v>3370</v>
      </c>
      <c r="J3420" s="12" t="s">
        <v>8</v>
      </c>
      <c r="K3420" s="13">
        <v>0</v>
      </c>
      <c r="L3420" s="13">
        <v>20723786</v>
      </c>
      <c r="M3420" s="13">
        <v>20723785</v>
      </c>
      <c r="N3420" s="14">
        <v>99.99</v>
      </c>
      <c r="O3420" s="12" t="s">
        <v>8</v>
      </c>
      <c r="P3420" s="1"/>
    </row>
    <row r="3421" spans="1:16" ht="0.95" customHeight="1">
      <c r="A3421" s="1"/>
      <c r="B3421" s="137"/>
      <c r="C3421" s="137"/>
      <c r="D3421" s="137"/>
      <c r="E3421" s="137"/>
      <c r="F3421" s="137"/>
      <c r="G3421" s="137"/>
      <c r="H3421" s="137"/>
      <c r="I3421" s="137"/>
      <c r="J3421" s="137"/>
      <c r="K3421" s="137"/>
      <c r="L3421" s="137"/>
      <c r="M3421" s="137"/>
      <c r="N3421" s="137"/>
      <c r="O3421" s="137"/>
      <c r="P3421" s="1"/>
    </row>
    <row r="3422" spans="1:16" ht="20.100000000000001" customHeight="1">
      <c r="A3422" s="1"/>
      <c r="B3422" s="145" t="s">
        <v>3257</v>
      </c>
      <c r="C3422" s="146"/>
      <c r="D3422" s="146"/>
      <c r="E3422" s="146"/>
      <c r="F3422" s="2" t="s">
        <v>4</v>
      </c>
      <c r="G3422" s="147" t="s">
        <v>3371</v>
      </c>
      <c r="H3422" s="148"/>
      <c r="I3422" s="148"/>
      <c r="J3422" s="148"/>
      <c r="K3422" s="148"/>
      <c r="L3422" s="148"/>
      <c r="M3422" s="148"/>
      <c r="N3422" s="148"/>
      <c r="O3422" s="148"/>
      <c r="P3422" s="1"/>
    </row>
    <row r="3423" spans="1:16" ht="20.100000000000001" customHeight="1">
      <c r="A3423" s="1"/>
      <c r="B3423" s="143" t="s">
        <v>6</v>
      </c>
      <c r="C3423" s="144"/>
      <c r="D3423" s="144"/>
      <c r="E3423" s="144"/>
      <c r="F3423" s="144"/>
      <c r="G3423" s="144"/>
      <c r="H3423" s="144"/>
      <c r="I3423" s="144"/>
      <c r="J3423" s="3">
        <v>222697656</v>
      </c>
      <c r="K3423" s="3">
        <v>50000000</v>
      </c>
      <c r="L3423" s="3">
        <v>50000000</v>
      </c>
      <c r="M3423" s="3">
        <v>49851232</v>
      </c>
      <c r="N3423" s="4" t="s">
        <v>3372</v>
      </c>
      <c r="O3423" s="5" t="s">
        <v>8</v>
      </c>
      <c r="P3423" s="1"/>
    </row>
    <row r="3424" spans="1:16" ht="42" thickBot="1">
      <c r="A3424" s="1"/>
      <c r="B3424" s="6" t="s">
        <v>3373</v>
      </c>
      <c r="C3424" s="7" t="s">
        <v>8</v>
      </c>
      <c r="D3424" s="8" t="s">
        <v>3374</v>
      </c>
      <c r="E3424" s="8" t="s">
        <v>3375</v>
      </c>
      <c r="F3424" s="8" t="s">
        <v>12</v>
      </c>
      <c r="G3424" s="8" t="s">
        <v>317</v>
      </c>
      <c r="H3424" s="8" t="s">
        <v>830</v>
      </c>
      <c r="I3424" s="7" t="s">
        <v>8</v>
      </c>
      <c r="J3424" s="9">
        <v>222697656</v>
      </c>
      <c r="K3424" s="9">
        <v>50000000</v>
      </c>
      <c r="L3424" s="9">
        <v>50000000</v>
      </c>
      <c r="M3424" s="9">
        <v>49851232</v>
      </c>
      <c r="N3424" s="7" t="s">
        <v>8</v>
      </c>
      <c r="O3424" s="10">
        <v>42.61</v>
      </c>
      <c r="P3424" s="1"/>
    </row>
    <row r="3425" spans="1:16" ht="33.75" thickBot="1">
      <c r="A3425" s="1"/>
      <c r="B3425" s="138" t="s">
        <v>8</v>
      </c>
      <c r="C3425" s="139"/>
      <c r="D3425" s="139"/>
      <c r="E3425" s="139"/>
      <c r="F3425" s="139"/>
      <c r="G3425" s="139"/>
      <c r="H3425" s="139"/>
      <c r="I3425" s="11" t="s">
        <v>3268</v>
      </c>
      <c r="J3425" s="12" t="s">
        <v>8</v>
      </c>
      <c r="K3425" s="13">
        <v>50000000</v>
      </c>
      <c r="L3425" s="13">
        <v>50000000</v>
      </c>
      <c r="M3425" s="13">
        <v>49851232</v>
      </c>
      <c r="N3425" s="14">
        <v>99.7</v>
      </c>
      <c r="O3425" s="12" t="s">
        <v>8</v>
      </c>
      <c r="P3425" s="1"/>
    </row>
    <row r="3426" spans="1:16" ht="0.95" customHeight="1">
      <c r="A3426" s="1"/>
      <c r="B3426" s="137"/>
      <c r="C3426" s="137"/>
      <c r="D3426" s="137"/>
      <c r="E3426" s="137"/>
      <c r="F3426" s="137"/>
      <c r="G3426" s="137"/>
      <c r="H3426" s="137"/>
      <c r="I3426" s="137"/>
      <c r="J3426" s="137"/>
      <c r="K3426" s="137"/>
      <c r="L3426" s="137"/>
      <c r="M3426" s="137"/>
      <c r="N3426" s="137"/>
      <c r="O3426" s="137"/>
      <c r="P3426" s="1"/>
    </row>
    <row r="3427" spans="1:16" ht="20.100000000000001" customHeight="1">
      <c r="A3427" s="1"/>
      <c r="B3427" s="145" t="s">
        <v>3257</v>
      </c>
      <c r="C3427" s="146"/>
      <c r="D3427" s="146"/>
      <c r="E3427" s="146"/>
      <c r="F3427" s="2" t="s">
        <v>4</v>
      </c>
      <c r="G3427" s="147" t="s">
        <v>3376</v>
      </c>
      <c r="H3427" s="148"/>
      <c r="I3427" s="148"/>
      <c r="J3427" s="148"/>
      <c r="K3427" s="148"/>
      <c r="L3427" s="148"/>
      <c r="M3427" s="148"/>
      <c r="N3427" s="148"/>
      <c r="O3427" s="148"/>
      <c r="P3427" s="1"/>
    </row>
    <row r="3428" spans="1:16" ht="20.100000000000001" customHeight="1">
      <c r="A3428" s="1"/>
      <c r="B3428" s="143" t="s">
        <v>6</v>
      </c>
      <c r="C3428" s="144"/>
      <c r="D3428" s="144"/>
      <c r="E3428" s="144"/>
      <c r="F3428" s="144"/>
      <c r="G3428" s="144"/>
      <c r="H3428" s="144"/>
      <c r="I3428" s="144"/>
      <c r="J3428" s="3">
        <v>1073984482</v>
      </c>
      <c r="K3428" s="3">
        <v>330000000</v>
      </c>
      <c r="L3428" s="3">
        <v>360000000</v>
      </c>
      <c r="M3428" s="3">
        <v>152950098</v>
      </c>
      <c r="N3428" s="4" t="s">
        <v>3377</v>
      </c>
      <c r="O3428" s="5" t="s">
        <v>8</v>
      </c>
      <c r="P3428" s="1"/>
    </row>
    <row r="3429" spans="1:16" ht="50.25" thickBot="1">
      <c r="A3429" s="1"/>
      <c r="B3429" s="6" t="s">
        <v>3378</v>
      </c>
      <c r="C3429" s="7" t="s">
        <v>8</v>
      </c>
      <c r="D3429" s="8" t="s">
        <v>3379</v>
      </c>
      <c r="E3429" s="8" t="s">
        <v>3380</v>
      </c>
      <c r="F3429" s="8" t="s">
        <v>12</v>
      </c>
      <c r="G3429" s="8" t="s">
        <v>317</v>
      </c>
      <c r="H3429" s="8" t="s">
        <v>830</v>
      </c>
      <c r="I3429" s="7" t="s">
        <v>8</v>
      </c>
      <c r="J3429" s="9">
        <v>295036850</v>
      </c>
      <c r="K3429" s="9">
        <v>30000000</v>
      </c>
      <c r="L3429" s="9">
        <v>30000000</v>
      </c>
      <c r="M3429" s="9">
        <v>0</v>
      </c>
      <c r="N3429" s="7" t="s">
        <v>8</v>
      </c>
      <c r="O3429" s="10">
        <v>98.98</v>
      </c>
      <c r="P3429" s="1"/>
    </row>
    <row r="3430" spans="1:16" ht="33.75" thickBot="1">
      <c r="A3430" s="1"/>
      <c r="B3430" s="138" t="s">
        <v>8</v>
      </c>
      <c r="C3430" s="139"/>
      <c r="D3430" s="139"/>
      <c r="E3430" s="139"/>
      <c r="F3430" s="139"/>
      <c r="G3430" s="139"/>
      <c r="H3430" s="139"/>
      <c r="I3430" s="11" t="s">
        <v>3268</v>
      </c>
      <c r="J3430" s="12" t="s">
        <v>8</v>
      </c>
      <c r="K3430" s="13">
        <v>30000000</v>
      </c>
      <c r="L3430" s="13">
        <v>30000000</v>
      </c>
      <c r="M3430" s="13">
        <v>0</v>
      </c>
      <c r="N3430" s="14">
        <v>0</v>
      </c>
      <c r="O3430" s="12" t="s">
        <v>8</v>
      </c>
      <c r="P3430" s="1"/>
    </row>
    <row r="3431" spans="1:16" ht="0.95" customHeight="1">
      <c r="A3431" s="1"/>
      <c r="B3431" s="137"/>
      <c r="C3431" s="137"/>
      <c r="D3431" s="137"/>
      <c r="E3431" s="137"/>
      <c r="F3431" s="137"/>
      <c r="G3431" s="137"/>
      <c r="H3431" s="137"/>
      <c r="I3431" s="137"/>
      <c r="J3431" s="137"/>
      <c r="K3431" s="137"/>
      <c r="L3431" s="137"/>
      <c r="M3431" s="137"/>
      <c r="N3431" s="137"/>
      <c r="O3431" s="137"/>
      <c r="P3431" s="1"/>
    </row>
    <row r="3432" spans="1:16" ht="50.25" thickBot="1">
      <c r="A3432" s="1"/>
      <c r="B3432" s="6" t="s">
        <v>3381</v>
      </c>
      <c r="C3432" s="7" t="s">
        <v>8</v>
      </c>
      <c r="D3432" s="8" t="s">
        <v>3382</v>
      </c>
      <c r="E3432" s="8" t="s">
        <v>3383</v>
      </c>
      <c r="F3432" s="8" t="s">
        <v>12</v>
      </c>
      <c r="G3432" s="8" t="s">
        <v>317</v>
      </c>
      <c r="H3432" s="8" t="s">
        <v>830</v>
      </c>
      <c r="I3432" s="7" t="s">
        <v>8</v>
      </c>
      <c r="J3432" s="9">
        <v>778947632</v>
      </c>
      <c r="K3432" s="9">
        <v>300000000</v>
      </c>
      <c r="L3432" s="9">
        <v>330000000</v>
      </c>
      <c r="M3432" s="9">
        <v>152950098</v>
      </c>
      <c r="N3432" s="7" t="s">
        <v>8</v>
      </c>
      <c r="O3432" s="10">
        <v>19.66</v>
      </c>
      <c r="P3432" s="1"/>
    </row>
    <row r="3433" spans="1:16" ht="33.75" thickBot="1">
      <c r="A3433" s="1"/>
      <c r="B3433" s="138" t="s">
        <v>8</v>
      </c>
      <c r="C3433" s="139"/>
      <c r="D3433" s="139"/>
      <c r="E3433" s="139"/>
      <c r="F3433" s="139"/>
      <c r="G3433" s="139"/>
      <c r="H3433" s="139"/>
      <c r="I3433" s="11" t="s">
        <v>3268</v>
      </c>
      <c r="J3433" s="12" t="s">
        <v>8</v>
      </c>
      <c r="K3433" s="13">
        <v>300000000</v>
      </c>
      <c r="L3433" s="13">
        <v>330000000</v>
      </c>
      <c r="M3433" s="13">
        <v>152950098</v>
      </c>
      <c r="N3433" s="14">
        <v>46.34</v>
      </c>
      <c r="O3433" s="12" t="s">
        <v>8</v>
      </c>
      <c r="P3433" s="1"/>
    </row>
    <row r="3434" spans="1:16" ht="0.95" customHeight="1">
      <c r="A3434" s="1"/>
      <c r="B3434" s="137"/>
      <c r="C3434" s="137"/>
      <c r="D3434" s="137"/>
      <c r="E3434" s="137"/>
      <c r="F3434" s="137"/>
      <c r="G3434" s="137"/>
      <c r="H3434" s="137"/>
      <c r="I3434" s="137"/>
      <c r="J3434" s="137"/>
      <c r="K3434" s="137"/>
      <c r="L3434" s="137"/>
      <c r="M3434" s="137"/>
      <c r="N3434" s="137"/>
      <c r="O3434" s="137"/>
      <c r="P3434" s="1"/>
    </row>
    <row r="3435" spans="1:16" ht="20.100000000000001" customHeight="1">
      <c r="A3435" s="1"/>
      <c r="B3435" s="145" t="s">
        <v>3257</v>
      </c>
      <c r="C3435" s="146"/>
      <c r="D3435" s="146"/>
      <c r="E3435" s="146"/>
      <c r="F3435" s="2" t="s">
        <v>4</v>
      </c>
      <c r="G3435" s="147" t="s">
        <v>3384</v>
      </c>
      <c r="H3435" s="148"/>
      <c r="I3435" s="148"/>
      <c r="J3435" s="148"/>
      <c r="K3435" s="148"/>
      <c r="L3435" s="148"/>
      <c r="M3435" s="148"/>
      <c r="N3435" s="148"/>
      <c r="O3435" s="148"/>
      <c r="P3435" s="1"/>
    </row>
    <row r="3436" spans="1:16" ht="20.100000000000001" customHeight="1">
      <c r="A3436" s="1"/>
      <c r="B3436" s="143" t="s">
        <v>6</v>
      </c>
      <c r="C3436" s="144"/>
      <c r="D3436" s="144"/>
      <c r="E3436" s="144"/>
      <c r="F3436" s="144"/>
      <c r="G3436" s="144"/>
      <c r="H3436" s="144"/>
      <c r="I3436" s="144"/>
      <c r="J3436" s="3">
        <v>2608856276</v>
      </c>
      <c r="K3436" s="3">
        <v>0</v>
      </c>
      <c r="L3436" s="3">
        <v>0</v>
      </c>
      <c r="M3436" s="3">
        <v>0</v>
      </c>
      <c r="N3436" s="4" t="s">
        <v>20</v>
      </c>
      <c r="O3436" s="5" t="s">
        <v>8</v>
      </c>
      <c r="P3436" s="1"/>
    </row>
    <row r="3437" spans="1:16" ht="33.75" thickBot="1">
      <c r="A3437" s="1"/>
      <c r="B3437" s="6" t="s">
        <v>3385</v>
      </c>
      <c r="C3437" s="7" t="s">
        <v>8</v>
      </c>
      <c r="D3437" s="8" t="s">
        <v>3386</v>
      </c>
      <c r="E3437" s="8" t="s">
        <v>3387</v>
      </c>
      <c r="F3437" s="8" t="s">
        <v>12</v>
      </c>
      <c r="G3437" s="8" t="s">
        <v>317</v>
      </c>
      <c r="H3437" s="8" t="s">
        <v>830</v>
      </c>
      <c r="I3437" s="7" t="s">
        <v>8</v>
      </c>
      <c r="J3437" s="9">
        <v>2608856276</v>
      </c>
      <c r="K3437" s="9">
        <v>0</v>
      </c>
      <c r="L3437" s="9">
        <v>0</v>
      </c>
      <c r="M3437" s="9">
        <v>0</v>
      </c>
      <c r="N3437" s="7" t="s">
        <v>8</v>
      </c>
      <c r="O3437" s="10">
        <v>90.06</v>
      </c>
      <c r="P3437" s="1"/>
    </row>
    <row r="3438" spans="1:16" ht="33.75" thickBot="1">
      <c r="A3438" s="1"/>
      <c r="B3438" s="138" t="s">
        <v>8</v>
      </c>
      <c r="C3438" s="139"/>
      <c r="D3438" s="139"/>
      <c r="E3438" s="139"/>
      <c r="F3438" s="139"/>
      <c r="G3438" s="139"/>
      <c r="H3438" s="139"/>
      <c r="I3438" s="11" t="s">
        <v>3268</v>
      </c>
      <c r="J3438" s="12" t="s">
        <v>8</v>
      </c>
      <c r="K3438" s="13">
        <v>0</v>
      </c>
      <c r="L3438" s="13">
        <v>0</v>
      </c>
      <c r="M3438" s="13">
        <v>0</v>
      </c>
      <c r="N3438" s="14">
        <v>0</v>
      </c>
      <c r="O3438" s="12" t="s">
        <v>8</v>
      </c>
      <c r="P3438" s="1"/>
    </row>
    <row r="3439" spans="1:16" ht="0.95" customHeight="1">
      <c r="A3439" s="1"/>
      <c r="B3439" s="137"/>
      <c r="C3439" s="137"/>
      <c r="D3439" s="137"/>
      <c r="E3439" s="137"/>
      <c r="F3439" s="137"/>
      <c r="G3439" s="137"/>
      <c r="H3439" s="137"/>
      <c r="I3439" s="137"/>
      <c r="J3439" s="137"/>
      <c r="K3439" s="137"/>
      <c r="L3439" s="137"/>
      <c r="M3439" s="137"/>
      <c r="N3439" s="137"/>
      <c r="O3439" s="137"/>
      <c r="P3439" s="1"/>
    </row>
    <row r="3440" spans="1:16" ht="20.100000000000001" customHeight="1">
      <c r="A3440" s="1"/>
      <c r="B3440" s="145" t="s">
        <v>3257</v>
      </c>
      <c r="C3440" s="146"/>
      <c r="D3440" s="146"/>
      <c r="E3440" s="146"/>
      <c r="F3440" s="2" t="s">
        <v>4</v>
      </c>
      <c r="G3440" s="147" t="s">
        <v>3388</v>
      </c>
      <c r="H3440" s="148"/>
      <c r="I3440" s="148"/>
      <c r="J3440" s="148"/>
      <c r="K3440" s="148"/>
      <c r="L3440" s="148"/>
      <c r="M3440" s="148"/>
      <c r="N3440" s="148"/>
      <c r="O3440" s="148"/>
      <c r="P3440" s="1"/>
    </row>
    <row r="3441" spans="1:16" ht="20.100000000000001" customHeight="1">
      <c r="A3441" s="1"/>
      <c r="B3441" s="143" t="s">
        <v>6</v>
      </c>
      <c r="C3441" s="144"/>
      <c r="D3441" s="144"/>
      <c r="E3441" s="144"/>
      <c r="F3441" s="144"/>
      <c r="G3441" s="144"/>
      <c r="H3441" s="144"/>
      <c r="I3441" s="144"/>
      <c r="J3441" s="3">
        <v>43630258</v>
      </c>
      <c r="K3441" s="3">
        <v>0</v>
      </c>
      <c r="L3441" s="3">
        <v>0</v>
      </c>
      <c r="M3441" s="3">
        <v>0</v>
      </c>
      <c r="N3441" s="4" t="s">
        <v>20</v>
      </c>
      <c r="O3441" s="5" t="s">
        <v>8</v>
      </c>
      <c r="P3441" s="1"/>
    </row>
    <row r="3442" spans="1:16" ht="50.25" thickBot="1">
      <c r="A3442" s="1"/>
      <c r="B3442" s="6" t="s">
        <v>3389</v>
      </c>
      <c r="C3442" s="7" t="s">
        <v>8</v>
      </c>
      <c r="D3442" s="8" t="s">
        <v>3390</v>
      </c>
      <c r="E3442" s="8" t="s">
        <v>3391</v>
      </c>
      <c r="F3442" s="8" t="s">
        <v>12</v>
      </c>
      <c r="G3442" s="8" t="s">
        <v>13</v>
      </c>
      <c r="H3442" s="8" t="s">
        <v>3277</v>
      </c>
      <c r="I3442" s="7" t="s">
        <v>8</v>
      </c>
      <c r="J3442" s="9">
        <v>43630258</v>
      </c>
      <c r="K3442" s="9">
        <v>0</v>
      </c>
      <c r="L3442" s="9">
        <v>0</v>
      </c>
      <c r="M3442" s="9">
        <v>0</v>
      </c>
      <c r="N3442" s="7" t="s">
        <v>8</v>
      </c>
      <c r="O3442" s="10">
        <v>0</v>
      </c>
      <c r="P3442" s="1"/>
    </row>
    <row r="3443" spans="1:16" ht="17.25" thickBot="1">
      <c r="A3443" s="1"/>
      <c r="B3443" s="138" t="s">
        <v>8</v>
      </c>
      <c r="C3443" s="139"/>
      <c r="D3443" s="139"/>
      <c r="E3443" s="139"/>
      <c r="F3443" s="139"/>
      <c r="G3443" s="139"/>
      <c r="H3443" s="139"/>
      <c r="I3443" s="11" t="s">
        <v>3263</v>
      </c>
      <c r="J3443" s="12" t="s">
        <v>8</v>
      </c>
      <c r="K3443" s="13">
        <v>0</v>
      </c>
      <c r="L3443" s="13">
        <v>0</v>
      </c>
      <c r="M3443" s="13">
        <v>0</v>
      </c>
      <c r="N3443" s="14">
        <v>0</v>
      </c>
      <c r="O3443" s="12" t="s">
        <v>8</v>
      </c>
      <c r="P3443" s="1"/>
    </row>
    <row r="3444" spans="1:16" ht="0.95" customHeight="1">
      <c r="A3444" s="1"/>
      <c r="B3444" s="137"/>
      <c r="C3444" s="137"/>
      <c r="D3444" s="137"/>
      <c r="E3444" s="137"/>
      <c r="F3444" s="137"/>
      <c r="G3444" s="137"/>
      <c r="H3444" s="137"/>
      <c r="I3444" s="137"/>
      <c r="J3444" s="137"/>
      <c r="K3444" s="137"/>
      <c r="L3444" s="137"/>
      <c r="M3444" s="137"/>
      <c r="N3444" s="137"/>
      <c r="O3444" s="137"/>
      <c r="P3444" s="1"/>
    </row>
    <row r="3445" spans="1:16" ht="20.100000000000001" customHeight="1">
      <c r="A3445" s="1"/>
      <c r="B3445" s="145" t="s">
        <v>3257</v>
      </c>
      <c r="C3445" s="146"/>
      <c r="D3445" s="146"/>
      <c r="E3445" s="146"/>
      <c r="F3445" s="2" t="s">
        <v>4</v>
      </c>
      <c r="G3445" s="147" t="s">
        <v>3392</v>
      </c>
      <c r="H3445" s="148"/>
      <c r="I3445" s="148"/>
      <c r="J3445" s="148"/>
      <c r="K3445" s="148"/>
      <c r="L3445" s="148"/>
      <c r="M3445" s="148"/>
      <c r="N3445" s="148"/>
      <c r="O3445" s="148"/>
      <c r="P3445" s="1"/>
    </row>
    <row r="3446" spans="1:16" ht="20.100000000000001" customHeight="1">
      <c r="A3446" s="1"/>
      <c r="B3446" s="143" t="s">
        <v>6</v>
      </c>
      <c r="C3446" s="144"/>
      <c r="D3446" s="144"/>
      <c r="E3446" s="144"/>
      <c r="F3446" s="144"/>
      <c r="G3446" s="144"/>
      <c r="H3446" s="144"/>
      <c r="I3446" s="144"/>
      <c r="J3446" s="3">
        <v>673644998</v>
      </c>
      <c r="K3446" s="3">
        <v>50800000</v>
      </c>
      <c r="L3446" s="3">
        <v>0</v>
      </c>
      <c r="M3446" s="3">
        <v>0</v>
      </c>
      <c r="N3446" s="4" t="s">
        <v>20</v>
      </c>
      <c r="O3446" s="5" t="s">
        <v>8</v>
      </c>
      <c r="P3446" s="1"/>
    </row>
    <row r="3447" spans="1:16" ht="50.25" thickBot="1">
      <c r="A3447" s="1"/>
      <c r="B3447" s="6" t="s">
        <v>3393</v>
      </c>
      <c r="C3447" s="7" t="s">
        <v>8</v>
      </c>
      <c r="D3447" s="8" t="s">
        <v>3394</v>
      </c>
      <c r="E3447" s="8" t="s">
        <v>3395</v>
      </c>
      <c r="F3447" s="8" t="s">
        <v>12</v>
      </c>
      <c r="G3447" s="8" t="s">
        <v>317</v>
      </c>
      <c r="H3447" s="8" t="s">
        <v>830</v>
      </c>
      <c r="I3447" s="7" t="s">
        <v>8</v>
      </c>
      <c r="J3447" s="9">
        <v>417561219</v>
      </c>
      <c r="K3447" s="9">
        <v>50800000</v>
      </c>
      <c r="L3447" s="9">
        <v>0</v>
      </c>
      <c r="M3447" s="9">
        <v>0</v>
      </c>
      <c r="N3447" s="7" t="s">
        <v>8</v>
      </c>
      <c r="O3447" s="10">
        <v>51.26</v>
      </c>
      <c r="P3447" s="1"/>
    </row>
    <row r="3448" spans="1:16" ht="33.75" thickBot="1">
      <c r="A3448" s="1"/>
      <c r="B3448" s="138" t="s">
        <v>8</v>
      </c>
      <c r="C3448" s="139"/>
      <c r="D3448" s="139"/>
      <c r="E3448" s="139"/>
      <c r="F3448" s="139"/>
      <c r="G3448" s="139"/>
      <c r="H3448" s="139"/>
      <c r="I3448" s="11" t="s">
        <v>3268</v>
      </c>
      <c r="J3448" s="12" t="s">
        <v>8</v>
      </c>
      <c r="K3448" s="13">
        <v>50800000</v>
      </c>
      <c r="L3448" s="13">
        <v>0</v>
      </c>
      <c r="M3448" s="13">
        <v>0</v>
      </c>
      <c r="N3448" s="14">
        <v>0</v>
      </c>
      <c r="O3448" s="12" t="s">
        <v>8</v>
      </c>
      <c r="P3448" s="1"/>
    </row>
    <row r="3449" spans="1:16" ht="0.95" customHeight="1">
      <c r="A3449" s="1"/>
      <c r="B3449" s="137"/>
      <c r="C3449" s="137"/>
      <c r="D3449" s="137"/>
      <c r="E3449" s="137"/>
      <c r="F3449" s="137"/>
      <c r="G3449" s="137"/>
      <c r="H3449" s="137"/>
      <c r="I3449" s="137"/>
      <c r="J3449" s="137"/>
      <c r="K3449" s="137"/>
      <c r="L3449" s="137"/>
      <c r="M3449" s="137"/>
      <c r="N3449" s="137"/>
      <c r="O3449" s="137"/>
      <c r="P3449" s="1"/>
    </row>
    <row r="3450" spans="1:16" ht="50.25" thickBot="1">
      <c r="A3450" s="1"/>
      <c r="B3450" s="6" t="s">
        <v>3396</v>
      </c>
      <c r="C3450" s="7" t="s">
        <v>8</v>
      </c>
      <c r="D3450" s="8" t="s">
        <v>3397</v>
      </c>
      <c r="E3450" s="8" t="s">
        <v>3398</v>
      </c>
      <c r="F3450" s="8" t="s">
        <v>12</v>
      </c>
      <c r="G3450" s="8" t="s">
        <v>13</v>
      </c>
      <c r="H3450" s="8" t="s">
        <v>3277</v>
      </c>
      <c r="I3450" s="7" t="s">
        <v>8</v>
      </c>
      <c r="J3450" s="9">
        <v>49492096</v>
      </c>
      <c r="K3450" s="9">
        <v>0</v>
      </c>
      <c r="L3450" s="9">
        <v>0</v>
      </c>
      <c r="M3450" s="9">
        <v>0</v>
      </c>
      <c r="N3450" s="7" t="s">
        <v>8</v>
      </c>
      <c r="O3450" s="10">
        <v>0</v>
      </c>
      <c r="P3450" s="1"/>
    </row>
    <row r="3451" spans="1:16" ht="17.25" thickBot="1">
      <c r="A3451" s="1"/>
      <c r="B3451" s="138" t="s">
        <v>8</v>
      </c>
      <c r="C3451" s="139"/>
      <c r="D3451" s="139"/>
      <c r="E3451" s="139"/>
      <c r="F3451" s="139"/>
      <c r="G3451" s="139"/>
      <c r="H3451" s="139"/>
      <c r="I3451" s="11" t="s">
        <v>3263</v>
      </c>
      <c r="J3451" s="12" t="s">
        <v>8</v>
      </c>
      <c r="K3451" s="13">
        <v>0</v>
      </c>
      <c r="L3451" s="13">
        <v>0</v>
      </c>
      <c r="M3451" s="13">
        <v>0</v>
      </c>
      <c r="N3451" s="14">
        <v>0</v>
      </c>
      <c r="O3451" s="12" t="s">
        <v>8</v>
      </c>
      <c r="P3451" s="1"/>
    </row>
    <row r="3452" spans="1:16" ht="0.95" customHeight="1">
      <c r="A3452" s="1"/>
      <c r="B3452" s="137"/>
      <c r="C3452" s="137"/>
      <c r="D3452" s="137"/>
      <c r="E3452" s="137"/>
      <c r="F3452" s="137"/>
      <c r="G3452" s="137"/>
      <c r="H3452" s="137"/>
      <c r="I3452" s="137"/>
      <c r="J3452" s="137"/>
      <c r="K3452" s="137"/>
      <c r="L3452" s="137"/>
      <c r="M3452" s="137"/>
      <c r="N3452" s="137"/>
      <c r="O3452" s="137"/>
      <c r="P3452" s="1"/>
    </row>
    <row r="3453" spans="1:16" ht="58.5" thickBot="1">
      <c r="A3453" s="1"/>
      <c r="B3453" s="6" t="s">
        <v>3399</v>
      </c>
      <c r="C3453" s="7" t="s">
        <v>8</v>
      </c>
      <c r="D3453" s="8" t="s">
        <v>3400</v>
      </c>
      <c r="E3453" s="8" t="s">
        <v>3401</v>
      </c>
      <c r="F3453" s="8" t="s">
        <v>12</v>
      </c>
      <c r="G3453" s="8" t="s">
        <v>13</v>
      </c>
      <c r="H3453" s="8" t="s">
        <v>3277</v>
      </c>
      <c r="I3453" s="7" t="s">
        <v>8</v>
      </c>
      <c r="J3453" s="9">
        <v>38037709</v>
      </c>
      <c r="K3453" s="9">
        <v>0</v>
      </c>
      <c r="L3453" s="9">
        <v>0</v>
      </c>
      <c r="M3453" s="9">
        <v>0</v>
      </c>
      <c r="N3453" s="7" t="s">
        <v>8</v>
      </c>
      <c r="O3453" s="10">
        <v>0</v>
      </c>
      <c r="P3453" s="1"/>
    </row>
    <row r="3454" spans="1:16" ht="33.75" thickBot="1">
      <c r="A3454" s="1"/>
      <c r="B3454" s="138" t="s">
        <v>8</v>
      </c>
      <c r="C3454" s="139"/>
      <c r="D3454" s="139"/>
      <c r="E3454" s="139"/>
      <c r="F3454" s="139"/>
      <c r="G3454" s="139"/>
      <c r="H3454" s="139"/>
      <c r="I3454" s="11" t="s">
        <v>3262</v>
      </c>
      <c r="J3454" s="12" t="s">
        <v>8</v>
      </c>
      <c r="K3454" s="13">
        <v>0</v>
      </c>
      <c r="L3454" s="13">
        <v>0</v>
      </c>
      <c r="M3454" s="13">
        <v>0</v>
      </c>
      <c r="N3454" s="14">
        <v>0</v>
      </c>
      <c r="O3454" s="12" t="s">
        <v>8</v>
      </c>
      <c r="P3454" s="1"/>
    </row>
    <row r="3455" spans="1:16" ht="0.95" customHeight="1">
      <c r="A3455" s="1"/>
      <c r="B3455" s="137"/>
      <c r="C3455" s="137"/>
      <c r="D3455" s="137"/>
      <c r="E3455" s="137"/>
      <c r="F3455" s="137"/>
      <c r="G3455" s="137"/>
      <c r="H3455" s="137"/>
      <c r="I3455" s="137"/>
      <c r="J3455" s="137"/>
      <c r="K3455" s="137"/>
      <c r="L3455" s="137"/>
      <c r="M3455" s="137"/>
      <c r="N3455" s="137"/>
      <c r="O3455" s="137"/>
      <c r="P3455" s="1"/>
    </row>
    <row r="3456" spans="1:16" ht="50.25" thickBot="1">
      <c r="A3456" s="1"/>
      <c r="B3456" s="6" t="s">
        <v>3402</v>
      </c>
      <c r="C3456" s="7" t="s">
        <v>8</v>
      </c>
      <c r="D3456" s="8" t="s">
        <v>3403</v>
      </c>
      <c r="E3456" s="8" t="s">
        <v>3404</v>
      </c>
      <c r="F3456" s="8" t="s">
        <v>12</v>
      </c>
      <c r="G3456" s="8" t="s">
        <v>13</v>
      </c>
      <c r="H3456" s="8" t="s">
        <v>3277</v>
      </c>
      <c r="I3456" s="7" t="s">
        <v>8</v>
      </c>
      <c r="J3456" s="9">
        <v>89945259</v>
      </c>
      <c r="K3456" s="9">
        <v>0</v>
      </c>
      <c r="L3456" s="9">
        <v>0</v>
      </c>
      <c r="M3456" s="9">
        <v>0</v>
      </c>
      <c r="N3456" s="7" t="s">
        <v>8</v>
      </c>
      <c r="O3456" s="10">
        <v>0</v>
      </c>
      <c r="P3456" s="1"/>
    </row>
    <row r="3457" spans="1:16" ht="17.25" thickBot="1">
      <c r="A3457" s="1"/>
      <c r="B3457" s="138" t="s">
        <v>8</v>
      </c>
      <c r="C3457" s="139"/>
      <c r="D3457" s="139"/>
      <c r="E3457" s="139"/>
      <c r="F3457" s="139"/>
      <c r="G3457" s="139"/>
      <c r="H3457" s="139"/>
      <c r="I3457" s="11" t="s">
        <v>3263</v>
      </c>
      <c r="J3457" s="12" t="s">
        <v>8</v>
      </c>
      <c r="K3457" s="13">
        <v>0</v>
      </c>
      <c r="L3457" s="13">
        <v>0</v>
      </c>
      <c r="M3457" s="13">
        <v>0</v>
      </c>
      <c r="N3457" s="14">
        <v>0</v>
      </c>
      <c r="O3457" s="12" t="s">
        <v>8</v>
      </c>
      <c r="P3457" s="1"/>
    </row>
    <row r="3458" spans="1:16" ht="0.95" customHeight="1">
      <c r="A3458" s="1"/>
      <c r="B3458" s="137"/>
      <c r="C3458" s="137"/>
      <c r="D3458" s="137"/>
      <c r="E3458" s="137"/>
      <c r="F3458" s="137"/>
      <c r="G3458" s="137"/>
      <c r="H3458" s="137"/>
      <c r="I3458" s="137"/>
      <c r="J3458" s="137"/>
      <c r="K3458" s="137"/>
      <c r="L3458" s="137"/>
      <c r="M3458" s="137"/>
      <c r="N3458" s="137"/>
      <c r="O3458" s="137"/>
      <c r="P3458" s="1"/>
    </row>
    <row r="3459" spans="1:16" ht="58.5" thickBot="1">
      <c r="A3459" s="1"/>
      <c r="B3459" s="6" t="s">
        <v>3405</v>
      </c>
      <c r="C3459" s="7" t="s">
        <v>8</v>
      </c>
      <c r="D3459" s="8" t="s">
        <v>3406</v>
      </c>
      <c r="E3459" s="8" t="s">
        <v>3407</v>
      </c>
      <c r="F3459" s="8" t="s">
        <v>12</v>
      </c>
      <c r="G3459" s="8" t="s">
        <v>59</v>
      </c>
      <c r="H3459" s="8" t="s">
        <v>3313</v>
      </c>
      <c r="I3459" s="7" t="s">
        <v>8</v>
      </c>
      <c r="J3459" s="9">
        <v>78608715</v>
      </c>
      <c r="K3459" s="9">
        <v>0</v>
      </c>
      <c r="L3459" s="9">
        <v>0</v>
      </c>
      <c r="M3459" s="9">
        <v>0</v>
      </c>
      <c r="N3459" s="7" t="s">
        <v>8</v>
      </c>
      <c r="O3459" s="10">
        <v>0</v>
      </c>
      <c r="P3459" s="1"/>
    </row>
    <row r="3460" spans="1:16" ht="25.5" thickBot="1">
      <c r="A3460" s="1"/>
      <c r="B3460" s="138" t="s">
        <v>8</v>
      </c>
      <c r="C3460" s="139"/>
      <c r="D3460" s="139"/>
      <c r="E3460" s="139"/>
      <c r="F3460" s="139"/>
      <c r="G3460" s="139"/>
      <c r="H3460" s="139"/>
      <c r="I3460" s="11" t="s">
        <v>60</v>
      </c>
      <c r="J3460" s="12" t="s">
        <v>8</v>
      </c>
      <c r="K3460" s="13">
        <v>0</v>
      </c>
      <c r="L3460" s="13">
        <v>0</v>
      </c>
      <c r="M3460" s="13">
        <v>0</v>
      </c>
      <c r="N3460" s="14">
        <v>0</v>
      </c>
      <c r="O3460" s="12" t="s">
        <v>8</v>
      </c>
      <c r="P3460" s="1"/>
    </row>
    <row r="3461" spans="1:16" ht="0.95" customHeight="1">
      <c r="A3461" s="1"/>
      <c r="B3461" s="137"/>
      <c r="C3461" s="137"/>
      <c r="D3461" s="137"/>
      <c r="E3461" s="137"/>
      <c r="F3461" s="137"/>
      <c r="G3461" s="137"/>
      <c r="H3461" s="137"/>
      <c r="I3461" s="137"/>
      <c r="J3461" s="137"/>
      <c r="K3461" s="137"/>
      <c r="L3461" s="137"/>
      <c r="M3461" s="137"/>
      <c r="N3461" s="137"/>
      <c r="O3461" s="137"/>
      <c r="P3461" s="1"/>
    </row>
    <row r="3462" spans="1:16" ht="20.100000000000001" customHeight="1">
      <c r="A3462" s="1"/>
      <c r="B3462" s="145" t="s">
        <v>3257</v>
      </c>
      <c r="C3462" s="146"/>
      <c r="D3462" s="146"/>
      <c r="E3462" s="146"/>
      <c r="F3462" s="2" t="s">
        <v>4</v>
      </c>
      <c r="G3462" s="147" t="s">
        <v>3408</v>
      </c>
      <c r="H3462" s="148"/>
      <c r="I3462" s="148"/>
      <c r="J3462" s="148"/>
      <c r="K3462" s="148"/>
      <c r="L3462" s="148"/>
      <c r="M3462" s="148"/>
      <c r="N3462" s="148"/>
      <c r="O3462" s="148"/>
      <c r="P3462" s="1"/>
    </row>
    <row r="3463" spans="1:16" ht="20.100000000000001" customHeight="1">
      <c r="A3463" s="1"/>
      <c r="B3463" s="143" t="s">
        <v>6</v>
      </c>
      <c r="C3463" s="144"/>
      <c r="D3463" s="144"/>
      <c r="E3463" s="144"/>
      <c r="F3463" s="144"/>
      <c r="G3463" s="144"/>
      <c r="H3463" s="144"/>
      <c r="I3463" s="144"/>
      <c r="J3463" s="3">
        <v>320053570</v>
      </c>
      <c r="K3463" s="3">
        <v>0</v>
      </c>
      <c r="L3463" s="3">
        <v>194019206</v>
      </c>
      <c r="M3463" s="3">
        <v>95505134</v>
      </c>
      <c r="N3463" s="4" t="s">
        <v>3409</v>
      </c>
      <c r="O3463" s="5" t="s">
        <v>8</v>
      </c>
      <c r="P3463" s="1"/>
    </row>
    <row r="3464" spans="1:16" ht="75" thickBot="1">
      <c r="A3464" s="1"/>
      <c r="B3464" s="6" t="s">
        <v>3410</v>
      </c>
      <c r="C3464" s="7" t="s">
        <v>8</v>
      </c>
      <c r="D3464" s="8" t="s">
        <v>3411</v>
      </c>
      <c r="E3464" s="8" t="s">
        <v>3412</v>
      </c>
      <c r="F3464" s="8" t="s">
        <v>12</v>
      </c>
      <c r="G3464" s="8" t="s">
        <v>317</v>
      </c>
      <c r="H3464" s="8" t="s">
        <v>830</v>
      </c>
      <c r="I3464" s="7" t="s">
        <v>8</v>
      </c>
      <c r="J3464" s="9">
        <v>314835522</v>
      </c>
      <c r="K3464" s="9">
        <v>0</v>
      </c>
      <c r="L3464" s="9">
        <v>194019206</v>
      </c>
      <c r="M3464" s="9">
        <v>95505134</v>
      </c>
      <c r="N3464" s="7" t="s">
        <v>8</v>
      </c>
      <c r="O3464" s="10">
        <v>78.33</v>
      </c>
      <c r="P3464" s="1"/>
    </row>
    <row r="3465" spans="1:16" ht="33.75" thickBot="1">
      <c r="A3465" s="1"/>
      <c r="B3465" s="138" t="s">
        <v>8</v>
      </c>
      <c r="C3465" s="139"/>
      <c r="D3465" s="139"/>
      <c r="E3465" s="139"/>
      <c r="F3465" s="139"/>
      <c r="G3465" s="139"/>
      <c r="H3465" s="139"/>
      <c r="I3465" s="11" t="s">
        <v>3268</v>
      </c>
      <c r="J3465" s="12" t="s">
        <v>8</v>
      </c>
      <c r="K3465" s="13">
        <v>0</v>
      </c>
      <c r="L3465" s="13">
        <v>194019206</v>
      </c>
      <c r="M3465" s="13">
        <v>95505134</v>
      </c>
      <c r="N3465" s="14">
        <v>49.22</v>
      </c>
      <c r="O3465" s="12" t="s">
        <v>8</v>
      </c>
      <c r="P3465" s="1"/>
    </row>
    <row r="3466" spans="1:16" ht="0.95" customHeight="1">
      <c r="A3466" s="1"/>
      <c r="B3466" s="137"/>
      <c r="C3466" s="137"/>
      <c r="D3466" s="137"/>
      <c r="E3466" s="137"/>
      <c r="F3466" s="137"/>
      <c r="G3466" s="137"/>
      <c r="H3466" s="137"/>
      <c r="I3466" s="137"/>
      <c r="J3466" s="137"/>
      <c r="K3466" s="137"/>
      <c r="L3466" s="137"/>
      <c r="M3466" s="137"/>
      <c r="N3466" s="137"/>
      <c r="O3466" s="137"/>
      <c r="P3466" s="1"/>
    </row>
    <row r="3467" spans="1:16" ht="75" thickBot="1">
      <c r="A3467" s="1"/>
      <c r="B3467" s="6" t="s">
        <v>3413</v>
      </c>
      <c r="C3467" s="7" t="s">
        <v>8</v>
      </c>
      <c r="D3467" s="8" t="s">
        <v>3414</v>
      </c>
      <c r="E3467" s="8" t="s">
        <v>3415</v>
      </c>
      <c r="F3467" s="8" t="s">
        <v>12</v>
      </c>
      <c r="G3467" s="8" t="s">
        <v>317</v>
      </c>
      <c r="H3467" s="8" t="s">
        <v>830</v>
      </c>
      <c r="I3467" s="7" t="s">
        <v>8</v>
      </c>
      <c r="J3467" s="9">
        <v>5218048</v>
      </c>
      <c r="K3467" s="9">
        <v>0</v>
      </c>
      <c r="L3467" s="9">
        <v>0</v>
      </c>
      <c r="M3467" s="9">
        <v>0</v>
      </c>
      <c r="N3467" s="7" t="s">
        <v>8</v>
      </c>
      <c r="O3467" s="10">
        <v>75</v>
      </c>
      <c r="P3467" s="1"/>
    </row>
    <row r="3468" spans="1:16" ht="33.75" thickBot="1">
      <c r="A3468" s="1"/>
      <c r="B3468" s="138" t="s">
        <v>8</v>
      </c>
      <c r="C3468" s="139"/>
      <c r="D3468" s="139"/>
      <c r="E3468" s="139"/>
      <c r="F3468" s="139"/>
      <c r="G3468" s="139"/>
      <c r="H3468" s="139"/>
      <c r="I3468" s="11" t="s">
        <v>3268</v>
      </c>
      <c r="J3468" s="12" t="s">
        <v>8</v>
      </c>
      <c r="K3468" s="13">
        <v>0</v>
      </c>
      <c r="L3468" s="13">
        <v>0</v>
      </c>
      <c r="M3468" s="13">
        <v>0</v>
      </c>
      <c r="N3468" s="14">
        <v>0</v>
      </c>
      <c r="O3468" s="12" t="s">
        <v>8</v>
      </c>
      <c r="P3468" s="1"/>
    </row>
    <row r="3469" spans="1:16" ht="0.95" customHeight="1">
      <c r="A3469" s="1"/>
      <c r="B3469" s="137"/>
      <c r="C3469" s="137"/>
      <c r="D3469" s="137"/>
      <c r="E3469" s="137"/>
      <c r="F3469" s="137"/>
      <c r="G3469" s="137"/>
      <c r="H3469" s="137"/>
      <c r="I3469" s="137"/>
      <c r="J3469" s="137"/>
      <c r="K3469" s="137"/>
      <c r="L3469" s="137"/>
      <c r="M3469" s="137"/>
      <c r="N3469" s="137"/>
      <c r="O3469" s="137"/>
      <c r="P3469" s="1"/>
    </row>
    <row r="3470" spans="1:16" ht="20.100000000000001" customHeight="1">
      <c r="A3470" s="1"/>
      <c r="B3470" s="145" t="s">
        <v>3257</v>
      </c>
      <c r="C3470" s="146"/>
      <c r="D3470" s="146"/>
      <c r="E3470" s="146"/>
      <c r="F3470" s="2" t="s">
        <v>4</v>
      </c>
      <c r="G3470" s="147" t="s">
        <v>3416</v>
      </c>
      <c r="H3470" s="148"/>
      <c r="I3470" s="148"/>
      <c r="J3470" s="148"/>
      <c r="K3470" s="148"/>
      <c r="L3470" s="148"/>
      <c r="M3470" s="148"/>
      <c r="N3470" s="148"/>
      <c r="O3470" s="148"/>
      <c r="P3470" s="1"/>
    </row>
    <row r="3471" spans="1:16" ht="20.100000000000001" customHeight="1">
      <c r="A3471" s="1"/>
      <c r="B3471" s="143" t="s">
        <v>6</v>
      </c>
      <c r="C3471" s="144"/>
      <c r="D3471" s="144"/>
      <c r="E3471" s="144"/>
      <c r="F3471" s="144"/>
      <c r="G3471" s="144"/>
      <c r="H3471" s="144"/>
      <c r="I3471" s="144"/>
      <c r="J3471" s="3">
        <v>32695854</v>
      </c>
      <c r="K3471" s="3">
        <v>0</v>
      </c>
      <c r="L3471" s="3">
        <v>0</v>
      </c>
      <c r="M3471" s="3">
        <v>0</v>
      </c>
      <c r="N3471" s="4" t="s">
        <v>20</v>
      </c>
      <c r="O3471" s="5" t="s">
        <v>8</v>
      </c>
      <c r="P3471" s="1"/>
    </row>
    <row r="3472" spans="1:16" ht="58.5" thickBot="1">
      <c r="A3472" s="1"/>
      <c r="B3472" s="6" t="s">
        <v>3417</v>
      </c>
      <c r="C3472" s="7" t="s">
        <v>8</v>
      </c>
      <c r="D3472" s="8" t="s">
        <v>3418</v>
      </c>
      <c r="E3472" s="8" t="s">
        <v>3419</v>
      </c>
      <c r="F3472" s="8" t="s">
        <v>58</v>
      </c>
      <c r="G3472" s="8" t="s">
        <v>317</v>
      </c>
      <c r="H3472" s="8" t="s">
        <v>830</v>
      </c>
      <c r="I3472" s="7" t="s">
        <v>8</v>
      </c>
      <c r="J3472" s="9">
        <v>14422148</v>
      </c>
      <c r="K3472" s="9">
        <v>0</v>
      </c>
      <c r="L3472" s="9">
        <v>0</v>
      </c>
      <c r="M3472" s="9">
        <v>0</v>
      </c>
      <c r="N3472" s="7" t="s">
        <v>8</v>
      </c>
      <c r="O3472" s="10">
        <v>0</v>
      </c>
      <c r="P3472" s="1"/>
    </row>
    <row r="3473" spans="1:16" ht="33.75" thickBot="1">
      <c r="A3473" s="1"/>
      <c r="B3473" s="138" t="s">
        <v>8</v>
      </c>
      <c r="C3473" s="139"/>
      <c r="D3473" s="139"/>
      <c r="E3473" s="139"/>
      <c r="F3473" s="139"/>
      <c r="G3473" s="139"/>
      <c r="H3473" s="139"/>
      <c r="I3473" s="11" t="s">
        <v>3268</v>
      </c>
      <c r="J3473" s="12" t="s">
        <v>8</v>
      </c>
      <c r="K3473" s="13">
        <v>0</v>
      </c>
      <c r="L3473" s="13">
        <v>0</v>
      </c>
      <c r="M3473" s="13">
        <v>0</v>
      </c>
      <c r="N3473" s="14">
        <v>0</v>
      </c>
      <c r="O3473" s="12" t="s">
        <v>8</v>
      </c>
      <c r="P3473" s="1"/>
    </row>
    <row r="3474" spans="1:16" ht="0.95" customHeight="1">
      <c r="A3474" s="1"/>
      <c r="B3474" s="137"/>
      <c r="C3474" s="137"/>
      <c r="D3474" s="137"/>
      <c r="E3474" s="137"/>
      <c r="F3474" s="137"/>
      <c r="G3474" s="137"/>
      <c r="H3474" s="137"/>
      <c r="I3474" s="137"/>
      <c r="J3474" s="137"/>
      <c r="K3474" s="137"/>
      <c r="L3474" s="137"/>
      <c r="M3474" s="137"/>
      <c r="N3474" s="137"/>
      <c r="O3474" s="137"/>
      <c r="P3474" s="1"/>
    </row>
    <row r="3475" spans="1:16" ht="50.25" thickBot="1">
      <c r="A3475" s="1"/>
      <c r="B3475" s="6" t="s">
        <v>3420</v>
      </c>
      <c r="C3475" s="7" t="s">
        <v>8</v>
      </c>
      <c r="D3475" s="8" t="s">
        <v>3421</v>
      </c>
      <c r="E3475" s="8" t="s">
        <v>3422</v>
      </c>
      <c r="F3475" s="8" t="s">
        <v>3423</v>
      </c>
      <c r="G3475" s="8" t="s">
        <v>13</v>
      </c>
      <c r="H3475" s="8" t="s">
        <v>830</v>
      </c>
      <c r="I3475" s="7" t="s">
        <v>8</v>
      </c>
      <c r="J3475" s="9">
        <v>2359161</v>
      </c>
      <c r="K3475" s="9">
        <v>0</v>
      </c>
      <c r="L3475" s="9">
        <v>0</v>
      </c>
      <c r="M3475" s="9">
        <v>0</v>
      </c>
      <c r="N3475" s="7" t="s">
        <v>8</v>
      </c>
      <c r="O3475" s="10">
        <v>0</v>
      </c>
      <c r="P3475" s="1"/>
    </row>
    <row r="3476" spans="1:16" ht="33.75" thickBot="1">
      <c r="A3476" s="1"/>
      <c r="B3476" s="138" t="s">
        <v>8</v>
      </c>
      <c r="C3476" s="139"/>
      <c r="D3476" s="139"/>
      <c r="E3476" s="139"/>
      <c r="F3476" s="139"/>
      <c r="G3476" s="139"/>
      <c r="H3476" s="139"/>
      <c r="I3476" s="11" t="s">
        <v>3424</v>
      </c>
      <c r="J3476" s="12" t="s">
        <v>8</v>
      </c>
      <c r="K3476" s="13">
        <v>0</v>
      </c>
      <c r="L3476" s="13">
        <v>0</v>
      </c>
      <c r="M3476" s="13">
        <v>0</v>
      </c>
      <c r="N3476" s="14">
        <v>0</v>
      </c>
      <c r="O3476" s="12" t="s">
        <v>8</v>
      </c>
      <c r="P3476" s="1"/>
    </row>
    <row r="3477" spans="1:16" ht="33.75" thickBot="1">
      <c r="A3477" s="1"/>
      <c r="B3477" s="138" t="s">
        <v>8</v>
      </c>
      <c r="C3477" s="139"/>
      <c r="D3477" s="139"/>
      <c r="E3477" s="139"/>
      <c r="F3477" s="139"/>
      <c r="G3477" s="139"/>
      <c r="H3477" s="139"/>
      <c r="I3477" s="11" t="s">
        <v>3262</v>
      </c>
      <c r="J3477" s="12" t="s">
        <v>8</v>
      </c>
      <c r="K3477" s="13">
        <v>0</v>
      </c>
      <c r="L3477" s="13">
        <v>0</v>
      </c>
      <c r="M3477" s="13">
        <v>0</v>
      </c>
      <c r="N3477" s="14">
        <v>0</v>
      </c>
      <c r="O3477" s="12" t="s">
        <v>8</v>
      </c>
      <c r="P3477" s="1"/>
    </row>
    <row r="3478" spans="1:16" ht="0.95" customHeight="1">
      <c r="A3478" s="1"/>
      <c r="B3478" s="137"/>
      <c r="C3478" s="137"/>
      <c r="D3478" s="137"/>
      <c r="E3478" s="137"/>
      <c r="F3478" s="137"/>
      <c r="G3478" s="137"/>
      <c r="H3478" s="137"/>
      <c r="I3478" s="137"/>
      <c r="J3478" s="137"/>
      <c r="K3478" s="137"/>
      <c r="L3478" s="137"/>
      <c r="M3478" s="137"/>
      <c r="N3478" s="137"/>
      <c r="O3478" s="137"/>
      <c r="P3478" s="1"/>
    </row>
    <row r="3479" spans="1:16" ht="50.25" thickBot="1">
      <c r="A3479" s="1"/>
      <c r="B3479" s="6" t="s">
        <v>3425</v>
      </c>
      <c r="C3479" s="7" t="s">
        <v>8</v>
      </c>
      <c r="D3479" s="8" t="s">
        <v>3426</v>
      </c>
      <c r="E3479" s="8" t="s">
        <v>3427</v>
      </c>
      <c r="F3479" s="8" t="s">
        <v>3428</v>
      </c>
      <c r="G3479" s="8" t="s">
        <v>59</v>
      </c>
      <c r="H3479" s="8" t="s">
        <v>3313</v>
      </c>
      <c r="I3479" s="7" t="s">
        <v>8</v>
      </c>
      <c r="J3479" s="9">
        <v>11883431</v>
      </c>
      <c r="K3479" s="9">
        <v>0</v>
      </c>
      <c r="L3479" s="9">
        <v>0</v>
      </c>
      <c r="M3479" s="9">
        <v>0</v>
      </c>
      <c r="N3479" s="7" t="s">
        <v>8</v>
      </c>
      <c r="O3479" s="10">
        <v>0</v>
      </c>
      <c r="P3479" s="1"/>
    </row>
    <row r="3480" spans="1:16" ht="25.5" thickBot="1">
      <c r="A3480" s="1"/>
      <c r="B3480" s="138" t="s">
        <v>8</v>
      </c>
      <c r="C3480" s="139"/>
      <c r="D3480" s="139"/>
      <c r="E3480" s="139"/>
      <c r="F3480" s="139"/>
      <c r="G3480" s="139"/>
      <c r="H3480" s="139"/>
      <c r="I3480" s="11" t="s">
        <v>60</v>
      </c>
      <c r="J3480" s="12" t="s">
        <v>8</v>
      </c>
      <c r="K3480" s="13">
        <v>0</v>
      </c>
      <c r="L3480" s="13">
        <v>0</v>
      </c>
      <c r="M3480" s="13">
        <v>0</v>
      </c>
      <c r="N3480" s="14">
        <v>0</v>
      </c>
      <c r="O3480" s="12" t="s">
        <v>8</v>
      </c>
      <c r="P3480" s="1"/>
    </row>
    <row r="3481" spans="1:16" ht="0.95" customHeight="1">
      <c r="A3481" s="1"/>
      <c r="B3481" s="137"/>
      <c r="C3481" s="137"/>
      <c r="D3481" s="137"/>
      <c r="E3481" s="137"/>
      <c r="F3481" s="137"/>
      <c r="G3481" s="137"/>
      <c r="H3481" s="137"/>
      <c r="I3481" s="137"/>
      <c r="J3481" s="137"/>
      <c r="K3481" s="137"/>
      <c r="L3481" s="137"/>
      <c r="M3481" s="137"/>
      <c r="N3481" s="137"/>
      <c r="O3481" s="137"/>
      <c r="P3481" s="1"/>
    </row>
    <row r="3482" spans="1:16" ht="58.5" thickBot="1">
      <c r="A3482" s="1"/>
      <c r="B3482" s="6" t="s">
        <v>3429</v>
      </c>
      <c r="C3482" s="7" t="s">
        <v>8</v>
      </c>
      <c r="D3482" s="8" t="s">
        <v>3430</v>
      </c>
      <c r="E3482" s="8" t="s">
        <v>3431</v>
      </c>
      <c r="F3482" s="8" t="s">
        <v>349</v>
      </c>
      <c r="G3482" s="8" t="s">
        <v>132</v>
      </c>
      <c r="H3482" s="8" t="s">
        <v>830</v>
      </c>
      <c r="I3482" s="7" t="s">
        <v>8</v>
      </c>
      <c r="J3482" s="9">
        <v>519298</v>
      </c>
      <c r="K3482" s="9">
        <v>0</v>
      </c>
      <c r="L3482" s="9">
        <v>0</v>
      </c>
      <c r="M3482" s="9">
        <v>0</v>
      </c>
      <c r="N3482" s="7" t="s">
        <v>8</v>
      </c>
      <c r="O3482" s="10">
        <v>0</v>
      </c>
      <c r="P3482" s="1"/>
    </row>
    <row r="3483" spans="1:16" ht="25.5" thickBot="1">
      <c r="A3483" s="1"/>
      <c r="B3483" s="138" t="s">
        <v>8</v>
      </c>
      <c r="C3483" s="139"/>
      <c r="D3483" s="139"/>
      <c r="E3483" s="139"/>
      <c r="F3483" s="139"/>
      <c r="G3483" s="139"/>
      <c r="H3483" s="139"/>
      <c r="I3483" s="11" t="s">
        <v>3432</v>
      </c>
      <c r="J3483" s="12" t="s">
        <v>8</v>
      </c>
      <c r="K3483" s="13">
        <v>0</v>
      </c>
      <c r="L3483" s="13">
        <v>0</v>
      </c>
      <c r="M3483" s="13">
        <v>0</v>
      </c>
      <c r="N3483" s="14">
        <v>0</v>
      </c>
      <c r="O3483" s="12" t="s">
        <v>8</v>
      </c>
      <c r="P3483" s="1"/>
    </row>
    <row r="3484" spans="1:16" ht="0.95" customHeight="1">
      <c r="A3484" s="1"/>
      <c r="B3484" s="137"/>
      <c r="C3484" s="137"/>
      <c r="D3484" s="137"/>
      <c r="E3484" s="137"/>
      <c r="F3484" s="137"/>
      <c r="G3484" s="137"/>
      <c r="H3484" s="137"/>
      <c r="I3484" s="137"/>
      <c r="J3484" s="137"/>
      <c r="K3484" s="137"/>
      <c r="L3484" s="137"/>
      <c r="M3484" s="137"/>
      <c r="N3484" s="137"/>
      <c r="O3484" s="137"/>
      <c r="P3484" s="1"/>
    </row>
    <row r="3485" spans="1:16" ht="58.5" thickBot="1">
      <c r="A3485" s="1"/>
      <c r="B3485" s="6" t="s">
        <v>3433</v>
      </c>
      <c r="C3485" s="7" t="s">
        <v>8</v>
      </c>
      <c r="D3485" s="8" t="s">
        <v>3434</v>
      </c>
      <c r="E3485" s="8" t="s">
        <v>3435</v>
      </c>
      <c r="F3485" s="8" t="s">
        <v>3436</v>
      </c>
      <c r="G3485" s="8" t="s">
        <v>132</v>
      </c>
      <c r="H3485" s="8" t="s">
        <v>830</v>
      </c>
      <c r="I3485" s="7" t="s">
        <v>8</v>
      </c>
      <c r="J3485" s="9">
        <v>2511816</v>
      </c>
      <c r="K3485" s="9">
        <v>0</v>
      </c>
      <c r="L3485" s="9">
        <v>0</v>
      </c>
      <c r="M3485" s="9">
        <v>0</v>
      </c>
      <c r="N3485" s="7" t="s">
        <v>8</v>
      </c>
      <c r="O3485" s="10">
        <v>0</v>
      </c>
      <c r="P3485" s="1"/>
    </row>
    <row r="3486" spans="1:16" ht="25.5" thickBot="1">
      <c r="A3486" s="1"/>
      <c r="B3486" s="138" t="s">
        <v>8</v>
      </c>
      <c r="C3486" s="139"/>
      <c r="D3486" s="139"/>
      <c r="E3486" s="139"/>
      <c r="F3486" s="139"/>
      <c r="G3486" s="139"/>
      <c r="H3486" s="139"/>
      <c r="I3486" s="11" t="s">
        <v>3432</v>
      </c>
      <c r="J3486" s="12" t="s">
        <v>8</v>
      </c>
      <c r="K3486" s="13">
        <v>0</v>
      </c>
      <c r="L3486" s="13">
        <v>0</v>
      </c>
      <c r="M3486" s="13">
        <v>0</v>
      </c>
      <c r="N3486" s="14">
        <v>0</v>
      </c>
      <c r="O3486" s="12" t="s">
        <v>8</v>
      </c>
      <c r="P3486" s="1"/>
    </row>
    <row r="3487" spans="1:16" ht="0.95" customHeight="1">
      <c r="A3487" s="1"/>
      <c r="B3487" s="137"/>
      <c r="C3487" s="137"/>
      <c r="D3487" s="137"/>
      <c r="E3487" s="137"/>
      <c r="F3487" s="137"/>
      <c r="G3487" s="137"/>
      <c r="H3487" s="137"/>
      <c r="I3487" s="137"/>
      <c r="J3487" s="137"/>
      <c r="K3487" s="137"/>
      <c r="L3487" s="137"/>
      <c r="M3487" s="137"/>
      <c r="N3487" s="137"/>
      <c r="O3487" s="137"/>
      <c r="P3487" s="1"/>
    </row>
    <row r="3488" spans="1:16" ht="66.75" thickBot="1">
      <c r="A3488" s="1"/>
      <c r="B3488" s="6" t="s">
        <v>3437</v>
      </c>
      <c r="C3488" s="7" t="s">
        <v>8</v>
      </c>
      <c r="D3488" s="8" t="s">
        <v>3438</v>
      </c>
      <c r="E3488" s="8" t="s">
        <v>3439</v>
      </c>
      <c r="F3488" s="8" t="s">
        <v>349</v>
      </c>
      <c r="G3488" s="8" t="s">
        <v>132</v>
      </c>
      <c r="H3488" s="8" t="s">
        <v>830</v>
      </c>
      <c r="I3488" s="7" t="s">
        <v>8</v>
      </c>
      <c r="J3488" s="9">
        <v>1000000</v>
      </c>
      <c r="K3488" s="9">
        <v>0</v>
      </c>
      <c r="L3488" s="9">
        <v>0</v>
      </c>
      <c r="M3488" s="9">
        <v>0</v>
      </c>
      <c r="N3488" s="7" t="s">
        <v>8</v>
      </c>
      <c r="O3488" s="10">
        <v>0</v>
      </c>
      <c r="P3488" s="1"/>
    </row>
    <row r="3489" spans="1:16" ht="25.5" thickBot="1">
      <c r="A3489" s="1"/>
      <c r="B3489" s="138" t="s">
        <v>8</v>
      </c>
      <c r="C3489" s="139"/>
      <c r="D3489" s="139"/>
      <c r="E3489" s="139"/>
      <c r="F3489" s="139"/>
      <c r="G3489" s="139"/>
      <c r="H3489" s="139"/>
      <c r="I3489" s="11" t="s">
        <v>3432</v>
      </c>
      <c r="J3489" s="12" t="s">
        <v>8</v>
      </c>
      <c r="K3489" s="13">
        <v>0</v>
      </c>
      <c r="L3489" s="13">
        <v>0</v>
      </c>
      <c r="M3489" s="13">
        <v>0</v>
      </c>
      <c r="N3489" s="14">
        <v>0</v>
      </c>
      <c r="O3489" s="12" t="s">
        <v>8</v>
      </c>
      <c r="P3489" s="1"/>
    </row>
    <row r="3490" spans="1:16" ht="0.95" customHeight="1">
      <c r="A3490" s="1"/>
      <c r="B3490" s="137"/>
      <c r="C3490" s="137"/>
      <c r="D3490" s="137"/>
      <c r="E3490" s="137"/>
      <c r="F3490" s="137"/>
      <c r="G3490" s="137"/>
      <c r="H3490" s="137"/>
      <c r="I3490" s="137"/>
      <c r="J3490" s="137"/>
      <c r="K3490" s="137"/>
      <c r="L3490" s="137"/>
      <c r="M3490" s="137"/>
      <c r="N3490" s="137"/>
      <c r="O3490" s="137"/>
      <c r="P3490" s="1"/>
    </row>
    <row r="3491" spans="1:16" ht="20.100000000000001" customHeight="1">
      <c r="A3491" s="1"/>
      <c r="B3491" s="145" t="s">
        <v>3257</v>
      </c>
      <c r="C3491" s="146"/>
      <c r="D3491" s="146"/>
      <c r="E3491" s="146"/>
      <c r="F3491" s="2" t="s">
        <v>4</v>
      </c>
      <c r="G3491" s="147" t="s">
        <v>3440</v>
      </c>
      <c r="H3491" s="148"/>
      <c r="I3491" s="148"/>
      <c r="J3491" s="148"/>
      <c r="K3491" s="148"/>
      <c r="L3491" s="148"/>
      <c r="M3491" s="148"/>
      <c r="N3491" s="148"/>
      <c r="O3491" s="148"/>
      <c r="P3491" s="1"/>
    </row>
    <row r="3492" spans="1:16" ht="20.100000000000001" customHeight="1">
      <c r="A3492" s="1"/>
      <c r="B3492" s="143" t="s">
        <v>6</v>
      </c>
      <c r="C3492" s="144"/>
      <c r="D3492" s="144"/>
      <c r="E3492" s="144"/>
      <c r="F3492" s="144"/>
      <c r="G3492" s="144"/>
      <c r="H3492" s="144"/>
      <c r="I3492" s="144"/>
      <c r="J3492" s="3">
        <v>2066430055</v>
      </c>
      <c r="K3492" s="3">
        <v>0</v>
      </c>
      <c r="L3492" s="3">
        <v>0</v>
      </c>
      <c r="M3492" s="3">
        <v>0</v>
      </c>
      <c r="N3492" s="4" t="s">
        <v>20</v>
      </c>
      <c r="O3492" s="5" t="s">
        <v>8</v>
      </c>
      <c r="P3492" s="1"/>
    </row>
    <row r="3493" spans="1:16" ht="58.5" thickBot="1">
      <c r="A3493" s="1"/>
      <c r="B3493" s="6" t="s">
        <v>3441</v>
      </c>
      <c r="C3493" s="7" t="s">
        <v>8</v>
      </c>
      <c r="D3493" s="8" t="s">
        <v>3442</v>
      </c>
      <c r="E3493" s="8" t="s">
        <v>3443</v>
      </c>
      <c r="F3493" s="8" t="s">
        <v>64</v>
      </c>
      <c r="G3493" s="8" t="s">
        <v>317</v>
      </c>
      <c r="H3493" s="8" t="s">
        <v>830</v>
      </c>
      <c r="I3493" s="7" t="s">
        <v>8</v>
      </c>
      <c r="J3493" s="9">
        <v>2066430055</v>
      </c>
      <c r="K3493" s="9">
        <v>0</v>
      </c>
      <c r="L3493" s="9">
        <v>0</v>
      </c>
      <c r="M3493" s="9">
        <v>0</v>
      </c>
      <c r="N3493" s="7" t="s">
        <v>8</v>
      </c>
      <c r="O3493" s="10">
        <v>98.41</v>
      </c>
      <c r="P3493" s="1"/>
    </row>
    <row r="3494" spans="1:16" ht="33.75" thickBot="1">
      <c r="A3494" s="1"/>
      <c r="B3494" s="138" t="s">
        <v>8</v>
      </c>
      <c r="C3494" s="139"/>
      <c r="D3494" s="139"/>
      <c r="E3494" s="139"/>
      <c r="F3494" s="139"/>
      <c r="G3494" s="139"/>
      <c r="H3494" s="139"/>
      <c r="I3494" s="11" t="s">
        <v>3268</v>
      </c>
      <c r="J3494" s="12" t="s">
        <v>8</v>
      </c>
      <c r="K3494" s="13">
        <v>0</v>
      </c>
      <c r="L3494" s="13">
        <v>0</v>
      </c>
      <c r="M3494" s="13">
        <v>0</v>
      </c>
      <c r="N3494" s="14">
        <v>0</v>
      </c>
      <c r="O3494" s="12" t="s">
        <v>8</v>
      </c>
      <c r="P3494" s="1"/>
    </row>
    <row r="3495" spans="1:16" ht="0.95" customHeight="1">
      <c r="A3495" s="1"/>
      <c r="B3495" s="137"/>
      <c r="C3495" s="137"/>
      <c r="D3495" s="137"/>
      <c r="E3495" s="137"/>
      <c r="F3495" s="137"/>
      <c r="G3495" s="137"/>
      <c r="H3495" s="137"/>
      <c r="I3495" s="137"/>
      <c r="J3495" s="137"/>
      <c r="K3495" s="137"/>
      <c r="L3495" s="137"/>
      <c r="M3495" s="137"/>
      <c r="N3495" s="137"/>
      <c r="O3495" s="137"/>
      <c r="P3495" s="1"/>
    </row>
    <row r="3496" spans="1:16" ht="20.100000000000001" customHeight="1">
      <c r="A3496" s="1"/>
      <c r="B3496" s="145" t="s">
        <v>3257</v>
      </c>
      <c r="C3496" s="146"/>
      <c r="D3496" s="146"/>
      <c r="E3496" s="146"/>
      <c r="F3496" s="2" t="s">
        <v>4</v>
      </c>
      <c r="G3496" s="147" t="s">
        <v>3444</v>
      </c>
      <c r="H3496" s="148"/>
      <c r="I3496" s="148"/>
      <c r="J3496" s="148"/>
      <c r="K3496" s="148"/>
      <c r="L3496" s="148"/>
      <c r="M3496" s="148"/>
      <c r="N3496" s="148"/>
      <c r="O3496" s="148"/>
      <c r="P3496" s="1"/>
    </row>
    <row r="3497" spans="1:16" ht="20.100000000000001" customHeight="1">
      <c r="A3497" s="1"/>
      <c r="B3497" s="143" t="s">
        <v>6</v>
      </c>
      <c r="C3497" s="144"/>
      <c r="D3497" s="144"/>
      <c r="E3497" s="144"/>
      <c r="F3497" s="144"/>
      <c r="G3497" s="144"/>
      <c r="H3497" s="144"/>
      <c r="I3497" s="144"/>
      <c r="J3497" s="3">
        <v>3885878</v>
      </c>
      <c r="K3497" s="3">
        <v>0</v>
      </c>
      <c r="L3497" s="3">
        <v>0</v>
      </c>
      <c r="M3497" s="3">
        <v>0</v>
      </c>
      <c r="N3497" s="4" t="s">
        <v>20</v>
      </c>
      <c r="O3497" s="5" t="s">
        <v>8</v>
      </c>
      <c r="P3497" s="1"/>
    </row>
    <row r="3498" spans="1:16" ht="50.25" thickBot="1">
      <c r="A3498" s="1"/>
      <c r="B3498" s="6" t="s">
        <v>3445</v>
      </c>
      <c r="C3498" s="7" t="s">
        <v>8</v>
      </c>
      <c r="D3498" s="8" t="s">
        <v>3446</v>
      </c>
      <c r="E3498" s="8" t="s">
        <v>3447</v>
      </c>
      <c r="F3498" s="8" t="s">
        <v>12</v>
      </c>
      <c r="G3498" s="8" t="s">
        <v>13</v>
      </c>
      <c r="H3498" s="8" t="s">
        <v>830</v>
      </c>
      <c r="I3498" s="7" t="s">
        <v>8</v>
      </c>
      <c r="J3498" s="9">
        <v>2332555</v>
      </c>
      <c r="K3498" s="9">
        <v>0</v>
      </c>
      <c r="L3498" s="9">
        <v>0</v>
      </c>
      <c r="M3498" s="9">
        <v>0</v>
      </c>
      <c r="N3498" s="7" t="s">
        <v>8</v>
      </c>
      <c r="O3498" s="10">
        <v>0</v>
      </c>
      <c r="P3498" s="1"/>
    </row>
    <row r="3499" spans="1:16" ht="17.25" thickBot="1">
      <c r="A3499" s="1"/>
      <c r="B3499" s="138" t="s">
        <v>8</v>
      </c>
      <c r="C3499" s="139"/>
      <c r="D3499" s="139"/>
      <c r="E3499" s="139"/>
      <c r="F3499" s="139"/>
      <c r="G3499" s="139"/>
      <c r="H3499" s="139"/>
      <c r="I3499" s="11" t="s">
        <v>3263</v>
      </c>
      <c r="J3499" s="12" t="s">
        <v>8</v>
      </c>
      <c r="K3499" s="13">
        <v>0</v>
      </c>
      <c r="L3499" s="13">
        <v>0</v>
      </c>
      <c r="M3499" s="13">
        <v>0</v>
      </c>
      <c r="N3499" s="14">
        <v>0</v>
      </c>
      <c r="O3499" s="12" t="s">
        <v>8</v>
      </c>
      <c r="P3499" s="1"/>
    </row>
    <row r="3500" spans="1:16" ht="0.95" customHeight="1">
      <c r="A3500" s="1"/>
      <c r="B3500" s="137"/>
      <c r="C3500" s="137"/>
      <c r="D3500" s="137"/>
      <c r="E3500" s="137"/>
      <c r="F3500" s="137"/>
      <c r="G3500" s="137"/>
      <c r="H3500" s="137"/>
      <c r="I3500" s="137"/>
      <c r="J3500" s="137"/>
      <c r="K3500" s="137"/>
      <c r="L3500" s="137"/>
      <c r="M3500" s="137"/>
      <c r="N3500" s="137"/>
      <c r="O3500" s="137"/>
      <c r="P3500" s="1"/>
    </row>
    <row r="3501" spans="1:16" ht="58.5" thickBot="1">
      <c r="A3501" s="1"/>
      <c r="B3501" s="6" t="s">
        <v>3448</v>
      </c>
      <c r="C3501" s="7" t="s">
        <v>8</v>
      </c>
      <c r="D3501" s="8" t="s">
        <v>3449</v>
      </c>
      <c r="E3501" s="8" t="s">
        <v>3450</v>
      </c>
      <c r="F3501" s="8" t="s">
        <v>12</v>
      </c>
      <c r="G3501" s="8" t="s">
        <v>13</v>
      </c>
      <c r="H3501" s="8" t="s">
        <v>830</v>
      </c>
      <c r="I3501" s="7" t="s">
        <v>8</v>
      </c>
      <c r="J3501" s="9">
        <v>1553323</v>
      </c>
      <c r="K3501" s="9">
        <v>0</v>
      </c>
      <c r="L3501" s="9">
        <v>0</v>
      </c>
      <c r="M3501" s="9">
        <v>0</v>
      </c>
      <c r="N3501" s="7" t="s">
        <v>8</v>
      </c>
      <c r="O3501" s="10">
        <v>0</v>
      </c>
      <c r="P3501" s="1"/>
    </row>
    <row r="3502" spans="1:16" ht="17.25" thickBot="1">
      <c r="A3502" s="1"/>
      <c r="B3502" s="138" t="s">
        <v>8</v>
      </c>
      <c r="C3502" s="139"/>
      <c r="D3502" s="139"/>
      <c r="E3502" s="139"/>
      <c r="F3502" s="139"/>
      <c r="G3502" s="139"/>
      <c r="H3502" s="139"/>
      <c r="I3502" s="11" t="s">
        <v>3263</v>
      </c>
      <c r="J3502" s="12" t="s">
        <v>8</v>
      </c>
      <c r="K3502" s="13">
        <v>0</v>
      </c>
      <c r="L3502" s="13">
        <v>0</v>
      </c>
      <c r="M3502" s="13">
        <v>0</v>
      </c>
      <c r="N3502" s="14">
        <v>0</v>
      </c>
      <c r="O3502" s="12" t="s">
        <v>8</v>
      </c>
      <c r="P3502" s="1"/>
    </row>
    <row r="3503" spans="1:16" ht="0.95" customHeight="1">
      <c r="A3503" s="1"/>
      <c r="B3503" s="137"/>
      <c r="C3503" s="137"/>
      <c r="D3503" s="137"/>
      <c r="E3503" s="137"/>
      <c r="F3503" s="137"/>
      <c r="G3503" s="137"/>
      <c r="H3503" s="137"/>
      <c r="I3503" s="137"/>
      <c r="J3503" s="137"/>
      <c r="K3503" s="137"/>
      <c r="L3503" s="137"/>
      <c r="M3503" s="137"/>
      <c r="N3503" s="137"/>
      <c r="O3503" s="137"/>
      <c r="P3503" s="1"/>
    </row>
    <row r="3504" spans="1:16" ht="20.100000000000001" customHeight="1">
      <c r="A3504" s="1"/>
      <c r="B3504" s="145" t="s">
        <v>3257</v>
      </c>
      <c r="C3504" s="146"/>
      <c r="D3504" s="146"/>
      <c r="E3504" s="146"/>
      <c r="F3504" s="2" t="s">
        <v>4</v>
      </c>
      <c r="G3504" s="147" t="s">
        <v>3451</v>
      </c>
      <c r="H3504" s="148"/>
      <c r="I3504" s="148"/>
      <c r="J3504" s="148"/>
      <c r="K3504" s="148"/>
      <c r="L3504" s="148"/>
      <c r="M3504" s="148"/>
      <c r="N3504" s="148"/>
      <c r="O3504" s="148"/>
      <c r="P3504" s="1"/>
    </row>
    <row r="3505" spans="1:16" ht="20.100000000000001" customHeight="1">
      <c r="A3505" s="1"/>
      <c r="B3505" s="143" t="s">
        <v>6</v>
      </c>
      <c r="C3505" s="144"/>
      <c r="D3505" s="144"/>
      <c r="E3505" s="144"/>
      <c r="F3505" s="144"/>
      <c r="G3505" s="144"/>
      <c r="H3505" s="144"/>
      <c r="I3505" s="144"/>
      <c r="J3505" s="3">
        <v>343332480</v>
      </c>
      <c r="K3505" s="3">
        <v>7800000</v>
      </c>
      <c r="L3505" s="3">
        <v>6480824</v>
      </c>
      <c r="M3505" s="3">
        <v>6480823</v>
      </c>
      <c r="N3505" s="4" t="s">
        <v>826</v>
      </c>
      <c r="O3505" s="5" t="s">
        <v>8</v>
      </c>
      <c r="P3505" s="1"/>
    </row>
    <row r="3506" spans="1:16" ht="33.75" thickBot="1">
      <c r="A3506" s="1"/>
      <c r="B3506" s="6" t="s">
        <v>3452</v>
      </c>
      <c r="C3506" s="7" t="s">
        <v>8</v>
      </c>
      <c r="D3506" s="8" t="s">
        <v>3453</v>
      </c>
      <c r="E3506" s="8" t="s">
        <v>3454</v>
      </c>
      <c r="F3506" s="8" t="s">
        <v>12</v>
      </c>
      <c r="G3506" s="8" t="s">
        <v>102</v>
      </c>
      <c r="H3506" s="8" t="s">
        <v>830</v>
      </c>
      <c r="I3506" s="7" t="s">
        <v>8</v>
      </c>
      <c r="J3506" s="9">
        <v>343332480</v>
      </c>
      <c r="K3506" s="9">
        <v>7800000</v>
      </c>
      <c r="L3506" s="9">
        <v>6480824</v>
      </c>
      <c r="M3506" s="9">
        <v>6480823</v>
      </c>
      <c r="N3506" s="7" t="s">
        <v>8</v>
      </c>
      <c r="O3506" s="10">
        <v>72.77</v>
      </c>
      <c r="P3506" s="1"/>
    </row>
    <row r="3507" spans="1:16" ht="33.75" thickBot="1">
      <c r="A3507" s="1"/>
      <c r="B3507" s="138" t="s">
        <v>8</v>
      </c>
      <c r="C3507" s="139"/>
      <c r="D3507" s="139"/>
      <c r="E3507" s="139"/>
      <c r="F3507" s="139"/>
      <c r="G3507" s="139"/>
      <c r="H3507" s="139"/>
      <c r="I3507" s="11" t="s">
        <v>103</v>
      </c>
      <c r="J3507" s="12" t="s">
        <v>8</v>
      </c>
      <c r="K3507" s="13">
        <v>7800000</v>
      </c>
      <c r="L3507" s="13">
        <v>6480824</v>
      </c>
      <c r="M3507" s="13">
        <v>6480823</v>
      </c>
      <c r="N3507" s="14">
        <v>99.99</v>
      </c>
      <c r="O3507" s="12" t="s">
        <v>8</v>
      </c>
      <c r="P3507" s="1"/>
    </row>
    <row r="3508" spans="1:16" ht="0.95" customHeight="1">
      <c r="A3508" s="1"/>
      <c r="B3508" s="137"/>
      <c r="C3508" s="137"/>
      <c r="D3508" s="137"/>
      <c r="E3508" s="137"/>
      <c r="F3508" s="137"/>
      <c r="G3508" s="137"/>
      <c r="H3508" s="137"/>
      <c r="I3508" s="137"/>
      <c r="J3508" s="137"/>
      <c r="K3508" s="137"/>
      <c r="L3508" s="137"/>
      <c r="M3508" s="137"/>
      <c r="N3508" s="137"/>
      <c r="O3508" s="137"/>
      <c r="P3508" s="1"/>
    </row>
    <row r="3509" spans="1:16" ht="20.100000000000001" customHeight="1">
      <c r="A3509" s="1"/>
      <c r="B3509" s="145" t="s">
        <v>3257</v>
      </c>
      <c r="C3509" s="146"/>
      <c r="D3509" s="146"/>
      <c r="E3509" s="146"/>
      <c r="F3509" s="2" t="s">
        <v>4</v>
      </c>
      <c r="G3509" s="147" t="s">
        <v>3455</v>
      </c>
      <c r="H3509" s="148"/>
      <c r="I3509" s="148"/>
      <c r="J3509" s="148"/>
      <c r="K3509" s="148"/>
      <c r="L3509" s="148"/>
      <c r="M3509" s="148"/>
      <c r="N3509" s="148"/>
      <c r="O3509" s="148"/>
      <c r="P3509" s="1"/>
    </row>
    <row r="3510" spans="1:16" ht="20.100000000000001" customHeight="1">
      <c r="A3510" s="1"/>
      <c r="B3510" s="143" t="s">
        <v>6</v>
      </c>
      <c r="C3510" s="144"/>
      <c r="D3510" s="144"/>
      <c r="E3510" s="144"/>
      <c r="F3510" s="144"/>
      <c r="G3510" s="144"/>
      <c r="H3510" s="144"/>
      <c r="I3510" s="144"/>
      <c r="J3510" s="3">
        <v>9282087414</v>
      </c>
      <c r="K3510" s="3">
        <v>0</v>
      </c>
      <c r="L3510" s="3">
        <v>0</v>
      </c>
      <c r="M3510" s="3">
        <v>0</v>
      </c>
      <c r="N3510" s="4" t="s">
        <v>20</v>
      </c>
      <c r="O3510" s="5" t="s">
        <v>8</v>
      </c>
      <c r="P3510" s="1"/>
    </row>
    <row r="3511" spans="1:16" ht="58.5" thickBot="1">
      <c r="A3511" s="1"/>
      <c r="B3511" s="6" t="s">
        <v>3456</v>
      </c>
      <c r="C3511" s="7" t="s">
        <v>8</v>
      </c>
      <c r="D3511" s="8" t="s">
        <v>3457</v>
      </c>
      <c r="E3511" s="8" t="s">
        <v>3458</v>
      </c>
      <c r="F3511" s="8" t="s">
        <v>281</v>
      </c>
      <c r="G3511" s="8" t="s">
        <v>317</v>
      </c>
      <c r="H3511" s="8" t="s">
        <v>3459</v>
      </c>
      <c r="I3511" s="7" t="s">
        <v>8</v>
      </c>
      <c r="J3511" s="9">
        <v>1088124412</v>
      </c>
      <c r="K3511" s="9">
        <v>0</v>
      </c>
      <c r="L3511" s="9">
        <v>0</v>
      </c>
      <c r="M3511" s="9">
        <v>0</v>
      </c>
      <c r="N3511" s="7" t="s">
        <v>8</v>
      </c>
      <c r="O3511" s="10">
        <v>62</v>
      </c>
      <c r="P3511" s="1"/>
    </row>
    <row r="3512" spans="1:16" ht="25.5" thickBot="1">
      <c r="A3512" s="1"/>
      <c r="B3512" s="138" t="s">
        <v>8</v>
      </c>
      <c r="C3512" s="139"/>
      <c r="D3512" s="139"/>
      <c r="E3512" s="139"/>
      <c r="F3512" s="139"/>
      <c r="G3512" s="139"/>
      <c r="H3512" s="139"/>
      <c r="I3512" s="11" t="s">
        <v>617</v>
      </c>
      <c r="J3512" s="12" t="s">
        <v>8</v>
      </c>
      <c r="K3512" s="13">
        <v>0</v>
      </c>
      <c r="L3512" s="13">
        <v>0</v>
      </c>
      <c r="M3512" s="13">
        <v>0</v>
      </c>
      <c r="N3512" s="14">
        <v>0</v>
      </c>
      <c r="O3512" s="12" t="s">
        <v>8</v>
      </c>
      <c r="P3512" s="1"/>
    </row>
    <row r="3513" spans="1:16" ht="0.95" customHeight="1">
      <c r="A3513" s="1"/>
      <c r="B3513" s="137"/>
      <c r="C3513" s="137"/>
      <c r="D3513" s="137"/>
      <c r="E3513" s="137"/>
      <c r="F3513" s="137"/>
      <c r="G3513" s="137"/>
      <c r="H3513" s="137"/>
      <c r="I3513" s="137"/>
      <c r="J3513" s="137"/>
      <c r="K3513" s="137"/>
      <c r="L3513" s="137"/>
      <c r="M3513" s="137"/>
      <c r="N3513" s="137"/>
      <c r="O3513" s="137"/>
      <c r="P3513" s="1"/>
    </row>
    <row r="3514" spans="1:16" ht="50.25" thickBot="1">
      <c r="A3514" s="1"/>
      <c r="B3514" s="6" t="s">
        <v>3460</v>
      </c>
      <c r="C3514" s="7" t="s">
        <v>8</v>
      </c>
      <c r="D3514" s="8" t="s">
        <v>3461</v>
      </c>
      <c r="E3514" s="8" t="s">
        <v>3462</v>
      </c>
      <c r="F3514" s="8" t="s">
        <v>30</v>
      </c>
      <c r="G3514" s="8" t="s">
        <v>317</v>
      </c>
      <c r="H3514" s="8" t="s">
        <v>3459</v>
      </c>
      <c r="I3514" s="7" t="s">
        <v>8</v>
      </c>
      <c r="J3514" s="9">
        <v>1089507395</v>
      </c>
      <c r="K3514" s="9">
        <v>0</v>
      </c>
      <c r="L3514" s="9">
        <v>0</v>
      </c>
      <c r="M3514" s="9">
        <v>0</v>
      </c>
      <c r="N3514" s="7" t="s">
        <v>8</v>
      </c>
      <c r="O3514" s="10">
        <v>90</v>
      </c>
      <c r="P3514" s="1"/>
    </row>
    <row r="3515" spans="1:16" ht="25.5" thickBot="1">
      <c r="A3515" s="1"/>
      <c r="B3515" s="138" t="s">
        <v>8</v>
      </c>
      <c r="C3515" s="139"/>
      <c r="D3515" s="139"/>
      <c r="E3515" s="139"/>
      <c r="F3515" s="139"/>
      <c r="G3515" s="139"/>
      <c r="H3515" s="139"/>
      <c r="I3515" s="11" t="s">
        <v>617</v>
      </c>
      <c r="J3515" s="12" t="s">
        <v>8</v>
      </c>
      <c r="K3515" s="13">
        <v>0</v>
      </c>
      <c r="L3515" s="13">
        <v>0</v>
      </c>
      <c r="M3515" s="13">
        <v>0</v>
      </c>
      <c r="N3515" s="14">
        <v>0</v>
      </c>
      <c r="O3515" s="12" t="s">
        <v>8</v>
      </c>
      <c r="P3515" s="1"/>
    </row>
    <row r="3516" spans="1:16" ht="0.95" customHeight="1">
      <c r="A3516" s="1"/>
      <c r="B3516" s="137"/>
      <c r="C3516" s="137"/>
      <c r="D3516" s="137"/>
      <c r="E3516" s="137"/>
      <c r="F3516" s="137"/>
      <c r="G3516" s="137"/>
      <c r="H3516" s="137"/>
      <c r="I3516" s="137"/>
      <c r="J3516" s="137"/>
      <c r="K3516" s="137"/>
      <c r="L3516" s="137"/>
      <c r="M3516" s="137"/>
      <c r="N3516" s="137"/>
      <c r="O3516" s="137"/>
      <c r="P3516" s="1"/>
    </row>
    <row r="3517" spans="1:16" ht="50.25" thickBot="1">
      <c r="A3517" s="1"/>
      <c r="B3517" s="6" t="s">
        <v>3463</v>
      </c>
      <c r="C3517" s="7" t="s">
        <v>8</v>
      </c>
      <c r="D3517" s="8" t="s">
        <v>3464</v>
      </c>
      <c r="E3517" s="8" t="s">
        <v>3465</v>
      </c>
      <c r="F3517" s="8" t="s">
        <v>185</v>
      </c>
      <c r="G3517" s="8" t="s">
        <v>317</v>
      </c>
      <c r="H3517" s="8" t="s">
        <v>3272</v>
      </c>
      <c r="I3517" s="7" t="s">
        <v>8</v>
      </c>
      <c r="J3517" s="9">
        <v>1830309092</v>
      </c>
      <c r="K3517" s="9">
        <v>0</v>
      </c>
      <c r="L3517" s="9">
        <v>0</v>
      </c>
      <c r="M3517" s="9">
        <v>0</v>
      </c>
      <c r="N3517" s="7" t="s">
        <v>8</v>
      </c>
      <c r="O3517" s="10">
        <v>82</v>
      </c>
      <c r="P3517" s="1"/>
    </row>
    <row r="3518" spans="1:16" ht="25.5" thickBot="1">
      <c r="A3518" s="1"/>
      <c r="B3518" s="138" t="s">
        <v>8</v>
      </c>
      <c r="C3518" s="139"/>
      <c r="D3518" s="139"/>
      <c r="E3518" s="139"/>
      <c r="F3518" s="139"/>
      <c r="G3518" s="139"/>
      <c r="H3518" s="139"/>
      <c r="I3518" s="11" t="s">
        <v>617</v>
      </c>
      <c r="J3518" s="12" t="s">
        <v>8</v>
      </c>
      <c r="K3518" s="13">
        <v>0</v>
      </c>
      <c r="L3518" s="13">
        <v>0</v>
      </c>
      <c r="M3518" s="13">
        <v>0</v>
      </c>
      <c r="N3518" s="14">
        <v>0</v>
      </c>
      <c r="O3518" s="12" t="s">
        <v>8</v>
      </c>
      <c r="P3518" s="1"/>
    </row>
    <row r="3519" spans="1:16" ht="0.95" customHeight="1">
      <c r="A3519" s="1"/>
      <c r="B3519" s="137"/>
      <c r="C3519" s="137"/>
      <c r="D3519" s="137"/>
      <c r="E3519" s="137"/>
      <c r="F3519" s="137"/>
      <c r="G3519" s="137"/>
      <c r="H3519" s="137"/>
      <c r="I3519" s="137"/>
      <c r="J3519" s="137"/>
      <c r="K3519" s="137"/>
      <c r="L3519" s="137"/>
      <c r="M3519" s="137"/>
      <c r="N3519" s="137"/>
      <c r="O3519" s="137"/>
      <c r="P3519" s="1"/>
    </row>
    <row r="3520" spans="1:16" ht="58.5" thickBot="1">
      <c r="A3520" s="1"/>
      <c r="B3520" s="6" t="s">
        <v>3466</v>
      </c>
      <c r="C3520" s="7" t="s">
        <v>8</v>
      </c>
      <c r="D3520" s="8" t="s">
        <v>3467</v>
      </c>
      <c r="E3520" s="8" t="s">
        <v>3468</v>
      </c>
      <c r="F3520" s="8" t="s">
        <v>64</v>
      </c>
      <c r="G3520" s="8" t="s">
        <v>317</v>
      </c>
      <c r="H3520" s="8" t="s">
        <v>3272</v>
      </c>
      <c r="I3520" s="7" t="s">
        <v>8</v>
      </c>
      <c r="J3520" s="9">
        <v>138869391</v>
      </c>
      <c r="K3520" s="9">
        <v>0</v>
      </c>
      <c r="L3520" s="9">
        <v>0</v>
      </c>
      <c r="M3520" s="9">
        <v>0</v>
      </c>
      <c r="N3520" s="7" t="s">
        <v>8</v>
      </c>
      <c r="O3520" s="10">
        <v>85</v>
      </c>
      <c r="P3520" s="1"/>
    </row>
    <row r="3521" spans="1:16" ht="25.5" thickBot="1">
      <c r="A3521" s="1"/>
      <c r="B3521" s="138" t="s">
        <v>8</v>
      </c>
      <c r="C3521" s="139"/>
      <c r="D3521" s="139"/>
      <c r="E3521" s="139"/>
      <c r="F3521" s="139"/>
      <c r="G3521" s="139"/>
      <c r="H3521" s="139"/>
      <c r="I3521" s="11" t="s">
        <v>617</v>
      </c>
      <c r="J3521" s="12" t="s">
        <v>8</v>
      </c>
      <c r="K3521" s="13">
        <v>0</v>
      </c>
      <c r="L3521" s="13">
        <v>0</v>
      </c>
      <c r="M3521" s="13">
        <v>0</v>
      </c>
      <c r="N3521" s="14">
        <v>0</v>
      </c>
      <c r="O3521" s="12" t="s">
        <v>8</v>
      </c>
      <c r="P3521" s="1"/>
    </row>
    <row r="3522" spans="1:16" ht="0.95" customHeight="1">
      <c r="A3522" s="1"/>
      <c r="B3522" s="137"/>
      <c r="C3522" s="137"/>
      <c r="D3522" s="137"/>
      <c r="E3522" s="137"/>
      <c r="F3522" s="137"/>
      <c r="G3522" s="137"/>
      <c r="H3522" s="137"/>
      <c r="I3522" s="137"/>
      <c r="J3522" s="137"/>
      <c r="K3522" s="137"/>
      <c r="L3522" s="137"/>
      <c r="M3522" s="137"/>
      <c r="N3522" s="137"/>
      <c r="O3522" s="137"/>
      <c r="P3522" s="1"/>
    </row>
    <row r="3523" spans="1:16" ht="58.5" thickBot="1">
      <c r="A3523" s="1"/>
      <c r="B3523" s="6" t="s">
        <v>3469</v>
      </c>
      <c r="C3523" s="7" t="s">
        <v>8</v>
      </c>
      <c r="D3523" s="8" t="s">
        <v>3470</v>
      </c>
      <c r="E3523" s="8" t="s">
        <v>3471</v>
      </c>
      <c r="F3523" s="8" t="s">
        <v>349</v>
      </c>
      <c r="G3523" s="8" t="s">
        <v>317</v>
      </c>
      <c r="H3523" s="8" t="s">
        <v>3272</v>
      </c>
      <c r="I3523" s="7" t="s">
        <v>8</v>
      </c>
      <c r="J3523" s="9">
        <v>137257283</v>
      </c>
      <c r="K3523" s="9">
        <v>0</v>
      </c>
      <c r="L3523" s="9">
        <v>0</v>
      </c>
      <c r="M3523" s="9">
        <v>0</v>
      </c>
      <c r="N3523" s="7" t="s">
        <v>8</v>
      </c>
      <c r="O3523" s="10">
        <v>0</v>
      </c>
      <c r="P3523" s="1"/>
    </row>
    <row r="3524" spans="1:16" ht="25.5" thickBot="1">
      <c r="A3524" s="1"/>
      <c r="B3524" s="138" t="s">
        <v>8</v>
      </c>
      <c r="C3524" s="139"/>
      <c r="D3524" s="139"/>
      <c r="E3524" s="139"/>
      <c r="F3524" s="139"/>
      <c r="G3524" s="139"/>
      <c r="H3524" s="139"/>
      <c r="I3524" s="11" t="s">
        <v>617</v>
      </c>
      <c r="J3524" s="12" t="s">
        <v>8</v>
      </c>
      <c r="K3524" s="13">
        <v>0</v>
      </c>
      <c r="L3524" s="13">
        <v>0</v>
      </c>
      <c r="M3524" s="13">
        <v>0</v>
      </c>
      <c r="N3524" s="14">
        <v>0</v>
      </c>
      <c r="O3524" s="12" t="s">
        <v>8</v>
      </c>
      <c r="P3524" s="1"/>
    </row>
    <row r="3525" spans="1:16" ht="0.95" customHeight="1">
      <c r="A3525" s="1"/>
      <c r="B3525" s="137"/>
      <c r="C3525" s="137"/>
      <c r="D3525" s="137"/>
      <c r="E3525" s="137"/>
      <c r="F3525" s="137"/>
      <c r="G3525" s="137"/>
      <c r="H3525" s="137"/>
      <c r="I3525" s="137"/>
      <c r="J3525" s="137"/>
      <c r="K3525" s="137"/>
      <c r="L3525" s="137"/>
      <c r="M3525" s="137"/>
      <c r="N3525" s="137"/>
      <c r="O3525" s="137"/>
      <c r="P3525" s="1"/>
    </row>
    <row r="3526" spans="1:16" ht="50.25" thickBot="1">
      <c r="A3526" s="1"/>
      <c r="B3526" s="6" t="s">
        <v>3472</v>
      </c>
      <c r="C3526" s="7" t="s">
        <v>8</v>
      </c>
      <c r="D3526" s="8" t="s">
        <v>3473</v>
      </c>
      <c r="E3526" s="8" t="s">
        <v>3474</v>
      </c>
      <c r="F3526" s="8" t="s">
        <v>72</v>
      </c>
      <c r="G3526" s="8" t="s">
        <v>317</v>
      </c>
      <c r="H3526" s="8" t="s">
        <v>3459</v>
      </c>
      <c r="I3526" s="7" t="s">
        <v>8</v>
      </c>
      <c r="J3526" s="9">
        <v>91125143</v>
      </c>
      <c r="K3526" s="9">
        <v>0</v>
      </c>
      <c r="L3526" s="9">
        <v>0</v>
      </c>
      <c r="M3526" s="9">
        <v>0</v>
      </c>
      <c r="N3526" s="7" t="s">
        <v>8</v>
      </c>
      <c r="O3526" s="10">
        <v>82</v>
      </c>
      <c r="P3526" s="1"/>
    </row>
    <row r="3527" spans="1:16" ht="25.5" thickBot="1">
      <c r="A3527" s="1"/>
      <c r="B3527" s="138" t="s">
        <v>8</v>
      </c>
      <c r="C3527" s="139"/>
      <c r="D3527" s="139"/>
      <c r="E3527" s="139"/>
      <c r="F3527" s="139"/>
      <c r="G3527" s="139"/>
      <c r="H3527" s="139"/>
      <c r="I3527" s="11" t="s">
        <v>617</v>
      </c>
      <c r="J3527" s="12" t="s">
        <v>8</v>
      </c>
      <c r="K3527" s="13">
        <v>0</v>
      </c>
      <c r="L3527" s="13">
        <v>0</v>
      </c>
      <c r="M3527" s="13">
        <v>0</v>
      </c>
      <c r="N3527" s="14">
        <v>0</v>
      </c>
      <c r="O3527" s="12" t="s">
        <v>8</v>
      </c>
      <c r="P3527" s="1"/>
    </row>
    <row r="3528" spans="1:16" ht="0.95" customHeight="1">
      <c r="A3528" s="1"/>
      <c r="B3528" s="137"/>
      <c r="C3528" s="137"/>
      <c r="D3528" s="137"/>
      <c r="E3528" s="137"/>
      <c r="F3528" s="137"/>
      <c r="G3528" s="137"/>
      <c r="H3528" s="137"/>
      <c r="I3528" s="137"/>
      <c r="J3528" s="137"/>
      <c r="K3528" s="137"/>
      <c r="L3528" s="137"/>
      <c r="M3528" s="137"/>
      <c r="N3528" s="137"/>
      <c r="O3528" s="137"/>
      <c r="P3528" s="1"/>
    </row>
    <row r="3529" spans="1:16" ht="50.25" thickBot="1">
      <c r="A3529" s="1"/>
      <c r="B3529" s="6" t="s">
        <v>3475</v>
      </c>
      <c r="C3529" s="7" t="s">
        <v>8</v>
      </c>
      <c r="D3529" s="8" t="s">
        <v>3476</v>
      </c>
      <c r="E3529" s="8" t="s">
        <v>3477</v>
      </c>
      <c r="F3529" s="8" t="s">
        <v>30</v>
      </c>
      <c r="G3529" s="8" t="s">
        <v>317</v>
      </c>
      <c r="H3529" s="8" t="s">
        <v>3459</v>
      </c>
      <c r="I3529" s="7" t="s">
        <v>8</v>
      </c>
      <c r="J3529" s="9">
        <v>1038506290</v>
      </c>
      <c r="K3529" s="9">
        <v>0</v>
      </c>
      <c r="L3529" s="9">
        <v>0</v>
      </c>
      <c r="M3529" s="9">
        <v>0</v>
      </c>
      <c r="N3529" s="7" t="s">
        <v>8</v>
      </c>
      <c r="O3529" s="10">
        <v>25</v>
      </c>
      <c r="P3529" s="1"/>
    </row>
    <row r="3530" spans="1:16" ht="25.5" thickBot="1">
      <c r="A3530" s="1"/>
      <c r="B3530" s="138" t="s">
        <v>8</v>
      </c>
      <c r="C3530" s="139"/>
      <c r="D3530" s="139"/>
      <c r="E3530" s="139"/>
      <c r="F3530" s="139"/>
      <c r="G3530" s="139"/>
      <c r="H3530" s="139"/>
      <c r="I3530" s="11" t="s">
        <v>617</v>
      </c>
      <c r="J3530" s="12" t="s">
        <v>8</v>
      </c>
      <c r="K3530" s="13">
        <v>0</v>
      </c>
      <c r="L3530" s="13">
        <v>0</v>
      </c>
      <c r="M3530" s="13">
        <v>0</v>
      </c>
      <c r="N3530" s="14">
        <v>0</v>
      </c>
      <c r="O3530" s="12" t="s">
        <v>8</v>
      </c>
      <c r="P3530" s="1"/>
    </row>
    <row r="3531" spans="1:16" ht="0.95" customHeight="1">
      <c r="A3531" s="1"/>
      <c r="B3531" s="137"/>
      <c r="C3531" s="137"/>
      <c r="D3531" s="137"/>
      <c r="E3531" s="137"/>
      <c r="F3531" s="137"/>
      <c r="G3531" s="137"/>
      <c r="H3531" s="137"/>
      <c r="I3531" s="137"/>
      <c r="J3531" s="137"/>
      <c r="K3531" s="137"/>
      <c r="L3531" s="137"/>
      <c r="M3531" s="137"/>
      <c r="N3531" s="137"/>
      <c r="O3531" s="137"/>
      <c r="P3531" s="1"/>
    </row>
    <row r="3532" spans="1:16" ht="66.75" thickBot="1">
      <c r="A3532" s="1"/>
      <c r="B3532" s="6" t="s">
        <v>3478</v>
      </c>
      <c r="C3532" s="7" t="s">
        <v>8</v>
      </c>
      <c r="D3532" s="8" t="s">
        <v>3479</v>
      </c>
      <c r="E3532" s="8" t="s">
        <v>3480</v>
      </c>
      <c r="F3532" s="8" t="s">
        <v>367</v>
      </c>
      <c r="G3532" s="8" t="s">
        <v>317</v>
      </c>
      <c r="H3532" s="8" t="s">
        <v>3459</v>
      </c>
      <c r="I3532" s="7" t="s">
        <v>8</v>
      </c>
      <c r="J3532" s="9">
        <v>159586970</v>
      </c>
      <c r="K3532" s="9">
        <v>0</v>
      </c>
      <c r="L3532" s="9">
        <v>0</v>
      </c>
      <c r="M3532" s="9">
        <v>0</v>
      </c>
      <c r="N3532" s="7" t="s">
        <v>8</v>
      </c>
      <c r="O3532" s="10">
        <v>0</v>
      </c>
      <c r="P3532" s="1"/>
    </row>
    <row r="3533" spans="1:16" ht="25.5" thickBot="1">
      <c r="A3533" s="1"/>
      <c r="B3533" s="138" t="s">
        <v>8</v>
      </c>
      <c r="C3533" s="139"/>
      <c r="D3533" s="139"/>
      <c r="E3533" s="139"/>
      <c r="F3533" s="139"/>
      <c r="G3533" s="139"/>
      <c r="H3533" s="139"/>
      <c r="I3533" s="11" t="s">
        <v>617</v>
      </c>
      <c r="J3533" s="12" t="s">
        <v>8</v>
      </c>
      <c r="K3533" s="13">
        <v>0</v>
      </c>
      <c r="L3533" s="13">
        <v>0</v>
      </c>
      <c r="M3533" s="13">
        <v>0</v>
      </c>
      <c r="N3533" s="14">
        <v>0</v>
      </c>
      <c r="O3533" s="12" t="s">
        <v>8</v>
      </c>
      <c r="P3533" s="1"/>
    </row>
    <row r="3534" spans="1:16" ht="0.95" customHeight="1">
      <c r="A3534" s="1"/>
      <c r="B3534" s="137"/>
      <c r="C3534" s="137"/>
      <c r="D3534" s="137"/>
      <c r="E3534" s="137"/>
      <c r="F3534" s="137"/>
      <c r="G3534" s="137"/>
      <c r="H3534" s="137"/>
      <c r="I3534" s="137"/>
      <c r="J3534" s="137"/>
      <c r="K3534" s="137"/>
      <c r="L3534" s="137"/>
      <c r="M3534" s="137"/>
      <c r="N3534" s="137"/>
      <c r="O3534" s="137"/>
      <c r="P3534" s="1"/>
    </row>
    <row r="3535" spans="1:16" ht="58.5" thickBot="1">
      <c r="A3535" s="1"/>
      <c r="B3535" s="6" t="s">
        <v>3481</v>
      </c>
      <c r="C3535" s="7" t="s">
        <v>8</v>
      </c>
      <c r="D3535" s="8" t="s">
        <v>3482</v>
      </c>
      <c r="E3535" s="8" t="s">
        <v>3483</v>
      </c>
      <c r="F3535" s="8" t="s">
        <v>814</v>
      </c>
      <c r="G3535" s="8" t="s">
        <v>317</v>
      </c>
      <c r="H3535" s="8" t="s">
        <v>3459</v>
      </c>
      <c r="I3535" s="7" t="s">
        <v>8</v>
      </c>
      <c r="J3535" s="9">
        <v>1062263384</v>
      </c>
      <c r="K3535" s="9">
        <v>0</v>
      </c>
      <c r="L3535" s="9">
        <v>0</v>
      </c>
      <c r="M3535" s="9">
        <v>0</v>
      </c>
      <c r="N3535" s="7" t="s">
        <v>8</v>
      </c>
      <c r="O3535" s="10">
        <v>0</v>
      </c>
      <c r="P3535" s="1"/>
    </row>
    <row r="3536" spans="1:16" ht="25.5" thickBot="1">
      <c r="A3536" s="1"/>
      <c r="B3536" s="138" t="s">
        <v>8</v>
      </c>
      <c r="C3536" s="139"/>
      <c r="D3536" s="139"/>
      <c r="E3536" s="139"/>
      <c r="F3536" s="139"/>
      <c r="G3536" s="139"/>
      <c r="H3536" s="139"/>
      <c r="I3536" s="11" t="s">
        <v>617</v>
      </c>
      <c r="J3536" s="12" t="s">
        <v>8</v>
      </c>
      <c r="K3536" s="13">
        <v>0</v>
      </c>
      <c r="L3536" s="13">
        <v>0</v>
      </c>
      <c r="M3536" s="13">
        <v>0</v>
      </c>
      <c r="N3536" s="14">
        <v>0</v>
      </c>
      <c r="O3536" s="12" t="s">
        <v>8</v>
      </c>
      <c r="P3536" s="1"/>
    </row>
    <row r="3537" spans="1:16" ht="0.95" customHeight="1">
      <c r="A3537" s="1"/>
      <c r="B3537" s="137"/>
      <c r="C3537" s="137"/>
      <c r="D3537" s="137"/>
      <c r="E3537" s="137"/>
      <c r="F3537" s="137"/>
      <c r="G3537" s="137"/>
      <c r="H3537" s="137"/>
      <c r="I3537" s="137"/>
      <c r="J3537" s="137"/>
      <c r="K3537" s="137"/>
      <c r="L3537" s="137"/>
      <c r="M3537" s="137"/>
      <c r="N3537" s="137"/>
      <c r="O3537" s="137"/>
      <c r="P3537" s="1"/>
    </row>
    <row r="3538" spans="1:16" ht="58.5" thickBot="1">
      <c r="A3538" s="1"/>
      <c r="B3538" s="6" t="s">
        <v>3484</v>
      </c>
      <c r="C3538" s="7" t="s">
        <v>8</v>
      </c>
      <c r="D3538" s="8" t="s">
        <v>3485</v>
      </c>
      <c r="E3538" s="8" t="s">
        <v>3486</v>
      </c>
      <c r="F3538" s="8" t="s">
        <v>335</v>
      </c>
      <c r="G3538" s="8" t="s">
        <v>317</v>
      </c>
      <c r="H3538" s="8" t="s">
        <v>3487</v>
      </c>
      <c r="I3538" s="7" t="s">
        <v>8</v>
      </c>
      <c r="J3538" s="9">
        <v>15950694</v>
      </c>
      <c r="K3538" s="9">
        <v>0</v>
      </c>
      <c r="L3538" s="9">
        <v>0</v>
      </c>
      <c r="M3538" s="9">
        <v>0</v>
      </c>
      <c r="N3538" s="7" t="s">
        <v>8</v>
      </c>
      <c r="O3538" s="10">
        <v>0</v>
      </c>
      <c r="P3538" s="1"/>
    </row>
    <row r="3539" spans="1:16" ht="25.5" thickBot="1">
      <c r="A3539" s="1"/>
      <c r="B3539" s="138" t="s">
        <v>8</v>
      </c>
      <c r="C3539" s="139"/>
      <c r="D3539" s="139"/>
      <c r="E3539" s="139"/>
      <c r="F3539" s="139"/>
      <c r="G3539" s="139"/>
      <c r="H3539" s="139"/>
      <c r="I3539" s="11" t="s">
        <v>617</v>
      </c>
      <c r="J3539" s="12" t="s">
        <v>8</v>
      </c>
      <c r="K3539" s="13">
        <v>0</v>
      </c>
      <c r="L3539" s="13">
        <v>0</v>
      </c>
      <c r="M3539" s="13">
        <v>0</v>
      </c>
      <c r="N3539" s="14">
        <v>0</v>
      </c>
      <c r="O3539" s="12" t="s">
        <v>8</v>
      </c>
      <c r="P3539" s="1"/>
    </row>
    <row r="3540" spans="1:16" ht="0.95" customHeight="1">
      <c r="A3540" s="1"/>
      <c r="B3540" s="137"/>
      <c r="C3540" s="137"/>
      <c r="D3540" s="137"/>
      <c r="E3540" s="137"/>
      <c r="F3540" s="137"/>
      <c r="G3540" s="137"/>
      <c r="H3540" s="137"/>
      <c r="I3540" s="137"/>
      <c r="J3540" s="137"/>
      <c r="K3540" s="137"/>
      <c r="L3540" s="137"/>
      <c r="M3540" s="137"/>
      <c r="N3540" s="137"/>
      <c r="O3540" s="137"/>
      <c r="P3540" s="1"/>
    </row>
    <row r="3541" spans="1:16" ht="58.5" thickBot="1">
      <c r="A3541" s="1"/>
      <c r="B3541" s="6" t="s">
        <v>3488</v>
      </c>
      <c r="C3541" s="7" t="s">
        <v>8</v>
      </c>
      <c r="D3541" s="8" t="s">
        <v>3489</v>
      </c>
      <c r="E3541" s="8" t="s">
        <v>3490</v>
      </c>
      <c r="F3541" s="8" t="s">
        <v>30</v>
      </c>
      <c r="G3541" s="8" t="s">
        <v>317</v>
      </c>
      <c r="H3541" s="8" t="s">
        <v>3272</v>
      </c>
      <c r="I3541" s="7" t="s">
        <v>8</v>
      </c>
      <c r="J3541" s="9">
        <v>736839050</v>
      </c>
      <c r="K3541" s="9">
        <v>0</v>
      </c>
      <c r="L3541" s="9">
        <v>0</v>
      </c>
      <c r="M3541" s="9">
        <v>0</v>
      </c>
      <c r="N3541" s="7" t="s">
        <v>8</v>
      </c>
      <c r="O3541" s="10">
        <v>55</v>
      </c>
      <c r="P3541" s="1"/>
    </row>
    <row r="3542" spans="1:16" ht="25.5" thickBot="1">
      <c r="A3542" s="1"/>
      <c r="B3542" s="138" t="s">
        <v>8</v>
      </c>
      <c r="C3542" s="139"/>
      <c r="D3542" s="139"/>
      <c r="E3542" s="139"/>
      <c r="F3542" s="139"/>
      <c r="G3542" s="139"/>
      <c r="H3542" s="139"/>
      <c r="I3542" s="11" t="s">
        <v>617</v>
      </c>
      <c r="J3542" s="12" t="s">
        <v>8</v>
      </c>
      <c r="K3542" s="13">
        <v>0</v>
      </c>
      <c r="L3542" s="13">
        <v>0</v>
      </c>
      <c r="M3542" s="13">
        <v>0</v>
      </c>
      <c r="N3542" s="14">
        <v>0</v>
      </c>
      <c r="O3542" s="12" t="s">
        <v>8</v>
      </c>
      <c r="P3542" s="1"/>
    </row>
    <row r="3543" spans="1:16" ht="0.95" customHeight="1">
      <c r="A3543" s="1"/>
      <c r="B3543" s="137"/>
      <c r="C3543" s="137"/>
      <c r="D3543" s="137"/>
      <c r="E3543" s="137"/>
      <c r="F3543" s="137"/>
      <c r="G3543" s="137"/>
      <c r="H3543" s="137"/>
      <c r="I3543" s="137"/>
      <c r="J3543" s="137"/>
      <c r="K3543" s="137"/>
      <c r="L3543" s="137"/>
      <c r="M3543" s="137"/>
      <c r="N3543" s="137"/>
      <c r="O3543" s="137"/>
      <c r="P3543" s="1"/>
    </row>
    <row r="3544" spans="1:16" ht="58.5" thickBot="1">
      <c r="A3544" s="1"/>
      <c r="B3544" s="6" t="s">
        <v>3491</v>
      </c>
      <c r="C3544" s="7" t="s">
        <v>8</v>
      </c>
      <c r="D3544" s="8" t="s">
        <v>3492</v>
      </c>
      <c r="E3544" s="8" t="s">
        <v>3493</v>
      </c>
      <c r="F3544" s="8" t="s">
        <v>296</v>
      </c>
      <c r="G3544" s="8" t="s">
        <v>317</v>
      </c>
      <c r="H3544" s="8" t="s">
        <v>3459</v>
      </c>
      <c r="I3544" s="7" t="s">
        <v>8</v>
      </c>
      <c r="J3544" s="9">
        <v>649876073</v>
      </c>
      <c r="K3544" s="9">
        <v>0</v>
      </c>
      <c r="L3544" s="9">
        <v>0</v>
      </c>
      <c r="M3544" s="9">
        <v>0</v>
      </c>
      <c r="N3544" s="7" t="s">
        <v>8</v>
      </c>
      <c r="O3544" s="10">
        <v>45</v>
      </c>
      <c r="P3544" s="1"/>
    </row>
    <row r="3545" spans="1:16" ht="25.5" thickBot="1">
      <c r="A3545" s="1"/>
      <c r="B3545" s="138" t="s">
        <v>8</v>
      </c>
      <c r="C3545" s="139"/>
      <c r="D3545" s="139"/>
      <c r="E3545" s="139"/>
      <c r="F3545" s="139"/>
      <c r="G3545" s="139"/>
      <c r="H3545" s="139"/>
      <c r="I3545" s="11" t="s">
        <v>617</v>
      </c>
      <c r="J3545" s="12" t="s">
        <v>8</v>
      </c>
      <c r="K3545" s="13">
        <v>0</v>
      </c>
      <c r="L3545" s="13">
        <v>0</v>
      </c>
      <c r="M3545" s="13">
        <v>0</v>
      </c>
      <c r="N3545" s="14">
        <v>0</v>
      </c>
      <c r="O3545" s="12" t="s">
        <v>8</v>
      </c>
      <c r="P3545" s="1"/>
    </row>
    <row r="3546" spans="1:16" ht="0.95" customHeight="1">
      <c r="A3546" s="1"/>
      <c r="B3546" s="137"/>
      <c r="C3546" s="137"/>
      <c r="D3546" s="137"/>
      <c r="E3546" s="137"/>
      <c r="F3546" s="137"/>
      <c r="G3546" s="137"/>
      <c r="H3546" s="137"/>
      <c r="I3546" s="137"/>
      <c r="J3546" s="137"/>
      <c r="K3546" s="137"/>
      <c r="L3546" s="137"/>
      <c r="M3546" s="137"/>
      <c r="N3546" s="137"/>
      <c r="O3546" s="137"/>
      <c r="P3546" s="1"/>
    </row>
    <row r="3547" spans="1:16" ht="50.25" thickBot="1">
      <c r="A3547" s="1"/>
      <c r="B3547" s="6" t="s">
        <v>3494</v>
      </c>
      <c r="C3547" s="7" t="s">
        <v>8</v>
      </c>
      <c r="D3547" s="8" t="s">
        <v>3495</v>
      </c>
      <c r="E3547" s="8" t="s">
        <v>3496</v>
      </c>
      <c r="F3547" s="8" t="s">
        <v>72</v>
      </c>
      <c r="G3547" s="8" t="s">
        <v>317</v>
      </c>
      <c r="H3547" s="8" t="s">
        <v>3272</v>
      </c>
      <c r="I3547" s="7" t="s">
        <v>8</v>
      </c>
      <c r="J3547" s="9">
        <v>104575943</v>
      </c>
      <c r="K3547" s="9">
        <v>0</v>
      </c>
      <c r="L3547" s="9">
        <v>0</v>
      </c>
      <c r="M3547" s="9">
        <v>0</v>
      </c>
      <c r="N3547" s="7" t="s">
        <v>8</v>
      </c>
      <c r="O3547" s="10">
        <v>70</v>
      </c>
      <c r="P3547" s="1"/>
    </row>
    <row r="3548" spans="1:16" ht="25.5" thickBot="1">
      <c r="A3548" s="1"/>
      <c r="B3548" s="138" t="s">
        <v>8</v>
      </c>
      <c r="C3548" s="139"/>
      <c r="D3548" s="139"/>
      <c r="E3548" s="139"/>
      <c r="F3548" s="139"/>
      <c r="G3548" s="139"/>
      <c r="H3548" s="139"/>
      <c r="I3548" s="11" t="s">
        <v>617</v>
      </c>
      <c r="J3548" s="12" t="s">
        <v>8</v>
      </c>
      <c r="K3548" s="13">
        <v>0</v>
      </c>
      <c r="L3548" s="13">
        <v>0</v>
      </c>
      <c r="M3548" s="13">
        <v>0</v>
      </c>
      <c r="N3548" s="14">
        <v>0</v>
      </c>
      <c r="O3548" s="12" t="s">
        <v>8</v>
      </c>
      <c r="P3548" s="1"/>
    </row>
    <row r="3549" spans="1:16" ht="0.95" customHeight="1">
      <c r="A3549" s="1"/>
      <c r="B3549" s="137"/>
      <c r="C3549" s="137"/>
      <c r="D3549" s="137"/>
      <c r="E3549" s="137"/>
      <c r="F3549" s="137"/>
      <c r="G3549" s="137"/>
      <c r="H3549" s="137"/>
      <c r="I3549" s="137"/>
      <c r="J3549" s="137"/>
      <c r="K3549" s="137"/>
      <c r="L3549" s="137"/>
      <c r="M3549" s="137"/>
      <c r="N3549" s="137"/>
      <c r="O3549" s="137"/>
      <c r="P3549" s="1"/>
    </row>
    <row r="3550" spans="1:16" ht="50.25" thickBot="1">
      <c r="A3550" s="1"/>
      <c r="B3550" s="6" t="s">
        <v>3497</v>
      </c>
      <c r="C3550" s="7" t="s">
        <v>8</v>
      </c>
      <c r="D3550" s="8" t="s">
        <v>3498</v>
      </c>
      <c r="E3550" s="8" t="s">
        <v>3499</v>
      </c>
      <c r="F3550" s="8" t="s">
        <v>30</v>
      </c>
      <c r="G3550" s="8" t="s">
        <v>317</v>
      </c>
      <c r="H3550" s="8" t="s">
        <v>830</v>
      </c>
      <c r="I3550" s="7" t="s">
        <v>8</v>
      </c>
      <c r="J3550" s="9">
        <v>122091270</v>
      </c>
      <c r="K3550" s="9">
        <v>0</v>
      </c>
      <c r="L3550" s="9">
        <v>0</v>
      </c>
      <c r="M3550" s="9">
        <v>0</v>
      </c>
      <c r="N3550" s="7" t="s">
        <v>8</v>
      </c>
      <c r="O3550" s="10">
        <v>25</v>
      </c>
      <c r="P3550" s="1"/>
    </row>
    <row r="3551" spans="1:16" ht="25.5" thickBot="1">
      <c r="A3551" s="1"/>
      <c r="B3551" s="138" t="s">
        <v>8</v>
      </c>
      <c r="C3551" s="139"/>
      <c r="D3551" s="139"/>
      <c r="E3551" s="139"/>
      <c r="F3551" s="139"/>
      <c r="G3551" s="139"/>
      <c r="H3551" s="139"/>
      <c r="I3551" s="11" t="s">
        <v>617</v>
      </c>
      <c r="J3551" s="12" t="s">
        <v>8</v>
      </c>
      <c r="K3551" s="13">
        <v>0</v>
      </c>
      <c r="L3551" s="13">
        <v>0</v>
      </c>
      <c r="M3551" s="13">
        <v>0</v>
      </c>
      <c r="N3551" s="14">
        <v>0</v>
      </c>
      <c r="O3551" s="12" t="s">
        <v>8</v>
      </c>
      <c r="P3551" s="1"/>
    </row>
    <row r="3552" spans="1:16" ht="0.95" customHeight="1">
      <c r="A3552" s="1"/>
      <c r="B3552" s="137"/>
      <c r="C3552" s="137"/>
      <c r="D3552" s="137"/>
      <c r="E3552" s="137"/>
      <c r="F3552" s="137"/>
      <c r="G3552" s="137"/>
      <c r="H3552" s="137"/>
      <c r="I3552" s="137"/>
      <c r="J3552" s="137"/>
      <c r="K3552" s="137"/>
      <c r="L3552" s="137"/>
      <c r="M3552" s="137"/>
      <c r="N3552" s="137"/>
      <c r="O3552" s="137"/>
      <c r="P3552" s="1"/>
    </row>
    <row r="3553" spans="1:16" ht="50.25" thickBot="1">
      <c r="A3553" s="1"/>
      <c r="B3553" s="6" t="s">
        <v>3500</v>
      </c>
      <c r="C3553" s="7" t="s">
        <v>8</v>
      </c>
      <c r="D3553" s="8" t="s">
        <v>3501</v>
      </c>
      <c r="E3553" s="8" t="s">
        <v>3502</v>
      </c>
      <c r="F3553" s="8" t="s">
        <v>1503</v>
      </c>
      <c r="G3553" s="8" t="s">
        <v>317</v>
      </c>
      <c r="H3553" s="8" t="s">
        <v>3459</v>
      </c>
      <c r="I3553" s="7" t="s">
        <v>8</v>
      </c>
      <c r="J3553" s="9">
        <v>193298552</v>
      </c>
      <c r="K3553" s="9">
        <v>0</v>
      </c>
      <c r="L3553" s="9">
        <v>0</v>
      </c>
      <c r="M3553" s="9">
        <v>0</v>
      </c>
      <c r="N3553" s="7" t="s">
        <v>8</v>
      </c>
      <c r="O3553" s="10">
        <v>0</v>
      </c>
      <c r="P3553" s="1"/>
    </row>
    <row r="3554" spans="1:16" ht="25.5" thickBot="1">
      <c r="A3554" s="1"/>
      <c r="B3554" s="138" t="s">
        <v>8</v>
      </c>
      <c r="C3554" s="139"/>
      <c r="D3554" s="139"/>
      <c r="E3554" s="139"/>
      <c r="F3554" s="139"/>
      <c r="G3554" s="139"/>
      <c r="H3554" s="139"/>
      <c r="I3554" s="11" t="s">
        <v>617</v>
      </c>
      <c r="J3554" s="12" t="s">
        <v>8</v>
      </c>
      <c r="K3554" s="13">
        <v>0</v>
      </c>
      <c r="L3554" s="13">
        <v>0</v>
      </c>
      <c r="M3554" s="13">
        <v>0</v>
      </c>
      <c r="N3554" s="14">
        <v>0</v>
      </c>
      <c r="O3554" s="12" t="s">
        <v>8</v>
      </c>
      <c r="P3554" s="1"/>
    </row>
    <row r="3555" spans="1:16" ht="0.95" customHeight="1">
      <c r="A3555" s="1"/>
      <c r="B3555" s="137"/>
      <c r="C3555" s="137"/>
      <c r="D3555" s="137"/>
      <c r="E3555" s="137"/>
      <c r="F3555" s="137"/>
      <c r="G3555" s="137"/>
      <c r="H3555" s="137"/>
      <c r="I3555" s="137"/>
      <c r="J3555" s="137"/>
      <c r="K3555" s="137"/>
      <c r="L3555" s="137"/>
      <c r="M3555" s="137"/>
      <c r="N3555" s="137"/>
      <c r="O3555" s="137"/>
      <c r="P3555" s="1"/>
    </row>
    <row r="3556" spans="1:16" ht="50.25" thickBot="1">
      <c r="A3556" s="1"/>
      <c r="B3556" s="6" t="s">
        <v>3503</v>
      </c>
      <c r="C3556" s="7" t="s">
        <v>8</v>
      </c>
      <c r="D3556" s="8" t="s">
        <v>3504</v>
      </c>
      <c r="E3556" s="8" t="s">
        <v>3505</v>
      </c>
      <c r="F3556" s="8" t="s">
        <v>30</v>
      </c>
      <c r="G3556" s="8" t="s">
        <v>317</v>
      </c>
      <c r="H3556" s="8" t="s">
        <v>3506</v>
      </c>
      <c r="I3556" s="7" t="s">
        <v>8</v>
      </c>
      <c r="J3556" s="9">
        <v>164075292</v>
      </c>
      <c r="K3556" s="9">
        <v>0</v>
      </c>
      <c r="L3556" s="9">
        <v>0</v>
      </c>
      <c r="M3556" s="9">
        <v>0</v>
      </c>
      <c r="N3556" s="7" t="s">
        <v>8</v>
      </c>
      <c r="O3556" s="10">
        <v>20</v>
      </c>
      <c r="P3556" s="1"/>
    </row>
    <row r="3557" spans="1:16" ht="25.5" thickBot="1">
      <c r="A3557" s="1"/>
      <c r="B3557" s="138" t="s">
        <v>8</v>
      </c>
      <c r="C3557" s="139"/>
      <c r="D3557" s="139"/>
      <c r="E3557" s="139"/>
      <c r="F3557" s="139"/>
      <c r="G3557" s="139"/>
      <c r="H3557" s="139"/>
      <c r="I3557" s="11" t="s">
        <v>617</v>
      </c>
      <c r="J3557" s="12" t="s">
        <v>8</v>
      </c>
      <c r="K3557" s="13">
        <v>0</v>
      </c>
      <c r="L3557" s="13">
        <v>0</v>
      </c>
      <c r="M3557" s="13">
        <v>0</v>
      </c>
      <c r="N3557" s="14">
        <v>0</v>
      </c>
      <c r="O3557" s="12" t="s">
        <v>8</v>
      </c>
      <c r="P3557" s="1"/>
    </row>
    <row r="3558" spans="1:16" ht="0.95" customHeight="1">
      <c r="A3558" s="1"/>
      <c r="B3558" s="137"/>
      <c r="C3558" s="137"/>
      <c r="D3558" s="137"/>
      <c r="E3558" s="137"/>
      <c r="F3558" s="137"/>
      <c r="G3558" s="137"/>
      <c r="H3558" s="137"/>
      <c r="I3558" s="137"/>
      <c r="J3558" s="137"/>
      <c r="K3558" s="137"/>
      <c r="L3558" s="137"/>
      <c r="M3558" s="137"/>
      <c r="N3558" s="137"/>
      <c r="O3558" s="137"/>
      <c r="P3558" s="1"/>
    </row>
    <row r="3559" spans="1:16" ht="50.25" thickBot="1">
      <c r="A3559" s="1"/>
      <c r="B3559" s="6" t="s">
        <v>3507</v>
      </c>
      <c r="C3559" s="7" t="s">
        <v>8</v>
      </c>
      <c r="D3559" s="8" t="s">
        <v>3508</v>
      </c>
      <c r="E3559" s="8" t="s">
        <v>3509</v>
      </c>
      <c r="F3559" s="8" t="s">
        <v>267</v>
      </c>
      <c r="G3559" s="8" t="s">
        <v>317</v>
      </c>
      <c r="H3559" s="8" t="s">
        <v>14</v>
      </c>
      <c r="I3559" s="7" t="s">
        <v>8</v>
      </c>
      <c r="J3559" s="9">
        <v>67131920</v>
      </c>
      <c r="K3559" s="9">
        <v>0</v>
      </c>
      <c r="L3559" s="9">
        <v>0</v>
      </c>
      <c r="M3559" s="9">
        <v>0</v>
      </c>
      <c r="N3559" s="7" t="s">
        <v>8</v>
      </c>
      <c r="O3559" s="10">
        <v>30</v>
      </c>
      <c r="P3559" s="1"/>
    </row>
    <row r="3560" spans="1:16" ht="25.5" thickBot="1">
      <c r="A3560" s="1"/>
      <c r="B3560" s="138" t="s">
        <v>8</v>
      </c>
      <c r="C3560" s="139"/>
      <c r="D3560" s="139"/>
      <c r="E3560" s="139"/>
      <c r="F3560" s="139"/>
      <c r="G3560" s="139"/>
      <c r="H3560" s="139"/>
      <c r="I3560" s="11" t="s">
        <v>617</v>
      </c>
      <c r="J3560" s="12" t="s">
        <v>8</v>
      </c>
      <c r="K3560" s="13">
        <v>0</v>
      </c>
      <c r="L3560" s="13">
        <v>0</v>
      </c>
      <c r="M3560" s="13">
        <v>0</v>
      </c>
      <c r="N3560" s="14">
        <v>0</v>
      </c>
      <c r="O3560" s="12" t="s">
        <v>8</v>
      </c>
      <c r="P3560" s="1"/>
    </row>
    <row r="3561" spans="1:16" ht="0.95" customHeight="1">
      <c r="A3561" s="1"/>
      <c r="B3561" s="137"/>
      <c r="C3561" s="137"/>
      <c r="D3561" s="137"/>
      <c r="E3561" s="137"/>
      <c r="F3561" s="137"/>
      <c r="G3561" s="137"/>
      <c r="H3561" s="137"/>
      <c r="I3561" s="137"/>
      <c r="J3561" s="137"/>
      <c r="K3561" s="137"/>
      <c r="L3561" s="137"/>
      <c r="M3561" s="137"/>
      <c r="N3561" s="137"/>
      <c r="O3561" s="137"/>
      <c r="P3561" s="1"/>
    </row>
    <row r="3562" spans="1:16" ht="42" thickBot="1">
      <c r="A3562" s="1"/>
      <c r="B3562" s="6" t="s">
        <v>3510</v>
      </c>
      <c r="C3562" s="7" t="s">
        <v>8</v>
      </c>
      <c r="D3562" s="8" t="s">
        <v>3511</v>
      </c>
      <c r="E3562" s="8" t="s">
        <v>3512</v>
      </c>
      <c r="F3562" s="8" t="s">
        <v>267</v>
      </c>
      <c r="G3562" s="8" t="s">
        <v>317</v>
      </c>
      <c r="H3562" s="8" t="s">
        <v>830</v>
      </c>
      <c r="I3562" s="7" t="s">
        <v>8</v>
      </c>
      <c r="J3562" s="9">
        <v>164131442</v>
      </c>
      <c r="K3562" s="9">
        <v>0</v>
      </c>
      <c r="L3562" s="9">
        <v>0</v>
      </c>
      <c r="M3562" s="9">
        <v>0</v>
      </c>
      <c r="N3562" s="7" t="s">
        <v>8</v>
      </c>
      <c r="O3562" s="10">
        <v>0</v>
      </c>
      <c r="P3562" s="1"/>
    </row>
    <row r="3563" spans="1:16" ht="25.5" thickBot="1">
      <c r="A3563" s="1"/>
      <c r="B3563" s="138" t="s">
        <v>8</v>
      </c>
      <c r="C3563" s="139"/>
      <c r="D3563" s="139"/>
      <c r="E3563" s="139"/>
      <c r="F3563" s="139"/>
      <c r="G3563" s="139"/>
      <c r="H3563" s="139"/>
      <c r="I3563" s="11" t="s">
        <v>617</v>
      </c>
      <c r="J3563" s="12" t="s">
        <v>8</v>
      </c>
      <c r="K3563" s="13">
        <v>0</v>
      </c>
      <c r="L3563" s="13">
        <v>0</v>
      </c>
      <c r="M3563" s="13">
        <v>0</v>
      </c>
      <c r="N3563" s="14">
        <v>0</v>
      </c>
      <c r="O3563" s="12" t="s">
        <v>8</v>
      </c>
      <c r="P3563" s="1"/>
    </row>
    <row r="3564" spans="1:16" ht="0.95" customHeight="1">
      <c r="A3564" s="1"/>
      <c r="B3564" s="137"/>
      <c r="C3564" s="137"/>
      <c r="D3564" s="137"/>
      <c r="E3564" s="137"/>
      <c r="F3564" s="137"/>
      <c r="G3564" s="137"/>
      <c r="H3564" s="137"/>
      <c r="I3564" s="137"/>
      <c r="J3564" s="137"/>
      <c r="K3564" s="137"/>
      <c r="L3564" s="137"/>
      <c r="M3564" s="137"/>
      <c r="N3564" s="137"/>
      <c r="O3564" s="137"/>
      <c r="P3564" s="1"/>
    </row>
    <row r="3565" spans="1:16" ht="42" thickBot="1">
      <c r="A3565" s="1"/>
      <c r="B3565" s="6" t="s">
        <v>3513</v>
      </c>
      <c r="C3565" s="7" t="s">
        <v>8</v>
      </c>
      <c r="D3565" s="8" t="s">
        <v>3514</v>
      </c>
      <c r="E3565" s="8" t="s">
        <v>3515</v>
      </c>
      <c r="F3565" s="8" t="s">
        <v>367</v>
      </c>
      <c r="G3565" s="8" t="s">
        <v>13</v>
      </c>
      <c r="H3565" s="8" t="s">
        <v>3277</v>
      </c>
      <c r="I3565" s="7" t="s">
        <v>8</v>
      </c>
      <c r="J3565" s="9">
        <v>111613686</v>
      </c>
      <c r="K3565" s="9">
        <v>0</v>
      </c>
      <c r="L3565" s="9">
        <v>0</v>
      </c>
      <c r="M3565" s="9">
        <v>0</v>
      </c>
      <c r="N3565" s="7" t="s">
        <v>8</v>
      </c>
      <c r="O3565" s="10">
        <v>0</v>
      </c>
      <c r="P3565" s="1"/>
    </row>
    <row r="3566" spans="1:16" ht="25.5" thickBot="1">
      <c r="A3566" s="1"/>
      <c r="B3566" s="138" t="s">
        <v>8</v>
      </c>
      <c r="C3566" s="139"/>
      <c r="D3566" s="139"/>
      <c r="E3566" s="139"/>
      <c r="F3566" s="139"/>
      <c r="G3566" s="139"/>
      <c r="H3566" s="139"/>
      <c r="I3566" s="11" t="s">
        <v>617</v>
      </c>
      <c r="J3566" s="12" t="s">
        <v>8</v>
      </c>
      <c r="K3566" s="13">
        <v>0</v>
      </c>
      <c r="L3566" s="13">
        <v>0</v>
      </c>
      <c r="M3566" s="13">
        <v>0</v>
      </c>
      <c r="N3566" s="14">
        <v>0</v>
      </c>
      <c r="O3566" s="12" t="s">
        <v>8</v>
      </c>
      <c r="P3566" s="1"/>
    </row>
    <row r="3567" spans="1:16" ht="0.95" customHeight="1">
      <c r="A3567" s="1"/>
      <c r="B3567" s="137"/>
      <c r="C3567" s="137"/>
      <c r="D3567" s="137"/>
      <c r="E3567" s="137"/>
      <c r="F3567" s="137"/>
      <c r="G3567" s="137"/>
      <c r="H3567" s="137"/>
      <c r="I3567" s="137"/>
      <c r="J3567" s="137"/>
      <c r="K3567" s="137"/>
      <c r="L3567" s="137"/>
      <c r="M3567" s="137"/>
      <c r="N3567" s="137"/>
      <c r="O3567" s="137"/>
      <c r="P3567" s="1"/>
    </row>
    <row r="3568" spans="1:16" ht="58.5" thickBot="1">
      <c r="A3568" s="1"/>
      <c r="B3568" s="6" t="s">
        <v>3516</v>
      </c>
      <c r="C3568" s="7" t="s">
        <v>8</v>
      </c>
      <c r="D3568" s="8" t="s">
        <v>3517</v>
      </c>
      <c r="E3568" s="8" t="s">
        <v>3518</v>
      </c>
      <c r="F3568" s="8" t="s">
        <v>367</v>
      </c>
      <c r="G3568" s="8" t="s">
        <v>13</v>
      </c>
      <c r="H3568" s="8" t="s">
        <v>3277</v>
      </c>
      <c r="I3568" s="7" t="s">
        <v>8</v>
      </c>
      <c r="J3568" s="9">
        <v>63355894</v>
      </c>
      <c r="K3568" s="9">
        <v>0</v>
      </c>
      <c r="L3568" s="9">
        <v>0</v>
      </c>
      <c r="M3568" s="9">
        <v>0</v>
      </c>
      <c r="N3568" s="7" t="s">
        <v>8</v>
      </c>
      <c r="O3568" s="10">
        <v>0</v>
      </c>
      <c r="P3568" s="1"/>
    </row>
    <row r="3569" spans="1:16" ht="25.5" thickBot="1">
      <c r="A3569" s="1"/>
      <c r="B3569" s="138" t="s">
        <v>8</v>
      </c>
      <c r="C3569" s="139"/>
      <c r="D3569" s="139"/>
      <c r="E3569" s="139"/>
      <c r="F3569" s="139"/>
      <c r="G3569" s="139"/>
      <c r="H3569" s="139"/>
      <c r="I3569" s="11" t="s">
        <v>617</v>
      </c>
      <c r="J3569" s="12" t="s">
        <v>8</v>
      </c>
      <c r="K3569" s="13">
        <v>0</v>
      </c>
      <c r="L3569" s="13">
        <v>0</v>
      </c>
      <c r="M3569" s="13">
        <v>0</v>
      </c>
      <c r="N3569" s="14">
        <v>0</v>
      </c>
      <c r="O3569" s="12" t="s">
        <v>8</v>
      </c>
      <c r="P3569" s="1"/>
    </row>
    <row r="3570" spans="1:16" ht="0.95" customHeight="1">
      <c r="A3570" s="1"/>
      <c r="B3570" s="137"/>
      <c r="C3570" s="137"/>
      <c r="D3570" s="137"/>
      <c r="E3570" s="137"/>
      <c r="F3570" s="137"/>
      <c r="G3570" s="137"/>
      <c r="H3570" s="137"/>
      <c r="I3570" s="137"/>
      <c r="J3570" s="137"/>
      <c r="K3570" s="137"/>
      <c r="L3570" s="137"/>
      <c r="M3570" s="137"/>
      <c r="N3570" s="137"/>
      <c r="O3570" s="137"/>
      <c r="P3570" s="1"/>
    </row>
    <row r="3571" spans="1:16" ht="42" thickBot="1">
      <c r="A3571" s="1"/>
      <c r="B3571" s="6" t="s">
        <v>3519</v>
      </c>
      <c r="C3571" s="7" t="s">
        <v>8</v>
      </c>
      <c r="D3571" s="8" t="s">
        <v>3520</v>
      </c>
      <c r="E3571" s="8" t="s">
        <v>3521</v>
      </c>
      <c r="F3571" s="8" t="s">
        <v>367</v>
      </c>
      <c r="G3571" s="8" t="s">
        <v>13</v>
      </c>
      <c r="H3571" s="8" t="s">
        <v>3459</v>
      </c>
      <c r="I3571" s="7" t="s">
        <v>8</v>
      </c>
      <c r="J3571" s="9">
        <v>139257521</v>
      </c>
      <c r="K3571" s="9">
        <v>0</v>
      </c>
      <c r="L3571" s="9">
        <v>0</v>
      </c>
      <c r="M3571" s="9">
        <v>0</v>
      </c>
      <c r="N3571" s="7" t="s">
        <v>8</v>
      </c>
      <c r="O3571" s="10">
        <v>0</v>
      </c>
      <c r="P3571" s="1"/>
    </row>
    <row r="3572" spans="1:16" ht="25.5" thickBot="1">
      <c r="A3572" s="1"/>
      <c r="B3572" s="138" t="s">
        <v>8</v>
      </c>
      <c r="C3572" s="139"/>
      <c r="D3572" s="139"/>
      <c r="E3572" s="139"/>
      <c r="F3572" s="139"/>
      <c r="G3572" s="139"/>
      <c r="H3572" s="139"/>
      <c r="I3572" s="11" t="s">
        <v>617</v>
      </c>
      <c r="J3572" s="12" t="s">
        <v>8</v>
      </c>
      <c r="K3572" s="13">
        <v>0</v>
      </c>
      <c r="L3572" s="13">
        <v>0</v>
      </c>
      <c r="M3572" s="13">
        <v>0</v>
      </c>
      <c r="N3572" s="14">
        <v>0</v>
      </c>
      <c r="O3572" s="12" t="s">
        <v>8</v>
      </c>
      <c r="P3572" s="1"/>
    </row>
    <row r="3573" spans="1:16" ht="0.95" customHeight="1">
      <c r="A3573" s="1"/>
      <c r="B3573" s="137"/>
      <c r="C3573" s="137"/>
      <c r="D3573" s="137"/>
      <c r="E3573" s="137"/>
      <c r="F3573" s="137"/>
      <c r="G3573" s="137"/>
      <c r="H3573" s="137"/>
      <c r="I3573" s="137"/>
      <c r="J3573" s="137"/>
      <c r="K3573" s="137"/>
      <c r="L3573" s="137"/>
      <c r="M3573" s="137"/>
      <c r="N3573" s="137"/>
      <c r="O3573" s="137"/>
      <c r="P3573" s="1"/>
    </row>
    <row r="3574" spans="1:16" ht="58.5" thickBot="1">
      <c r="A3574" s="1"/>
      <c r="B3574" s="6" t="s">
        <v>3522</v>
      </c>
      <c r="C3574" s="7" t="s">
        <v>8</v>
      </c>
      <c r="D3574" s="8" t="s">
        <v>3523</v>
      </c>
      <c r="E3574" s="8" t="s">
        <v>3524</v>
      </c>
      <c r="F3574" s="8" t="s">
        <v>798</v>
      </c>
      <c r="G3574" s="8" t="s">
        <v>13</v>
      </c>
      <c r="H3574" s="8" t="s">
        <v>3277</v>
      </c>
      <c r="I3574" s="7" t="s">
        <v>8</v>
      </c>
      <c r="J3574" s="9">
        <v>114340717</v>
      </c>
      <c r="K3574" s="9">
        <v>0</v>
      </c>
      <c r="L3574" s="9">
        <v>0</v>
      </c>
      <c r="M3574" s="9">
        <v>0</v>
      </c>
      <c r="N3574" s="7" t="s">
        <v>8</v>
      </c>
      <c r="O3574" s="10">
        <v>0</v>
      </c>
      <c r="P3574" s="1"/>
    </row>
    <row r="3575" spans="1:16" ht="25.5" thickBot="1">
      <c r="A3575" s="1"/>
      <c r="B3575" s="138" t="s">
        <v>8</v>
      </c>
      <c r="C3575" s="139"/>
      <c r="D3575" s="139"/>
      <c r="E3575" s="139"/>
      <c r="F3575" s="139"/>
      <c r="G3575" s="139"/>
      <c r="H3575" s="139"/>
      <c r="I3575" s="11" t="s">
        <v>617</v>
      </c>
      <c r="J3575" s="12" t="s">
        <v>8</v>
      </c>
      <c r="K3575" s="13">
        <v>0</v>
      </c>
      <c r="L3575" s="13">
        <v>0</v>
      </c>
      <c r="M3575" s="13">
        <v>0</v>
      </c>
      <c r="N3575" s="14">
        <v>0</v>
      </c>
      <c r="O3575" s="12" t="s">
        <v>8</v>
      </c>
      <c r="P3575" s="1"/>
    </row>
    <row r="3576" spans="1:16" ht="0.95" customHeight="1">
      <c r="A3576" s="1"/>
      <c r="B3576" s="137"/>
      <c r="C3576" s="137"/>
      <c r="D3576" s="137"/>
      <c r="E3576" s="137"/>
      <c r="F3576" s="137"/>
      <c r="G3576" s="137"/>
      <c r="H3576" s="137"/>
      <c r="I3576" s="137"/>
      <c r="J3576" s="137"/>
      <c r="K3576" s="137"/>
      <c r="L3576" s="137"/>
      <c r="M3576" s="137"/>
      <c r="N3576" s="137"/>
      <c r="O3576" s="137"/>
      <c r="P3576" s="1"/>
    </row>
    <row r="3577" spans="1:16" ht="20.100000000000001" customHeight="1">
      <c r="A3577" s="1"/>
      <c r="B3577" s="145" t="s">
        <v>3257</v>
      </c>
      <c r="C3577" s="146"/>
      <c r="D3577" s="146"/>
      <c r="E3577" s="146"/>
      <c r="F3577" s="2" t="s">
        <v>4</v>
      </c>
      <c r="G3577" s="147" t="s">
        <v>3525</v>
      </c>
      <c r="H3577" s="148"/>
      <c r="I3577" s="148"/>
      <c r="J3577" s="148"/>
      <c r="K3577" s="148"/>
      <c r="L3577" s="148"/>
      <c r="M3577" s="148"/>
      <c r="N3577" s="148"/>
      <c r="O3577" s="148"/>
      <c r="P3577" s="1"/>
    </row>
    <row r="3578" spans="1:16" ht="20.100000000000001" customHeight="1">
      <c r="A3578" s="1"/>
      <c r="B3578" s="143" t="s">
        <v>6</v>
      </c>
      <c r="C3578" s="144"/>
      <c r="D3578" s="144"/>
      <c r="E3578" s="144"/>
      <c r="F3578" s="144"/>
      <c r="G3578" s="144"/>
      <c r="H3578" s="144"/>
      <c r="I3578" s="144"/>
      <c r="J3578" s="3">
        <v>63331940</v>
      </c>
      <c r="K3578" s="3">
        <v>0</v>
      </c>
      <c r="L3578" s="3">
        <v>0</v>
      </c>
      <c r="M3578" s="3">
        <v>0</v>
      </c>
      <c r="N3578" s="4" t="s">
        <v>20</v>
      </c>
      <c r="O3578" s="5" t="s">
        <v>8</v>
      </c>
      <c r="P3578" s="1"/>
    </row>
    <row r="3579" spans="1:16" ht="58.5" thickBot="1">
      <c r="A3579" s="1"/>
      <c r="B3579" s="6" t="s">
        <v>3526</v>
      </c>
      <c r="C3579" s="7" t="s">
        <v>8</v>
      </c>
      <c r="D3579" s="8" t="s">
        <v>3527</v>
      </c>
      <c r="E3579" s="8" t="s">
        <v>3528</v>
      </c>
      <c r="F3579" s="8" t="s">
        <v>12</v>
      </c>
      <c r="G3579" s="8" t="s">
        <v>13</v>
      </c>
      <c r="H3579" s="8" t="s">
        <v>830</v>
      </c>
      <c r="I3579" s="7" t="s">
        <v>8</v>
      </c>
      <c r="J3579" s="9">
        <v>63331940</v>
      </c>
      <c r="K3579" s="9">
        <v>0</v>
      </c>
      <c r="L3579" s="9">
        <v>0</v>
      </c>
      <c r="M3579" s="9">
        <v>0</v>
      </c>
      <c r="N3579" s="7" t="s">
        <v>8</v>
      </c>
      <c r="O3579" s="10">
        <v>0</v>
      </c>
      <c r="P3579" s="1"/>
    </row>
    <row r="3580" spans="1:16" ht="17.25" thickBot="1">
      <c r="A3580" s="1"/>
      <c r="B3580" s="138" t="s">
        <v>8</v>
      </c>
      <c r="C3580" s="139"/>
      <c r="D3580" s="139"/>
      <c r="E3580" s="139"/>
      <c r="F3580" s="139"/>
      <c r="G3580" s="139"/>
      <c r="H3580" s="139"/>
      <c r="I3580" s="11" t="s">
        <v>3529</v>
      </c>
      <c r="J3580" s="12" t="s">
        <v>8</v>
      </c>
      <c r="K3580" s="13">
        <v>0</v>
      </c>
      <c r="L3580" s="13">
        <v>0</v>
      </c>
      <c r="M3580" s="13">
        <v>0</v>
      </c>
      <c r="N3580" s="14">
        <v>0</v>
      </c>
      <c r="O3580" s="12" t="s">
        <v>8</v>
      </c>
      <c r="P3580" s="1"/>
    </row>
    <row r="3581" spans="1:16" ht="0.95" customHeight="1">
      <c r="A3581" s="1"/>
      <c r="B3581" s="137"/>
      <c r="C3581" s="137"/>
      <c r="D3581" s="137"/>
      <c r="E3581" s="137"/>
      <c r="F3581" s="137"/>
      <c r="G3581" s="137"/>
      <c r="H3581" s="137"/>
      <c r="I3581" s="137"/>
      <c r="J3581" s="137"/>
      <c r="K3581" s="137"/>
      <c r="L3581" s="137"/>
      <c r="M3581" s="137"/>
      <c r="N3581" s="137"/>
      <c r="O3581" s="137"/>
      <c r="P3581" s="1"/>
    </row>
    <row r="3582" spans="1:16" ht="20.100000000000001" customHeight="1">
      <c r="A3582" s="1"/>
      <c r="B3582" s="145" t="s">
        <v>3257</v>
      </c>
      <c r="C3582" s="146"/>
      <c r="D3582" s="146"/>
      <c r="E3582" s="146"/>
      <c r="F3582" s="2" t="s">
        <v>4</v>
      </c>
      <c r="G3582" s="147" t="s">
        <v>3530</v>
      </c>
      <c r="H3582" s="148"/>
      <c r="I3582" s="148"/>
      <c r="J3582" s="148"/>
      <c r="K3582" s="148"/>
      <c r="L3582" s="148"/>
      <c r="M3582" s="148"/>
      <c r="N3582" s="148"/>
      <c r="O3582" s="148"/>
      <c r="P3582" s="1"/>
    </row>
    <row r="3583" spans="1:16" ht="20.100000000000001" customHeight="1">
      <c r="A3583" s="1"/>
      <c r="B3583" s="143" t="s">
        <v>6</v>
      </c>
      <c r="C3583" s="144"/>
      <c r="D3583" s="144"/>
      <c r="E3583" s="144"/>
      <c r="F3583" s="144"/>
      <c r="G3583" s="144"/>
      <c r="H3583" s="144"/>
      <c r="I3583" s="144"/>
      <c r="J3583" s="3">
        <v>1363655719</v>
      </c>
      <c r="K3583" s="3">
        <v>28627168</v>
      </c>
      <c r="L3583" s="3">
        <v>24632795</v>
      </c>
      <c r="M3583" s="3">
        <v>22567253</v>
      </c>
      <c r="N3583" s="4" t="s">
        <v>3531</v>
      </c>
      <c r="O3583" s="5" t="s">
        <v>8</v>
      </c>
      <c r="P3583" s="1"/>
    </row>
    <row r="3584" spans="1:16" ht="42" thickBot="1">
      <c r="A3584" s="1"/>
      <c r="B3584" s="6" t="s">
        <v>3532</v>
      </c>
      <c r="C3584" s="7" t="s">
        <v>8</v>
      </c>
      <c r="D3584" s="8" t="s">
        <v>3533</v>
      </c>
      <c r="E3584" s="8" t="s">
        <v>3534</v>
      </c>
      <c r="F3584" s="8" t="s">
        <v>12</v>
      </c>
      <c r="G3584" s="8" t="s">
        <v>102</v>
      </c>
      <c r="H3584" s="8" t="s">
        <v>830</v>
      </c>
      <c r="I3584" s="7" t="s">
        <v>8</v>
      </c>
      <c r="J3584" s="9">
        <v>237183441</v>
      </c>
      <c r="K3584" s="9">
        <v>5052147</v>
      </c>
      <c r="L3584" s="9">
        <v>4339913</v>
      </c>
      <c r="M3584" s="9">
        <v>3973970</v>
      </c>
      <c r="N3584" s="7" t="s">
        <v>8</v>
      </c>
      <c r="O3584" s="10">
        <v>72.94</v>
      </c>
      <c r="P3584" s="1"/>
    </row>
    <row r="3585" spans="1:16" ht="33.75" thickBot="1">
      <c r="A3585" s="1"/>
      <c r="B3585" s="138" t="s">
        <v>8</v>
      </c>
      <c r="C3585" s="139"/>
      <c r="D3585" s="139"/>
      <c r="E3585" s="139"/>
      <c r="F3585" s="139"/>
      <c r="G3585" s="139"/>
      <c r="H3585" s="139"/>
      <c r="I3585" s="11" t="s">
        <v>103</v>
      </c>
      <c r="J3585" s="12" t="s">
        <v>8</v>
      </c>
      <c r="K3585" s="13">
        <v>5052147</v>
      </c>
      <c r="L3585" s="13">
        <v>4339913</v>
      </c>
      <c r="M3585" s="13">
        <v>3973970</v>
      </c>
      <c r="N3585" s="14">
        <v>91.56</v>
      </c>
      <c r="O3585" s="12" t="s">
        <v>8</v>
      </c>
      <c r="P3585" s="1"/>
    </row>
    <row r="3586" spans="1:16" ht="0.95" customHeight="1">
      <c r="A3586" s="1"/>
      <c r="B3586" s="137"/>
      <c r="C3586" s="137"/>
      <c r="D3586" s="137"/>
      <c r="E3586" s="137"/>
      <c r="F3586" s="137"/>
      <c r="G3586" s="137"/>
      <c r="H3586" s="137"/>
      <c r="I3586" s="137"/>
      <c r="J3586" s="137"/>
      <c r="K3586" s="137"/>
      <c r="L3586" s="137"/>
      <c r="M3586" s="137"/>
      <c r="N3586" s="137"/>
      <c r="O3586" s="137"/>
      <c r="P3586" s="1"/>
    </row>
    <row r="3587" spans="1:16" ht="42" thickBot="1">
      <c r="A3587" s="1"/>
      <c r="B3587" s="6" t="s">
        <v>3535</v>
      </c>
      <c r="C3587" s="7" t="s">
        <v>8</v>
      </c>
      <c r="D3587" s="8" t="s">
        <v>3536</v>
      </c>
      <c r="E3587" s="8" t="s">
        <v>3537</v>
      </c>
      <c r="F3587" s="8" t="s">
        <v>12</v>
      </c>
      <c r="G3587" s="8" t="s">
        <v>102</v>
      </c>
      <c r="H3587" s="8" t="s">
        <v>830</v>
      </c>
      <c r="I3587" s="7" t="s">
        <v>8</v>
      </c>
      <c r="J3587" s="9">
        <v>612149480</v>
      </c>
      <c r="K3587" s="9">
        <v>12835590</v>
      </c>
      <c r="L3587" s="9">
        <v>11044726</v>
      </c>
      <c r="M3587" s="9">
        <v>10114066</v>
      </c>
      <c r="N3587" s="7" t="s">
        <v>8</v>
      </c>
      <c r="O3587" s="10">
        <v>73.760000000000005</v>
      </c>
      <c r="P3587" s="1"/>
    </row>
    <row r="3588" spans="1:16" ht="33.75" thickBot="1">
      <c r="A3588" s="1"/>
      <c r="B3588" s="138" t="s">
        <v>8</v>
      </c>
      <c r="C3588" s="139"/>
      <c r="D3588" s="139"/>
      <c r="E3588" s="139"/>
      <c r="F3588" s="139"/>
      <c r="G3588" s="139"/>
      <c r="H3588" s="139"/>
      <c r="I3588" s="11" t="s">
        <v>103</v>
      </c>
      <c r="J3588" s="12" t="s">
        <v>8</v>
      </c>
      <c r="K3588" s="13">
        <v>12835590</v>
      </c>
      <c r="L3588" s="13">
        <v>11044726</v>
      </c>
      <c r="M3588" s="13">
        <v>10114066</v>
      </c>
      <c r="N3588" s="14">
        <v>91.57</v>
      </c>
      <c r="O3588" s="12" t="s">
        <v>8</v>
      </c>
      <c r="P3588" s="1"/>
    </row>
    <row r="3589" spans="1:16" ht="0.95" customHeight="1">
      <c r="A3589" s="1"/>
      <c r="B3589" s="137"/>
      <c r="C3589" s="137"/>
      <c r="D3589" s="137"/>
      <c r="E3589" s="137"/>
      <c r="F3589" s="137"/>
      <c r="G3589" s="137"/>
      <c r="H3589" s="137"/>
      <c r="I3589" s="137"/>
      <c r="J3589" s="137"/>
      <c r="K3589" s="137"/>
      <c r="L3589" s="137"/>
      <c r="M3589" s="137"/>
      <c r="N3589" s="137"/>
      <c r="O3589" s="137"/>
      <c r="P3589" s="1"/>
    </row>
    <row r="3590" spans="1:16" ht="42" thickBot="1">
      <c r="A3590" s="1"/>
      <c r="B3590" s="6" t="s">
        <v>3538</v>
      </c>
      <c r="C3590" s="7" t="s">
        <v>8</v>
      </c>
      <c r="D3590" s="8" t="s">
        <v>3539</v>
      </c>
      <c r="E3590" s="8" t="s">
        <v>3540</v>
      </c>
      <c r="F3590" s="8" t="s">
        <v>12</v>
      </c>
      <c r="G3590" s="8" t="s">
        <v>102</v>
      </c>
      <c r="H3590" s="8" t="s">
        <v>830</v>
      </c>
      <c r="I3590" s="7" t="s">
        <v>8</v>
      </c>
      <c r="J3590" s="9">
        <v>514322798</v>
      </c>
      <c r="K3590" s="9">
        <v>10739431</v>
      </c>
      <c r="L3590" s="9">
        <v>9248156</v>
      </c>
      <c r="M3590" s="9">
        <v>8479217</v>
      </c>
      <c r="N3590" s="7" t="s">
        <v>8</v>
      </c>
      <c r="O3590" s="10">
        <v>78.42</v>
      </c>
      <c r="P3590" s="1"/>
    </row>
    <row r="3591" spans="1:16" ht="33.75" thickBot="1">
      <c r="A3591" s="1"/>
      <c r="B3591" s="138" t="s">
        <v>8</v>
      </c>
      <c r="C3591" s="139"/>
      <c r="D3591" s="139"/>
      <c r="E3591" s="139"/>
      <c r="F3591" s="139"/>
      <c r="G3591" s="139"/>
      <c r="H3591" s="139"/>
      <c r="I3591" s="11" t="s">
        <v>103</v>
      </c>
      <c r="J3591" s="12" t="s">
        <v>8</v>
      </c>
      <c r="K3591" s="13">
        <v>10739431</v>
      </c>
      <c r="L3591" s="13">
        <v>9248156</v>
      </c>
      <c r="M3591" s="13">
        <v>8479217</v>
      </c>
      <c r="N3591" s="14">
        <v>91.68</v>
      </c>
      <c r="O3591" s="12" t="s">
        <v>8</v>
      </c>
      <c r="P3591" s="1"/>
    </row>
    <row r="3592" spans="1:16" ht="0.95" customHeight="1">
      <c r="A3592" s="1"/>
      <c r="B3592" s="137"/>
      <c r="C3592" s="137"/>
      <c r="D3592" s="137"/>
      <c r="E3592" s="137"/>
      <c r="F3592" s="137"/>
      <c r="G3592" s="137"/>
      <c r="H3592" s="137"/>
      <c r="I3592" s="137"/>
      <c r="J3592" s="137"/>
      <c r="K3592" s="137"/>
      <c r="L3592" s="137"/>
      <c r="M3592" s="137"/>
      <c r="N3592" s="137"/>
      <c r="O3592" s="137"/>
      <c r="P3592" s="1"/>
    </row>
    <row r="3593" spans="1:16" ht="20.100000000000001" customHeight="1">
      <c r="A3593" s="1"/>
      <c r="B3593" s="145" t="s">
        <v>3257</v>
      </c>
      <c r="C3593" s="146"/>
      <c r="D3593" s="146"/>
      <c r="E3593" s="146"/>
      <c r="F3593" s="2" t="s">
        <v>4</v>
      </c>
      <c r="G3593" s="147" t="s">
        <v>3541</v>
      </c>
      <c r="H3593" s="148"/>
      <c r="I3593" s="148"/>
      <c r="J3593" s="148"/>
      <c r="K3593" s="148"/>
      <c r="L3593" s="148"/>
      <c r="M3593" s="148"/>
      <c r="N3593" s="148"/>
      <c r="O3593" s="148"/>
      <c r="P3593" s="1"/>
    </row>
    <row r="3594" spans="1:16" ht="20.100000000000001" customHeight="1">
      <c r="A3594" s="1"/>
      <c r="B3594" s="143" t="s">
        <v>6</v>
      </c>
      <c r="C3594" s="144"/>
      <c r="D3594" s="144"/>
      <c r="E3594" s="144"/>
      <c r="F3594" s="144"/>
      <c r="G3594" s="144"/>
      <c r="H3594" s="144"/>
      <c r="I3594" s="144"/>
      <c r="J3594" s="3">
        <v>300040850</v>
      </c>
      <c r="K3594" s="3">
        <v>147789780</v>
      </c>
      <c r="L3594" s="3">
        <v>0</v>
      </c>
      <c r="M3594" s="3">
        <v>0</v>
      </c>
      <c r="N3594" s="4" t="s">
        <v>20</v>
      </c>
      <c r="O3594" s="5" t="s">
        <v>8</v>
      </c>
      <c r="P3594" s="1"/>
    </row>
    <row r="3595" spans="1:16" ht="75" thickBot="1">
      <c r="A3595" s="1"/>
      <c r="B3595" s="6" t="s">
        <v>3542</v>
      </c>
      <c r="C3595" s="7" t="s">
        <v>8</v>
      </c>
      <c r="D3595" s="8" t="s">
        <v>3543</v>
      </c>
      <c r="E3595" s="8" t="s">
        <v>3544</v>
      </c>
      <c r="F3595" s="8" t="s">
        <v>12</v>
      </c>
      <c r="G3595" s="8" t="s">
        <v>317</v>
      </c>
      <c r="H3595" s="8" t="s">
        <v>3272</v>
      </c>
      <c r="I3595" s="7" t="s">
        <v>8</v>
      </c>
      <c r="J3595" s="9">
        <v>152251070</v>
      </c>
      <c r="K3595" s="9">
        <v>0</v>
      </c>
      <c r="L3595" s="9">
        <v>0</v>
      </c>
      <c r="M3595" s="9">
        <v>0</v>
      </c>
      <c r="N3595" s="7" t="s">
        <v>8</v>
      </c>
      <c r="O3595" s="10">
        <v>0</v>
      </c>
      <c r="P3595" s="1"/>
    </row>
    <row r="3596" spans="1:16" ht="33.75" thickBot="1">
      <c r="A3596" s="1"/>
      <c r="B3596" s="138" t="s">
        <v>8</v>
      </c>
      <c r="C3596" s="139"/>
      <c r="D3596" s="139"/>
      <c r="E3596" s="139"/>
      <c r="F3596" s="139"/>
      <c r="G3596" s="139"/>
      <c r="H3596" s="139"/>
      <c r="I3596" s="11" t="s">
        <v>3268</v>
      </c>
      <c r="J3596" s="12" t="s">
        <v>8</v>
      </c>
      <c r="K3596" s="13">
        <v>0</v>
      </c>
      <c r="L3596" s="13">
        <v>0</v>
      </c>
      <c r="M3596" s="13">
        <v>0</v>
      </c>
      <c r="N3596" s="14">
        <v>0</v>
      </c>
      <c r="O3596" s="12" t="s">
        <v>8</v>
      </c>
      <c r="P3596" s="1"/>
    </row>
    <row r="3597" spans="1:16" ht="0.95" customHeight="1">
      <c r="A3597" s="1"/>
      <c r="B3597" s="137"/>
      <c r="C3597" s="137"/>
      <c r="D3597" s="137"/>
      <c r="E3597" s="137"/>
      <c r="F3597" s="137"/>
      <c r="G3597" s="137"/>
      <c r="H3597" s="137"/>
      <c r="I3597" s="137"/>
      <c r="J3597" s="137"/>
      <c r="K3597" s="137"/>
      <c r="L3597" s="137"/>
      <c r="M3597" s="137"/>
      <c r="N3597" s="137"/>
      <c r="O3597" s="137"/>
      <c r="P3597" s="1"/>
    </row>
    <row r="3598" spans="1:16" ht="91.5" thickBot="1">
      <c r="A3598" s="1"/>
      <c r="B3598" s="6" t="s">
        <v>3545</v>
      </c>
      <c r="C3598" s="7" t="s">
        <v>8</v>
      </c>
      <c r="D3598" s="8" t="s">
        <v>3546</v>
      </c>
      <c r="E3598" s="8" t="s">
        <v>3547</v>
      </c>
      <c r="F3598" s="8" t="s">
        <v>12</v>
      </c>
      <c r="G3598" s="8" t="s">
        <v>317</v>
      </c>
      <c r="H3598" s="8" t="s">
        <v>3272</v>
      </c>
      <c r="I3598" s="7" t="s">
        <v>8</v>
      </c>
      <c r="J3598" s="9">
        <v>147789780</v>
      </c>
      <c r="K3598" s="9">
        <v>147789780</v>
      </c>
      <c r="L3598" s="9">
        <v>0</v>
      </c>
      <c r="M3598" s="9">
        <v>0</v>
      </c>
      <c r="N3598" s="7" t="s">
        <v>8</v>
      </c>
      <c r="O3598" s="10">
        <v>0</v>
      </c>
      <c r="P3598" s="1"/>
    </row>
    <row r="3599" spans="1:16" ht="33.75" thickBot="1">
      <c r="A3599" s="1"/>
      <c r="B3599" s="138" t="s">
        <v>8</v>
      </c>
      <c r="C3599" s="139"/>
      <c r="D3599" s="139"/>
      <c r="E3599" s="139"/>
      <c r="F3599" s="139"/>
      <c r="G3599" s="139"/>
      <c r="H3599" s="139"/>
      <c r="I3599" s="11" t="s">
        <v>3268</v>
      </c>
      <c r="J3599" s="12" t="s">
        <v>8</v>
      </c>
      <c r="K3599" s="13">
        <v>147789780</v>
      </c>
      <c r="L3599" s="13">
        <v>0</v>
      </c>
      <c r="M3599" s="13">
        <v>0</v>
      </c>
      <c r="N3599" s="14">
        <v>0</v>
      </c>
      <c r="O3599" s="12" t="s">
        <v>8</v>
      </c>
      <c r="P3599" s="1"/>
    </row>
    <row r="3600" spans="1:16" ht="0.95" customHeight="1">
      <c r="A3600" s="1"/>
      <c r="B3600" s="137"/>
      <c r="C3600" s="137"/>
      <c r="D3600" s="137"/>
      <c r="E3600" s="137"/>
      <c r="F3600" s="137"/>
      <c r="G3600" s="137"/>
      <c r="H3600" s="137"/>
      <c r="I3600" s="137"/>
      <c r="J3600" s="137"/>
      <c r="K3600" s="137"/>
      <c r="L3600" s="137"/>
      <c r="M3600" s="137"/>
      <c r="N3600" s="137"/>
      <c r="O3600" s="137"/>
      <c r="P3600" s="1"/>
    </row>
    <row r="3601" spans="1:16" ht="20.100000000000001" customHeight="1">
      <c r="A3601" s="1"/>
      <c r="B3601" s="145" t="s">
        <v>3548</v>
      </c>
      <c r="C3601" s="146"/>
      <c r="D3601" s="146"/>
      <c r="E3601" s="146"/>
      <c r="F3601" s="2" t="s">
        <v>4</v>
      </c>
      <c r="G3601" s="147" t="s">
        <v>3549</v>
      </c>
      <c r="H3601" s="148"/>
      <c r="I3601" s="148"/>
      <c r="J3601" s="148"/>
      <c r="K3601" s="148"/>
      <c r="L3601" s="148"/>
      <c r="M3601" s="148"/>
      <c r="N3601" s="148"/>
      <c r="O3601" s="148"/>
      <c r="P3601" s="1"/>
    </row>
    <row r="3602" spans="1:16" ht="20.100000000000001" customHeight="1">
      <c r="A3602" s="1"/>
      <c r="B3602" s="143" t="s">
        <v>6</v>
      </c>
      <c r="C3602" s="144"/>
      <c r="D3602" s="144"/>
      <c r="E3602" s="144"/>
      <c r="F3602" s="144"/>
      <c r="G3602" s="144"/>
      <c r="H3602" s="144"/>
      <c r="I3602" s="144"/>
      <c r="J3602" s="3">
        <v>8412903137</v>
      </c>
      <c r="K3602" s="3">
        <v>0</v>
      </c>
      <c r="L3602" s="3">
        <v>0</v>
      </c>
      <c r="M3602" s="3">
        <v>0</v>
      </c>
      <c r="N3602" s="4" t="s">
        <v>20</v>
      </c>
      <c r="O3602" s="5" t="s">
        <v>8</v>
      </c>
      <c r="P3602" s="1"/>
    </row>
    <row r="3603" spans="1:16" ht="33.75" thickBot="1">
      <c r="A3603" s="1"/>
      <c r="B3603" s="6" t="s">
        <v>3550</v>
      </c>
      <c r="C3603" s="7" t="s">
        <v>8</v>
      </c>
      <c r="D3603" s="8" t="s">
        <v>3551</v>
      </c>
      <c r="E3603" s="8" t="s">
        <v>3552</v>
      </c>
      <c r="F3603" s="8" t="s">
        <v>12</v>
      </c>
      <c r="G3603" s="8" t="s">
        <v>13</v>
      </c>
      <c r="H3603" s="8" t="s">
        <v>14</v>
      </c>
      <c r="I3603" s="7" t="s">
        <v>8</v>
      </c>
      <c r="J3603" s="9">
        <v>515161757</v>
      </c>
      <c r="K3603" s="9">
        <v>0</v>
      </c>
      <c r="L3603" s="9">
        <v>0</v>
      </c>
      <c r="M3603" s="9">
        <v>0</v>
      </c>
      <c r="N3603" s="7" t="s">
        <v>8</v>
      </c>
      <c r="O3603" s="10">
        <v>98.2</v>
      </c>
      <c r="P3603" s="1"/>
    </row>
    <row r="3604" spans="1:16" ht="50.25" thickBot="1">
      <c r="A3604" s="1"/>
      <c r="B3604" s="138" t="s">
        <v>8</v>
      </c>
      <c r="C3604" s="139"/>
      <c r="D3604" s="139"/>
      <c r="E3604" s="139"/>
      <c r="F3604" s="139"/>
      <c r="G3604" s="139"/>
      <c r="H3604" s="139"/>
      <c r="I3604" s="11" t="s">
        <v>3553</v>
      </c>
      <c r="J3604" s="12" t="s">
        <v>8</v>
      </c>
      <c r="K3604" s="13">
        <v>0</v>
      </c>
      <c r="L3604" s="13">
        <v>0</v>
      </c>
      <c r="M3604" s="13">
        <v>0</v>
      </c>
      <c r="N3604" s="14">
        <v>0</v>
      </c>
      <c r="O3604" s="12" t="s">
        <v>8</v>
      </c>
      <c r="P3604" s="1"/>
    </row>
    <row r="3605" spans="1:16" ht="0.95" customHeight="1">
      <c r="A3605" s="1"/>
      <c r="B3605" s="137"/>
      <c r="C3605" s="137"/>
      <c r="D3605" s="137"/>
      <c r="E3605" s="137"/>
      <c r="F3605" s="137"/>
      <c r="G3605" s="137"/>
      <c r="H3605" s="137"/>
      <c r="I3605" s="137"/>
      <c r="J3605" s="137"/>
      <c r="K3605" s="137"/>
      <c r="L3605" s="137"/>
      <c r="M3605" s="137"/>
      <c r="N3605" s="137"/>
      <c r="O3605" s="137"/>
      <c r="P3605" s="1"/>
    </row>
    <row r="3606" spans="1:16" ht="25.5" thickBot="1">
      <c r="A3606" s="1"/>
      <c r="B3606" s="6" t="s">
        <v>3554</v>
      </c>
      <c r="C3606" s="7" t="s">
        <v>8</v>
      </c>
      <c r="D3606" s="8" t="s">
        <v>3555</v>
      </c>
      <c r="E3606" s="8" t="s">
        <v>3556</v>
      </c>
      <c r="F3606" s="8" t="s">
        <v>12</v>
      </c>
      <c r="G3606" s="8" t="s">
        <v>13</v>
      </c>
      <c r="H3606" s="8" t="s">
        <v>14</v>
      </c>
      <c r="I3606" s="7" t="s">
        <v>8</v>
      </c>
      <c r="J3606" s="9">
        <v>290056400</v>
      </c>
      <c r="K3606" s="9">
        <v>0</v>
      </c>
      <c r="L3606" s="9">
        <v>0</v>
      </c>
      <c r="M3606" s="9">
        <v>0</v>
      </c>
      <c r="N3606" s="7" t="s">
        <v>8</v>
      </c>
      <c r="O3606" s="10">
        <v>0</v>
      </c>
      <c r="P3606" s="1"/>
    </row>
    <row r="3607" spans="1:16" ht="42" thickBot="1">
      <c r="A3607" s="1"/>
      <c r="B3607" s="138" t="s">
        <v>8</v>
      </c>
      <c r="C3607" s="139"/>
      <c r="D3607" s="139"/>
      <c r="E3607" s="139"/>
      <c r="F3607" s="139"/>
      <c r="G3607" s="139"/>
      <c r="H3607" s="139"/>
      <c r="I3607" s="11" t="s">
        <v>3557</v>
      </c>
      <c r="J3607" s="12" t="s">
        <v>8</v>
      </c>
      <c r="K3607" s="13">
        <v>0</v>
      </c>
      <c r="L3607" s="13">
        <v>0</v>
      </c>
      <c r="M3607" s="13">
        <v>0</v>
      </c>
      <c r="N3607" s="14">
        <v>0</v>
      </c>
      <c r="O3607" s="12" t="s">
        <v>8</v>
      </c>
      <c r="P3607" s="1"/>
    </row>
    <row r="3608" spans="1:16" ht="0.95" customHeight="1">
      <c r="A3608" s="1"/>
      <c r="B3608" s="137"/>
      <c r="C3608" s="137"/>
      <c r="D3608" s="137"/>
      <c r="E3608" s="137"/>
      <c r="F3608" s="137"/>
      <c r="G3608" s="137"/>
      <c r="H3608" s="137"/>
      <c r="I3608" s="137"/>
      <c r="J3608" s="137"/>
      <c r="K3608" s="137"/>
      <c r="L3608" s="137"/>
      <c r="M3608" s="137"/>
      <c r="N3608" s="137"/>
      <c r="O3608" s="137"/>
      <c r="P3608" s="1"/>
    </row>
    <row r="3609" spans="1:16" ht="42" thickBot="1">
      <c r="A3609" s="1"/>
      <c r="B3609" s="6" t="s">
        <v>3558</v>
      </c>
      <c r="C3609" s="7" t="s">
        <v>8</v>
      </c>
      <c r="D3609" s="8" t="s">
        <v>3559</v>
      </c>
      <c r="E3609" s="8" t="s">
        <v>3560</v>
      </c>
      <c r="F3609" s="8" t="s">
        <v>12</v>
      </c>
      <c r="G3609" s="8" t="s">
        <v>13</v>
      </c>
      <c r="H3609" s="8" t="s">
        <v>14</v>
      </c>
      <c r="I3609" s="7" t="s">
        <v>8</v>
      </c>
      <c r="J3609" s="9">
        <v>3072271</v>
      </c>
      <c r="K3609" s="9">
        <v>0</v>
      </c>
      <c r="L3609" s="9">
        <v>0</v>
      </c>
      <c r="M3609" s="9">
        <v>0</v>
      </c>
      <c r="N3609" s="7" t="s">
        <v>8</v>
      </c>
      <c r="O3609" s="10">
        <v>0</v>
      </c>
      <c r="P3609" s="1"/>
    </row>
    <row r="3610" spans="1:16" ht="50.25" thickBot="1">
      <c r="A3610" s="1"/>
      <c r="B3610" s="138" t="s">
        <v>8</v>
      </c>
      <c r="C3610" s="139"/>
      <c r="D3610" s="139"/>
      <c r="E3610" s="139"/>
      <c r="F3610" s="139"/>
      <c r="G3610" s="139"/>
      <c r="H3610" s="139"/>
      <c r="I3610" s="11" t="s">
        <v>3553</v>
      </c>
      <c r="J3610" s="12" t="s">
        <v>8</v>
      </c>
      <c r="K3610" s="13">
        <v>0</v>
      </c>
      <c r="L3610" s="13">
        <v>0</v>
      </c>
      <c r="M3610" s="13">
        <v>0</v>
      </c>
      <c r="N3610" s="14">
        <v>0</v>
      </c>
      <c r="O3610" s="12" t="s">
        <v>8</v>
      </c>
      <c r="P3610" s="1"/>
    </row>
    <row r="3611" spans="1:16" ht="0.95" customHeight="1">
      <c r="A3611" s="1"/>
      <c r="B3611" s="137"/>
      <c r="C3611" s="137"/>
      <c r="D3611" s="137"/>
      <c r="E3611" s="137"/>
      <c r="F3611" s="137"/>
      <c r="G3611" s="137"/>
      <c r="H3611" s="137"/>
      <c r="I3611" s="137"/>
      <c r="J3611" s="137"/>
      <c r="K3611" s="137"/>
      <c r="L3611" s="137"/>
      <c r="M3611" s="137"/>
      <c r="N3611" s="137"/>
      <c r="O3611" s="137"/>
      <c r="P3611" s="1"/>
    </row>
    <row r="3612" spans="1:16" ht="58.5" thickBot="1">
      <c r="A3612" s="1"/>
      <c r="B3612" s="6" t="s">
        <v>3561</v>
      </c>
      <c r="C3612" s="7" t="s">
        <v>8</v>
      </c>
      <c r="D3612" s="8" t="s">
        <v>3562</v>
      </c>
      <c r="E3612" s="8" t="s">
        <v>3563</v>
      </c>
      <c r="F3612" s="8" t="s">
        <v>58</v>
      </c>
      <c r="G3612" s="8" t="s">
        <v>13</v>
      </c>
      <c r="H3612" s="8" t="s">
        <v>14</v>
      </c>
      <c r="I3612" s="7" t="s">
        <v>8</v>
      </c>
      <c r="J3612" s="9">
        <v>19635820</v>
      </c>
      <c r="K3612" s="9">
        <v>0</v>
      </c>
      <c r="L3612" s="9">
        <v>0</v>
      </c>
      <c r="M3612" s="9">
        <v>0</v>
      </c>
      <c r="N3612" s="7" t="s">
        <v>8</v>
      </c>
      <c r="O3612" s="10">
        <v>0</v>
      </c>
      <c r="P3612" s="1"/>
    </row>
    <row r="3613" spans="1:16" ht="50.25" thickBot="1">
      <c r="A3613" s="1"/>
      <c r="B3613" s="138" t="s">
        <v>8</v>
      </c>
      <c r="C3613" s="139"/>
      <c r="D3613" s="139"/>
      <c r="E3613" s="139"/>
      <c r="F3613" s="139"/>
      <c r="G3613" s="139"/>
      <c r="H3613" s="139"/>
      <c r="I3613" s="11" t="s">
        <v>3553</v>
      </c>
      <c r="J3613" s="12" t="s">
        <v>8</v>
      </c>
      <c r="K3613" s="13">
        <v>0</v>
      </c>
      <c r="L3613" s="13">
        <v>0</v>
      </c>
      <c r="M3613" s="13">
        <v>0</v>
      </c>
      <c r="N3613" s="14">
        <v>0</v>
      </c>
      <c r="O3613" s="12" t="s">
        <v>8</v>
      </c>
      <c r="P3613" s="1"/>
    </row>
    <row r="3614" spans="1:16" ht="0.95" customHeight="1">
      <c r="A3614" s="1"/>
      <c r="B3614" s="137"/>
      <c r="C3614" s="137"/>
      <c r="D3614" s="137"/>
      <c r="E3614" s="137"/>
      <c r="F3614" s="137"/>
      <c r="G3614" s="137"/>
      <c r="H3614" s="137"/>
      <c r="I3614" s="137"/>
      <c r="J3614" s="137"/>
      <c r="K3614" s="137"/>
      <c r="L3614" s="137"/>
      <c r="M3614" s="137"/>
      <c r="N3614" s="137"/>
      <c r="O3614" s="137"/>
      <c r="P3614" s="1"/>
    </row>
    <row r="3615" spans="1:16" ht="25.5" thickBot="1">
      <c r="A3615" s="1"/>
      <c r="B3615" s="6" t="s">
        <v>3564</v>
      </c>
      <c r="C3615" s="7" t="s">
        <v>8</v>
      </c>
      <c r="D3615" s="8" t="s">
        <v>3565</v>
      </c>
      <c r="E3615" s="8" t="s">
        <v>3566</v>
      </c>
      <c r="F3615" s="8" t="s">
        <v>40</v>
      </c>
      <c r="G3615" s="8" t="s">
        <v>13</v>
      </c>
      <c r="H3615" s="8" t="s">
        <v>14</v>
      </c>
      <c r="I3615" s="7" t="s">
        <v>8</v>
      </c>
      <c r="J3615" s="9">
        <v>5621928</v>
      </c>
      <c r="K3615" s="9">
        <v>0</v>
      </c>
      <c r="L3615" s="9">
        <v>0</v>
      </c>
      <c r="M3615" s="9">
        <v>0</v>
      </c>
      <c r="N3615" s="7" t="s">
        <v>8</v>
      </c>
      <c r="O3615" s="10">
        <v>0</v>
      </c>
      <c r="P3615" s="1"/>
    </row>
    <row r="3616" spans="1:16" ht="50.25" thickBot="1">
      <c r="A3616" s="1"/>
      <c r="B3616" s="138" t="s">
        <v>8</v>
      </c>
      <c r="C3616" s="139"/>
      <c r="D3616" s="139"/>
      <c r="E3616" s="139"/>
      <c r="F3616" s="139"/>
      <c r="G3616" s="139"/>
      <c r="H3616" s="139"/>
      <c r="I3616" s="11" t="s">
        <v>3553</v>
      </c>
      <c r="J3616" s="12" t="s">
        <v>8</v>
      </c>
      <c r="K3616" s="13">
        <v>0</v>
      </c>
      <c r="L3616" s="13">
        <v>0</v>
      </c>
      <c r="M3616" s="13">
        <v>0</v>
      </c>
      <c r="N3616" s="14">
        <v>0</v>
      </c>
      <c r="O3616" s="12" t="s">
        <v>8</v>
      </c>
      <c r="P3616" s="1"/>
    </row>
    <row r="3617" spans="1:16" ht="0.95" customHeight="1">
      <c r="A3617" s="1"/>
      <c r="B3617" s="137"/>
      <c r="C3617" s="137"/>
      <c r="D3617" s="137"/>
      <c r="E3617" s="137"/>
      <c r="F3617" s="137"/>
      <c r="G3617" s="137"/>
      <c r="H3617" s="137"/>
      <c r="I3617" s="137"/>
      <c r="J3617" s="137"/>
      <c r="K3617" s="137"/>
      <c r="L3617" s="137"/>
      <c r="M3617" s="137"/>
      <c r="N3617" s="137"/>
      <c r="O3617" s="137"/>
      <c r="P3617" s="1"/>
    </row>
    <row r="3618" spans="1:16" ht="42" thickBot="1">
      <c r="A3618" s="1"/>
      <c r="B3618" s="6" t="s">
        <v>3567</v>
      </c>
      <c r="C3618" s="7" t="s">
        <v>8</v>
      </c>
      <c r="D3618" s="8" t="s">
        <v>3568</v>
      </c>
      <c r="E3618" s="8" t="s">
        <v>3568</v>
      </c>
      <c r="F3618" s="8" t="s">
        <v>12</v>
      </c>
      <c r="G3618" s="8" t="s">
        <v>13</v>
      </c>
      <c r="H3618" s="8" t="s">
        <v>14</v>
      </c>
      <c r="I3618" s="7" t="s">
        <v>8</v>
      </c>
      <c r="J3618" s="9">
        <v>25964423</v>
      </c>
      <c r="K3618" s="9">
        <v>0</v>
      </c>
      <c r="L3618" s="9">
        <v>0</v>
      </c>
      <c r="M3618" s="9">
        <v>0</v>
      </c>
      <c r="N3618" s="7" t="s">
        <v>8</v>
      </c>
      <c r="O3618" s="10">
        <v>0</v>
      </c>
      <c r="P3618" s="1"/>
    </row>
    <row r="3619" spans="1:16" ht="42" thickBot="1">
      <c r="A3619" s="1"/>
      <c r="B3619" s="138" t="s">
        <v>8</v>
      </c>
      <c r="C3619" s="139"/>
      <c r="D3619" s="139"/>
      <c r="E3619" s="139"/>
      <c r="F3619" s="139"/>
      <c r="G3619" s="139"/>
      <c r="H3619" s="139"/>
      <c r="I3619" s="11" t="s">
        <v>3557</v>
      </c>
      <c r="J3619" s="12" t="s">
        <v>8</v>
      </c>
      <c r="K3619" s="13">
        <v>0</v>
      </c>
      <c r="L3619" s="13">
        <v>0</v>
      </c>
      <c r="M3619" s="13">
        <v>0</v>
      </c>
      <c r="N3619" s="14">
        <v>0</v>
      </c>
      <c r="O3619" s="12" t="s">
        <v>8</v>
      </c>
      <c r="P3619" s="1"/>
    </row>
    <row r="3620" spans="1:16" ht="0.95" customHeight="1">
      <c r="A3620" s="1"/>
      <c r="B3620" s="137"/>
      <c r="C3620" s="137"/>
      <c r="D3620" s="137"/>
      <c r="E3620" s="137"/>
      <c r="F3620" s="137"/>
      <c r="G3620" s="137"/>
      <c r="H3620" s="137"/>
      <c r="I3620" s="137"/>
      <c r="J3620" s="137"/>
      <c r="K3620" s="137"/>
      <c r="L3620" s="137"/>
      <c r="M3620" s="137"/>
      <c r="N3620" s="137"/>
      <c r="O3620" s="137"/>
      <c r="P3620" s="1"/>
    </row>
    <row r="3621" spans="1:16" ht="25.5" thickBot="1">
      <c r="A3621" s="1"/>
      <c r="B3621" s="6" t="s">
        <v>3569</v>
      </c>
      <c r="C3621" s="7" t="s">
        <v>8</v>
      </c>
      <c r="D3621" s="8" t="s">
        <v>3570</v>
      </c>
      <c r="E3621" s="8" t="s">
        <v>3570</v>
      </c>
      <c r="F3621" s="8" t="s">
        <v>12</v>
      </c>
      <c r="G3621" s="8" t="s">
        <v>13</v>
      </c>
      <c r="H3621" s="8" t="s">
        <v>14</v>
      </c>
      <c r="I3621" s="7" t="s">
        <v>8</v>
      </c>
      <c r="J3621" s="9">
        <v>1118977872</v>
      </c>
      <c r="K3621" s="9">
        <v>0</v>
      </c>
      <c r="L3621" s="9">
        <v>0</v>
      </c>
      <c r="M3621" s="9">
        <v>0</v>
      </c>
      <c r="N3621" s="7" t="s">
        <v>8</v>
      </c>
      <c r="O3621" s="10">
        <v>0</v>
      </c>
      <c r="P3621" s="1"/>
    </row>
    <row r="3622" spans="1:16" ht="42" thickBot="1">
      <c r="A3622" s="1"/>
      <c r="B3622" s="138" t="s">
        <v>8</v>
      </c>
      <c r="C3622" s="139"/>
      <c r="D3622" s="139"/>
      <c r="E3622" s="139"/>
      <c r="F3622" s="139"/>
      <c r="G3622" s="139"/>
      <c r="H3622" s="139"/>
      <c r="I3622" s="11" t="s">
        <v>3557</v>
      </c>
      <c r="J3622" s="12" t="s">
        <v>8</v>
      </c>
      <c r="K3622" s="13">
        <v>0</v>
      </c>
      <c r="L3622" s="13">
        <v>0</v>
      </c>
      <c r="M3622" s="13">
        <v>0</v>
      </c>
      <c r="N3622" s="14">
        <v>0</v>
      </c>
      <c r="O3622" s="12" t="s">
        <v>8</v>
      </c>
      <c r="P3622" s="1"/>
    </row>
    <row r="3623" spans="1:16" ht="0.95" customHeight="1">
      <c r="A3623" s="1"/>
      <c r="B3623" s="137"/>
      <c r="C3623" s="137"/>
      <c r="D3623" s="137"/>
      <c r="E3623" s="137"/>
      <c r="F3623" s="137"/>
      <c r="G3623" s="137"/>
      <c r="H3623" s="137"/>
      <c r="I3623" s="137"/>
      <c r="J3623" s="137"/>
      <c r="K3623" s="137"/>
      <c r="L3623" s="137"/>
      <c r="M3623" s="137"/>
      <c r="N3623" s="137"/>
      <c r="O3623" s="137"/>
      <c r="P3623" s="1"/>
    </row>
    <row r="3624" spans="1:16" ht="42" thickBot="1">
      <c r="A3624" s="1"/>
      <c r="B3624" s="6" t="s">
        <v>3571</v>
      </c>
      <c r="C3624" s="7" t="s">
        <v>8</v>
      </c>
      <c r="D3624" s="8" t="s">
        <v>3572</v>
      </c>
      <c r="E3624" s="8" t="s">
        <v>3572</v>
      </c>
      <c r="F3624" s="8" t="s">
        <v>12</v>
      </c>
      <c r="G3624" s="8" t="s">
        <v>13</v>
      </c>
      <c r="H3624" s="8" t="s">
        <v>14</v>
      </c>
      <c r="I3624" s="7" t="s">
        <v>8</v>
      </c>
      <c r="J3624" s="9">
        <v>87012300</v>
      </c>
      <c r="K3624" s="9">
        <v>0</v>
      </c>
      <c r="L3624" s="9">
        <v>0</v>
      </c>
      <c r="M3624" s="9">
        <v>0</v>
      </c>
      <c r="N3624" s="7" t="s">
        <v>8</v>
      </c>
      <c r="O3624" s="10">
        <v>0</v>
      </c>
      <c r="P3624" s="1"/>
    </row>
    <row r="3625" spans="1:16" ht="42" thickBot="1">
      <c r="A3625" s="1"/>
      <c r="B3625" s="138" t="s">
        <v>8</v>
      </c>
      <c r="C3625" s="139"/>
      <c r="D3625" s="139"/>
      <c r="E3625" s="139"/>
      <c r="F3625" s="139"/>
      <c r="G3625" s="139"/>
      <c r="H3625" s="139"/>
      <c r="I3625" s="11" t="s">
        <v>3557</v>
      </c>
      <c r="J3625" s="12" t="s">
        <v>8</v>
      </c>
      <c r="K3625" s="13">
        <v>0</v>
      </c>
      <c r="L3625" s="13">
        <v>0</v>
      </c>
      <c r="M3625" s="13">
        <v>0</v>
      </c>
      <c r="N3625" s="14">
        <v>0</v>
      </c>
      <c r="O3625" s="12" t="s">
        <v>8</v>
      </c>
      <c r="P3625" s="1"/>
    </row>
    <row r="3626" spans="1:16" ht="0.95" customHeight="1">
      <c r="A3626" s="1"/>
      <c r="B3626" s="137"/>
      <c r="C3626" s="137"/>
      <c r="D3626" s="137"/>
      <c r="E3626" s="137"/>
      <c r="F3626" s="137"/>
      <c r="G3626" s="137"/>
      <c r="H3626" s="137"/>
      <c r="I3626" s="137"/>
      <c r="J3626" s="137"/>
      <c r="K3626" s="137"/>
      <c r="L3626" s="137"/>
      <c r="M3626" s="137"/>
      <c r="N3626" s="137"/>
      <c r="O3626" s="137"/>
      <c r="P3626" s="1"/>
    </row>
    <row r="3627" spans="1:16" ht="33.75" thickBot="1">
      <c r="A3627" s="1"/>
      <c r="B3627" s="6" t="s">
        <v>3573</v>
      </c>
      <c r="C3627" s="7" t="s">
        <v>8</v>
      </c>
      <c r="D3627" s="8" t="s">
        <v>3574</v>
      </c>
      <c r="E3627" s="8" t="s">
        <v>3574</v>
      </c>
      <c r="F3627" s="8" t="s">
        <v>12</v>
      </c>
      <c r="G3627" s="8" t="s">
        <v>13</v>
      </c>
      <c r="H3627" s="8" t="s">
        <v>14</v>
      </c>
      <c r="I3627" s="7" t="s">
        <v>8</v>
      </c>
      <c r="J3627" s="9">
        <v>82898847</v>
      </c>
      <c r="K3627" s="9">
        <v>0</v>
      </c>
      <c r="L3627" s="9">
        <v>0</v>
      </c>
      <c r="M3627" s="9">
        <v>0</v>
      </c>
      <c r="N3627" s="7" t="s">
        <v>8</v>
      </c>
      <c r="O3627" s="10">
        <v>0</v>
      </c>
      <c r="P3627" s="1"/>
    </row>
    <row r="3628" spans="1:16" ht="42" thickBot="1">
      <c r="A3628" s="1"/>
      <c r="B3628" s="138" t="s">
        <v>8</v>
      </c>
      <c r="C3628" s="139"/>
      <c r="D3628" s="139"/>
      <c r="E3628" s="139"/>
      <c r="F3628" s="139"/>
      <c r="G3628" s="139"/>
      <c r="H3628" s="139"/>
      <c r="I3628" s="11" t="s">
        <v>3557</v>
      </c>
      <c r="J3628" s="12" t="s">
        <v>8</v>
      </c>
      <c r="K3628" s="13">
        <v>0</v>
      </c>
      <c r="L3628" s="13">
        <v>0</v>
      </c>
      <c r="M3628" s="13">
        <v>0</v>
      </c>
      <c r="N3628" s="14">
        <v>0</v>
      </c>
      <c r="O3628" s="12" t="s">
        <v>8</v>
      </c>
      <c r="P3628" s="1"/>
    </row>
    <row r="3629" spans="1:16" ht="0.95" customHeight="1">
      <c r="A3629" s="1"/>
      <c r="B3629" s="137"/>
      <c r="C3629" s="137"/>
      <c r="D3629" s="137"/>
      <c r="E3629" s="137"/>
      <c r="F3629" s="137"/>
      <c r="G3629" s="137"/>
      <c r="H3629" s="137"/>
      <c r="I3629" s="137"/>
      <c r="J3629" s="137"/>
      <c r="K3629" s="137"/>
      <c r="L3629" s="137"/>
      <c r="M3629" s="137"/>
      <c r="N3629" s="137"/>
      <c r="O3629" s="137"/>
      <c r="P3629" s="1"/>
    </row>
    <row r="3630" spans="1:16" ht="42" thickBot="1">
      <c r="A3630" s="1"/>
      <c r="B3630" s="6" t="s">
        <v>3575</v>
      </c>
      <c r="C3630" s="7" t="s">
        <v>8</v>
      </c>
      <c r="D3630" s="8" t="s">
        <v>3576</v>
      </c>
      <c r="E3630" s="8" t="s">
        <v>3576</v>
      </c>
      <c r="F3630" s="8" t="s">
        <v>12</v>
      </c>
      <c r="G3630" s="8" t="s">
        <v>13</v>
      </c>
      <c r="H3630" s="8" t="s">
        <v>14</v>
      </c>
      <c r="I3630" s="7" t="s">
        <v>8</v>
      </c>
      <c r="J3630" s="9">
        <v>46678904</v>
      </c>
      <c r="K3630" s="9">
        <v>0</v>
      </c>
      <c r="L3630" s="9">
        <v>0</v>
      </c>
      <c r="M3630" s="9">
        <v>0</v>
      </c>
      <c r="N3630" s="7" t="s">
        <v>8</v>
      </c>
      <c r="O3630" s="10">
        <v>0</v>
      </c>
      <c r="P3630" s="1"/>
    </row>
    <row r="3631" spans="1:16" ht="42" thickBot="1">
      <c r="A3631" s="1"/>
      <c r="B3631" s="138" t="s">
        <v>8</v>
      </c>
      <c r="C3631" s="139"/>
      <c r="D3631" s="139"/>
      <c r="E3631" s="139"/>
      <c r="F3631" s="139"/>
      <c r="G3631" s="139"/>
      <c r="H3631" s="139"/>
      <c r="I3631" s="11" t="s">
        <v>3557</v>
      </c>
      <c r="J3631" s="12" t="s">
        <v>8</v>
      </c>
      <c r="K3631" s="13">
        <v>0</v>
      </c>
      <c r="L3631" s="13">
        <v>0</v>
      </c>
      <c r="M3631" s="13">
        <v>0</v>
      </c>
      <c r="N3631" s="14">
        <v>0</v>
      </c>
      <c r="O3631" s="12" t="s">
        <v>8</v>
      </c>
      <c r="P3631" s="1"/>
    </row>
    <row r="3632" spans="1:16" ht="0.95" customHeight="1">
      <c r="A3632" s="1"/>
      <c r="B3632" s="137"/>
      <c r="C3632" s="137"/>
      <c r="D3632" s="137"/>
      <c r="E3632" s="137"/>
      <c r="F3632" s="137"/>
      <c r="G3632" s="137"/>
      <c r="H3632" s="137"/>
      <c r="I3632" s="137"/>
      <c r="J3632" s="137"/>
      <c r="K3632" s="137"/>
      <c r="L3632" s="137"/>
      <c r="M3632" s="137"/>
      <c r="N3632" s="137"/>
      <c r="O3632" s="137"/>
      <c r="P3632" s="1"/>
    </row>
    <row r="3633" spans="1:16" ht="50.25" thickBot="1">
      <c r="A3633" s="1"/>
      <c r="B3633" s="6" t="s">
        <v>3577</v>
      </c>
      <c r="C3633" s="7" t="s">
        <v>8</v>
      </c>
      <c r="D3633" s="8" t="s">
        <v>3578</v>
      </c>
      <c r="E3633" s="8" t="s">
        <v>3578</v>
      </c>
      <c r="F3633" s="8" t="s">
        <v>12</v>
      </c>
      <c r="G3633" s="8" t="s">
        <v>13</v>
      </c>
      <c r="H3633" s="8" t="s">
        <v>14</v>
      </c>
      <c r="I3633" s="7" t="s">
        <v>8</v>
      </c>
      <c r="J3633" s="9">
        <v>147684836</v>
      </c>
      <c r="K3633" s="9">
        <v>0</v>
      </c>
      <c r="L3633" s="9">
        <v>0</v>
      </c>
      <c r="M3633" s="9">
        <v>0</v>
      </c>
      <c r="N3633" s="7" t="s">
        <v>8</v>
      </c>
      <c r="O3633" s="10">
        <v>0</v>
      </c>
      <c r="P3633" s="1"/>
    </row>
    <row r="3634" spans="1:16" ht="42" thickBot="1">
      <c r="A3634" s="1"/>
      <c r="B3634" s="138" t="s">
        <v>8</v>
      </c>
      <c r="C3634" s="139"/>
      <c r="D3634" s="139"/>
      <c r="E3634" s="139"/>
      <c r="F3634" s="139"/>
      <c r="G3634" s="139"/>
      <c r="H3634" s="139"/>
      <c r="I3634" s="11" t="s">
        <v>3557</v>
      </c>
      <c r="J3634" s="12" t="s">
        <v>8</v>
      </c>
      <c r="K3634" s="13">
        <v>0</v>
      </c>
      <c r="L3634" s="13">
        <v>0</v>
      </c>
      <c r="M3634" s="13">
        <v>0</v>
      </c>
      <c r="N3634" s="14">
        <v>0</v>
      </c>
      <c r="O3634" s="12" t="s">
        <v>8</v>
      </c>
      <c r="P3634" s="1"/>
    </row>
    <row r="3635" spans="1:16" ht="0.95" customHeight="1">
      <c r="A3635" s="1"/>
      <c r="B3635" s="137"/>
      <c r="C3635" s="137"/>
      <c r="D3635" s="137"/>
      <c r="E3635" s="137"/>
      <c r="F3635" s="137"/>
      <c r="G3635" s="137"/>
      <c r="H3635" s="137"/>
      <c r="I3635" s="137"/>
      <c r="J3635" s="137"/>
      <c r="K3635" s="137"/>
      <c r="L3635" s="137"/>
      <c r="M3635" s="137"/>
      <c r="N3635" s="137"/>
      <c r="O3635" s="137"/>
      <c r="P3635" s="1"/>
    </row>
    <row r="3636" spans="1:16" ht="42" thickBot="1">
      <c r="A3636" s="1"/>
      <c r="B3636" s="6" t="s">
        <v>3579</v>
      </c>
      <c r="C3636" s="7" t="s">
        <v>8</v>
      </c>
      <c r="D3636" s="8" t="s">
        <v>3580</v>
      </c>
      <c r="E3636" s="8" t="s">
        <v>3581</v>
      </c>
      <c r="F3636" s="8" t="s">
        <v>12</v>
      </c>
      <c r="G3636" s="8" t="s">
        <v>13</v>
      </c>
      <c r="H3636" s="8" t="s">
        <v>14</v>
      </c>
      <c r="I3636" s="7" t="s">
        <v>8</v>
      </c>
      <c r="J3636" s="9">
        <v>6070137779</v>
      </c>
      <c r="K3636" s="9">
        <v>0</v>
      </c>
      <c r="L3636" s="9">
        <v>0</v>
      </c>
      <c r="M3636" s="9">
        <v>0</v>
      </c>
      <c r="N3636" s="7" t="s">
        <v>8</v>
      </c>
      <c r="O3636" s="10">
        <v>0</v>
      </c>
      <c r="P3636" s="1"/>
    </row>
    <row r="3637" spans="1:16" ht="42" thickBot="1">
      <c r="A3637" s="1"/>
      <c r="B3637" s="138" t="s">
        <v>8</v>
      </c>
      <c r="C3637" s="139"/>
      <c r="D3637" s="139"/>
      <c r="E3637" s="139"/>
      <c r="F3637" s="139"/>
      <c r="G3637" s="139"/>
      <c r="H3637" s="139"/>
      <c r="I3637" s="11" t="s">
        <v>3557</v>
      </c>
      <c r="J3637" s="12" t="s">
        <v>8</v>
      </c>
      <c r="K3637" s="13">
        <v>0</v>
      </c>
      <c r="L3637" s="13">
        <v>0</v>
      </c>
      <c r="M3637" s="13">
        <v>0</v>
      </c>
      <c r="N3637" s="14">
        <v>0</v>
      </c>
      <c r="O3637" s="12" t="s">
        <v>8</v>
      </c>
      <c r="P3637" s="1"/>
    </row>
    <row r="3638" spans="1:16" ht="0.95" customHeight="1">
      <c r="A3638" s="1"/>
      <c r="B3638" s="137"/>
      <c r="C3638" s="137"/>
      <c r="D3638" s="137"/>
      <c r="E3638" s="137"/>
      <c r="F3638" s="137"/>
      <c r="G3638" s="137"/>
      <c r="H3638" s="137"/>
      <c r="I3638" s="137"/>
      <c r="J3638" s="137"/>
      <c r="K3638" s="137"/>
      <c r="L3638" s="137"/>
      <c r="M3638" s="137"/>
      <c r="N3638" s="137"/>
      <c r="O3638" s="137"/>
      <c r="P3638" s="1"/>
    </row>
    <row r="3639" spans="1:16" ht="20.100000000000001" customHeight="1">
      <c r="A3639" s="1"/>
      <c r="B3639" s="145" t="s">
        <v>3548</v>
      </c>
      <c r="C3639" s="146"/>
      <c r="D3639" s="146"/>
      <c r="E3639" s="146"/>
      <c r="F3639" s="2" t="s">
        <v>4</v>
      </c>
      <c r="G3639" s="147" t="s">
        <v>3582</v>
      </c>
      <c r="H3639" s="148"/>
      <c r="I3639" s="148"/>
      <c r="J3639" s="148"/>
      <c r="K3639" s="148"/>
      <c r="L3639" s="148"/>
      <c r="M3639" s="148"/>
      <c r="N3639" s="148"/>
      <c r="O3639" s="148"/>
      <c r="P3639" s="1"/>
    </row>
    <row r="3640" spans="1:16" ht="20.100000000000001" customHeight="1">
      <c r="A3640" s="1"/>
      <c r="B3640" s="143" t="s">
        <v>6</v>
      </c>
      <c r="C3640" s="144"/>
      <c r="D3640" s="144"/>
      <c r="E3640" s="144"/>
      <c r="F3640" s="144"/>
      <c r="G3640" s="144"/>
      <c r="H3640" s="144"/>
      <c r="I3640" s="144"/>
      <c r="J3640" s="3">
        <v>263573178</v>
      </c>
      <c r="K3640" s="3">
        <v>0</v>
      </c>
      <c r="L3640" s="3">
        <v>0</v>
      </c>
      <c r="M3640" s="3">
        <v>0</v>
      </c>
      <c r="N3640" s="4" t="s">
        <v>20</v>
      </c>
      <c r="O3640" s="5" t="s">
        <v>8</v>
      </c>
      <c r="P3640" s="1"/>
    </row>
    <row r="3641" spans="1:16" ht="25.5" thickBot="1">
      <c r="A3641" s="1"/>
      <c r="B3641" s="6" t="s">
        <v>3583</v>
      </c>
      <c r="C3641" s="7" t="s">
        <v>8</v>
      </c>
      <c r="D3641" s="8" t="s">
        <v>3584</v>
      </c>
      <c r="E3641" s="8" t="s">
        <v>3585</v>
      </c>
      <c r="F3641" s="8" t="s">
        <v>12</v>
      </c>
      <c r="G3641" s="8" t="s">
        <v>13</v>
      </c>
      <c r="H3641" s="8" t="s">
        <v>14</v>
      </c>
      <c r="I3641" s="7" t="s">
        <v>8</v>
      </c>
      <c r="J3641" s="9">
        <v>9996801</v>
      </c>
      <c r="K3641" s="9">
        <v>0</v>
      </c>
      <c r="L3641" s="9">
        <v>0</v>
      </c>
      <c r="M3641" s="9">
        <v>0</v>
      </c>
      <c r="N3641" s="7" t="s">
        <v>8</v>
      </c>
      <c r="O3641" s="10">
        <v>0</v>
      </c>
      <c r="P3641" s="1"/>
    </row>
    <row r="3642" spans="1:16" ht="50.25" thickBot="1">
      <c r="A3642" s="1"/>
      <c r="B3642" s="138" t="s">
        <v>8</v>
      </c>
      <c r="C3642" s="139"/>
      <c r="D3642" s="139"/>
      <c r="E3642" s="139"/>
      <c r="F3642" s="139"/>
      <c r="G3642" s="139"/>
      <c r="H3642" s="139"/>
      <c r="I3642" s="11" t="s">
        <v>3553</v>
      </c>
      <c r="J3642" s="12" t="s">
        <v>8</v>
      </c>
      <c r="K3642" s="13">
        <v>0</v>
      </c>
      <c r="L3642" s="13">
        <v>0</v>
      </c>
      <c r="M3642" s="13">
        <v>0</v>
      </c>
      <c r="N3642" s="14">
        <v>0</v>
      </c>
      <c r="O3642" s="12" t="s">
        <v>8</v>
      </c>
      <c r="P3642" s="1"/>
    </row>
    <row r="3643" spans="1:16" ht="0.95" customHeight="1">
      <c r="A3643" s="1"/>
      <c r="B3643" s="137"/>
      <c r="C3643" s="137"/>
      <c r="D3643" s="137"/>
      <c r="E3643" s="137"/>
      <c r="F3643" s="137"/>
      <c r="G3643" s="137"/>
      <c r="H3643" s="137"/>
      <c r="I3643" s="137"/>
      <c r="J3643" s="137"/>
      <c r="K3643" s="137"/>
      <c r="L3643" s="137"/>
      <c r="M3643" s="137"/>
      <c r="N3643" s="137"/>
      <c r="O3643" s="137"/>
      <c r="P3643" s="1"/>
    </row>
    <row r="3644" spans="1:16" ht="42" thickBot="1">
      <c r="A3644" s="1"/>
      <c r="B3644" s="6" t="s">
        <v>3586</v>
      </c>
      <c r="C3644" s="7" t="s">
        <v>8</v>
      </c>
      <c r="D3644" s="8" t="s">
        <v>3587</v>
      </c>
      <c r="E3644" s="8" t="s">
        <v>3588</v>
      </c>
      <c r="F3644" s="8" t="s">
        <v>12</v>
      </c>
      <c r="G3644" s="8" t="s">
        <v>13</v>
      </c>
      <c r="H3644" s="8" t="s">
        <v>14</v>
      </c>
      <c r="I3644" s="7" t="s">
        <v>8</v>
      </c>
      <c r="J3644" s="9">
        <v>2932540</v>
      </c>
      <c r="K3644" s="9">
        <v>0</v>
      </c>
      <c r="L3644" s="9">
        <v>0</v>
      </c>
      <c r="M3644" s="9">
        <v>0</v>
      </c>
      <c r="N3644" s="7" t="s">
        <v>8</v>
      </c>
      <c r="O3644" s="10">
        <v>0</v>
      </c>
      <c r="P3644" s="1"/>
    </row>
    <row r="3645" spans="1:16" ht="50.25" thickBot="1">
      <c r="A3645" s="1"/>
      <c r="B3645" s="138" t="s">
        <v>8</v>
      </c>
      <c r="C3645" s="139"/>
      <c r="D3645" s="139"/>
      <c r="E3645" s="139"/>
      <c r="F3645" s="139"/>
      <c r="G3645" s="139"/>
      <c r="H3645" s="139"/>
      <c r="I3645" s="11" t="s">
        <v>3553</v>
      </c>
      <c r="J3645" s="12" t="s">
        <v>8</v>
      </c>
      <c r="K3645" s="13">
        <v>0</v>
      </c>
      <c r="L3645" s="13">
        <v>0</v>
      </c>
      <c r="M3645" s="13">
        <v>0</v>
      </c>
      <c r="N3645" s="14">
        <v>0</v>
      </c>
      <c r="O3645" s="12" t="s">
        <v>8</v>
      </c>
      <c r="P3645" s="1"/>
    </row>
    <row r="3646" spans="1:16" ht="0.95" customHeight="1">
      <c r="A3646" s="1"/>
      <c r="B3646" s="137"/>
      <c r="C3646" s="137"/>
      <c r="D3646" s="137"/>
      <c r="E3646" s="137"/>
      <c r="F3646" s="137"/>
      <c r="G3646" s="137"/>
      <c r="H3646" s="137"/>
      <c r="I3646" s="137"/>
      <c r="J3646" s="137"/>
      <c r="K3646" s="137"/>
      <c r="L3646" s="137"/>
      <c r="M3646" s="137"/>
      <c r="N3646" s="137"/>
      <c r="O3646" s="137"/>
      <c r="P3646" s="1"/>
    </row>
    <row r="3647" spans="1:16" ht="50.25" thickBot="1">
      <c r="A3647" s="1"/>
      <c r="B3647" s="6" t="s">
        <v>3589</v>
      </c>
      <c r="C3647" s="7" t="s">
        <v>8</v>
      </c>
      <c r="D3647" s="8" t="s">
        <v>3590</v>
      </c>
      <c r="E3647" s="8" t="s">
        <v>3591</v>
      </c>
      <c r="F3647" s="8" t="s">
        <v>12</v>
      </c>
      <c r="G3647" s="8" t="s">
        <v>13</v>
      </c>
      <c r="H3647" s="8" t="s">
        <v>14</v>
      </c>
      <c r="I3647" s="7" t="s">
        <v>8</v>
      </c>
      <c r="J3647" s="9">
        <v>19589711</v>
      </c>
      <c r="K3647" s="9">
        <v>0</v>
      </c>
      <c r="L3647" s="9">
        <v>0</v>
      </c>
      <c r="M3647" s="9">
        <v>0</v>
      </c>
      <c r="N3647" s="7" t="s">
        <v>8</v>
      </c>
      <c r="O3647" s="10">
        <v>0</v>
      </c>
      <c r="P3647" s="1"/>
    </row>
    <row r="3648" spans="1:16" ht="50.25" thickBot="1">
      <c r="A3648" s="1"/>
      <c r="B3648" s="138" t="s">
        <v>8</v>
      </c>
      <c r="C3648" s="139"/>
      <c r="D3648" s="139"/>
      <c r="E3648" s="139"/>
      <c r="F3648" s="139"/>
      <c r="G3648" s="139"/>
      <c r="H3648" s="139"/>
      <c r="I3648" s="11" t="s">
        <v>3553</v>
      </c>
      <c r="J3648" s="12" t="s">
        <v>8</v>
      </c>
      <c r="K3648" s="13">
        <v>0</v>
      </c>
      <c r="L3648" s="13">
        <v>0</v>
      </c>
      <c r="M3648" s="13">
        <v>0</v>
      </c>
      <c r="N3648" s="14">
        <v>0</v>
      </c>
      <c r="O3648" s="12" t="s">
        <v>8</v>
      </c>
      <c r="P3648" s="1"/>
    </row>
    <row r="3649" spans="1:16" ht="0.95" customHeight="1">
      <c r="A3649" s="1"/>
      <c r="B3649" s="137"/>
      <c r="C3649" s="137"/>
      <c r="D3649" s="137"/>
      <c r="E3649" s="137"/>
      <c r="F3649" s="137"/>
      <c r="G3649" s="137"/>
      <c r="H3649" s="137"/>
      <c r="I3649" s="137"/>
      <c r="J3649" s="137"/>
      <c r="K3649" s="137"/>
      <c r="L3649" s="137"/>
      <c r="M3649" s="137"/>
      <c r="N3649" s="137"/>
      <c r="O3649" s="137"/>
      <c r="P3649" s="1"/>
    </row>
    <row r="3650" spans="1:16" ht="33.75" thickBot="1">
      <c r="A3650" s="1"/>
      <c r="B3650" s="6" t="s">
        <v>3592</v>
      </c>
      <c r="C3650" s="7" t="s">
        <v>8</v>
      </c>
      <c r="D3650" s="8" t="s">
        <v>3593</v>
      </c>
      <c r="E3650" s="8" t="s">
        <v>3594</v>
      </c>
      <c r="F3650" s="8" t="s">
        <v>12</v>
      </c>
      <c r="G3650" s="8" t="s">
        <v>13</v>
      </c>
      <c r="H3650" s="8" t="s">
        <v>14</v>
      </c>
      <c r="I3650" s="7" t="s">
        <v>8</v>
      </c>
      <c r="J3650" s="9">
        <v>231054126</v>
      </c>
      <c r="K3650" s="9">
        <v>0</v>
      </c>
      <c r="L3650" s="9">
        <v>0</v>
      </c>
      <c r="M3650" s="9">
        <v>0</v>
      </c>
      <c r="N3650" s="7" t="s">
        <v>8</v>
      </c>
      <c r="O3650" s="10">
        <v>0</v>
      </c>
      <c r="P3650" s="1"/>
    </row>
    <row r="3651" spans="1:16" ht="50.25" thickBot="1">
      <c r="A3651" s="1"/>
      <c r="B3651" s="138" t="s">
        <v>8</v>
      </c>
      <c r="C3651" s="139"/>
      <c r="D3651" s="139"/>
      <c r="E3651" s="139"/>
      <c r="F3651" s="139"/>
      <c r="G3651" s="139"/>
      <c r="H3651" s="139"/>
      <c r="I3651" s="11" t="s">
        <v>3553</v>
      </c>
      <c r="J3651" s="12" t="s">
        <v>8</v>
      </c>
      <c r="K3651" s="13">
        <v>0</v>
      </c>
      <c r="L3651" s="13">
        <v>0</v>
      </c>
      <c r="M3651" s="13">
        <v>0</v>
      </c>
      <c r="N3651" s="14">
        <v>0</v>
      </c>
      <c r="O3651" s="12" t="s">
        <v>8</v>
      </c>
      <c r="P3651" s="1"/>
    </row>
    <row r="3652" spans="1:16" ht="0.95" customHeight="1">
      <c r="A3652" s="1"/>
      <c r="B3652" s="137"/>
      <c r="C3652" s="137"/>
      <c r="D3652" s="137"/>
      <c r="E3652" s="137"/>
      <c r="F3652" s="137"/>
      <c r="G3652" s="137"/>
      <c r="H3652" s="137"/>
      <c r="I3652" s="137"/>
      <c r="J3652" s="137"/>
      <c r="K3652" s="137"/>
      <c r="L3652" s="137"/>
      <c r="M3652" s="137"/>
      <c r="N3652" s="137"/>
      <c r="O3652" s="137"/>
      <c r="P3652" s="1"/>
    </row>
    <row r="3653" spans="1:16" ht="20.100000000000001" customHeight="1">
      <c r="A3653" s="1"/>
      <c r="B3653" s="145" t="s">
        <v>3548</v>
      </c>
      <c r="C3653" s="146"/>
      <c r="D3653" s="146"/>
      <c r="E3653" s="146"/>
      <c r="F3653" s="2" t="s">
        <v>4</v>
      </c>
      <c r="G3653" s="147" t="s">
        <v>3595</v>
      </c>
      <c r="H3653" s="148"/>
      <c r="I3653" s="148"/>
      <c r="J3653" s="148"/>
      <c r="K3653" s="148"/>
      <c r="L3653" s="148"/>
      <c r="M3653" s="148"/>
      <c r="N3653" s="148"/>
      <c r="O3653" s="148"/>
      <c r="P3653" s="1"/>
    </row>
    <row r="3654" spans="1:16" ht="20.100000000000001" customHeight="1">
      <c r="A3654" s="1"/>
      <c r="B3654" s="143" t="s">
        <v>6</v>
      </c>
      <c r="C3654" s="144"/>
      <c r="D3654" s="144"/>
      <c r="E3654" s="144"/>
      <c r="F3654" s="144"/>
      <c r="G3654" s="144"/>
      <c r="H3654" s="144"/>
      <c r="I3654" s="144"/>
      <c r="J3654" s="3">
        <v>422139762</v>
      </c>
      <c r="K3654" s="3">
        <v>0</v>
      </c>
      <c r="L3654" s="3">
        <v>0</v>
      </c>
      <c r="M3654" s="3">
        <v>0</v>
      </c>
      <c r="N3654" s="4" t="s">
        <v>20</v>
      </c>
      <c r="O3654" s="5" t="s">
        <v>8</v>
      </c>
      <c r="P3654" s="1"/>
    </row>
    <row r="3655" spans="1:16" ht="42" thickBot="1">
      <c r="A3655" s="1"/>
      <c r="B3655" s="6" t="s">
        <v>3596</v>
      </c>
      <c r="C3655" s="7" t="s">
        <v>8</v>
      </c>
      <c r="D3655" s="8" t="s">
        <v>3597</v>
      </c>
      <c r="E3655" s="8" t="s">
        <v>3598</v>
      </c>
      <c r="F3655" s="8" t="s">
        <v>353</v>
      </c>
      <c r="G3655" s="8" t="s">
        <v>31</v>
      </c>
      <c r="H3655" s="8" t="s">
        <v>14</v>
      </c>
      <c r="I3655" s="7" t="s">
        <v>8</v>
      </c>
      <c r="J3655" s="9">
        <v>26921280</v>
      </c>
      <c r="K3655" s="9">
        <v>0</v>
      </c>
      <c r="L3655" s="9">
        <v>0</v>
      </c>
      <c r="M3655" s="9">
        <v>0</v>
      </c>
      <c r="N3655" s="7" t="s">
        <v>8</v>
      </c>
      <c r="O3655" s="10">
        <v>0</v>
      </c>
      <c r="P3655" s="1"/>
    </row>
    <row r="3656" spans="1:16" ht="42" thickBot="1">
      <c r="A3656" s="1"/>
      <c r="B3656" s="138" t="s">
        <v>8</v>
      </c>
      <c r="C3656" s="139"/>
      <c r="D3656" s="139"/>
      <c r="E3656" s="139"/>
      <c r="F3656" s="139"/>
      <c r="G3656" s="139"/>
      <c r="H3656" s="139"/>
      <c r="I3656" s="11" t="s">
        <v>469</v>
      </c>
      <c r="J3656" s="12" t="s">
        <v>8</v>
      </c>
      <c r="K3656" s="13">
        <v>0</v>
      </c>
      <c r="L3656" s="13">
        <v>0</v>
      </c>
      <c r="M3656" s="13">
        <v>0</v>
      </c>
      <c r="N3656" s="14">
        <v>0</v>
      </c>
      <c r="O3656" s="12" t="s">
        <v>8</v>
      </c>
      <c r="P3656" s="1"/>
    </row>
    <row r="3657" spans="1:16" ht="0.95" customHeight="1">
      <c r="A3657" s="1"/>
      <c r="B3657" s="137"/>
      <c r="C3657" s="137"/>
      <c r="D3657" s="137"/>
      <c r="E3657" s="137"/>
      <c r="F3657" s="137"/>
      <c r="G3657" s="137"/>
      <c r="H3657" s="137"/>
      <c r="I3657" s="137"/>
      <c r="J3657" s="137"/>
      <c r="K3657" s="137"/>
      <c r="L3657" s="137"/>
      <c r="M3657" s="137"/>
      <c r="N3657" s="137"/>
      <c r="O3657" s="137"/>
      <c r="P3657" s="1"/>
    </row>
    <row r="3658" spans="1:16" ht="33.75" thickBot="1">
      <c r="A3658" s="1"/>
      <c r="B3658" s="6" t="s">
        <v>3599</v>
      </c>
      <c r="C3658" s="7" t="s">
        <v>8</v>
      </c>
      <c r="D3658" s="8" t="s">
        <v>3600</v>
      </c>
      <c r="E3658" s="8" t="s">
        <v>3601</v>
      </c>
      <c r="F3658" s="8" t="s">
        <v>12</v>
      </c>
      <c r="G3658" s="8" t="s">
        <v>13</v>
      </c>
      <c r="H3658" s="8" t="s">
        <v>14</v>
      </c>
      <c r="I3658" s="7" t="s">
        <v>8</v>
      </c>
      <c r="J3658" s="9">
        <v>8292150</v>
      </c>
      <c r="K3658" s="9">
        <v>0</v>
      </c>
      <c r="L3658" s="9">
        <v>0</v>
      </c>
      <c r="M3658" s="9">
        <v>0</v>
      </c>
      <c r="N3658" s="7" t="s">
        <v>8</v>
      </c>
      <c r="O3658" s="10">
        <v>0</v>
      </c>
      <c r="P3658" s="1"/>
    </row>
    <row r="3659" spans="1:16" ht="42" thickBot="1">
      <c r="A3659" s="1"/>
      <c r="B3659" s="138" t="s">
        <v>8</v>
      </c>
      <c r="C3659" s="139"/>
      <c r="D3659" s="139"/>
      <c r="E3659" s="139"/>
      <c r="F3659" s="139"/>
      <c r="G3659" s="139"/>
      <c r="H3659" s="139"/>
      <c r="I3659" s="11" t="s">
        <v>3602</v>
      </c>
      <c r="J3659" s="12" t="s">
        <v>8</v>
      </c>
      <c r="K3659" s="13">
        <v>0</v>
      </c>
      <c r="L3659" s="13">
        <v>0</v>
      </c>
      <c r="M3659" s="13">
        <v>0</v>
      </c>
      <c r="N3659" s="14">
        <v>0</v>
      </c>
      <c r="O3659" s="12" t="s">
        <v>8</v>
      </c>
      <c r="P3659" s="1"/>
    </row>
    <row r="3660" spans="1:16" ht="0.95" customHeight="1">
      <c r="A3660" s="1"/>
      <c r="B3660" s="137"/>
      <c r="C3660" s="137"/>
      <c r="D3660" s="137"/>
      <c r="E3660" s="137"/>
      <c r="F3660" s="137"/>
      <c r="G3660" s="137"/>
      <c r="H3660" s="137"/>
      <c r="I3660" s="137"/>
      <c r="J3660" s="137"/>
      <c r="K3660" s="137"/>
      <c r="L3660" s="137"/>
      <c r="M3660" s="137"/>
      <c r="N3660" s="137"/>
      <c r="O3660" s="137"/>
      <c r="P3660" s="1"/>
    </row>
    <row r="3661" spans="1:16" ht="33.75" thickBot="1">
      <c r="A3661" s="1"/>
      <c r="B3661" s="6" t="s">
        <v>3603</v>
      </c>
      <c r="C3661" s="7" t="s">
        <v>8</v>
      </c>
      <c r="D3661" s="8" t="s">
        <v>3604</v>
      </c>
      <c r="E3661" s="8" t="s">
        <v>3605</v>
      </c>
      <c r="F3661" s="8" t="s">
        <v>12</v>
      </c>
      <c r="G3661" s="8" t="s">
        <v>13</v>
      </c>
      <c r="H3661" s="8" t="s">
        <v>14</v>
      </c>
      <c r="I3661" s="7" t="s">
        <v>8</v>
      </c>
      <c r="J3661" s="9">
        <v>115470052</v>
      </c>
      <c r="K3661" s="9">
        <v>0</v>
      </c>
      <c r="L3661" s="9">
        <v>0</v>
      </c>
      <c r="M3661" s="9">
        <v>0</v>
      </c>
      <c r="N3661" s="7" t="s">
        <v>8</v>
      </c>
      <c r="O3661" s="10">
        <v>0</v>
      </c>
      <c r="P3661" s="1"/>
    </row>
    <row r="3662" spans="1:16" ht="42" thickBot="1">
      <c r="A3662" s="1"/>
      <c r="B3662" s="138" t="s">
        <v>8</v>
      </c>
      <c r="C3662" s="139"/>
      <c r="D3662" s="139"/>
      <c r="E3662" s="139"/>
      <c r="F3662" s="139"/>
      <c r="G3662" s="139"/>
      <c r="H3662" s="139"/>
      <c r="I3662" s="11" t="s">
        <v>3602</v>
      </c>
      <c r="J3662" s="12" t="s">
        <v>8</v>
      </c>
      <c r="K3662" s="13">
        <v>0</v>
      </c>
      <c r="L3662" s="13">
        <v>0</v>
      </c>
      <c r="M3662" s="13">
        <v>0</v>
      </c>
      <c r="N3662" s="14">
        <v>0</v>
      </c>
      <c r="O3662" s="12" t="s">
        <v>8</v>
      </c>
      <c r="P3662" s="1"/>
    </row>
    <row r="3663" spans="1:16" ht="0.95" customHeight="1">
      <c r="A3663" s="1"/>
      <c r="B3663" s="137"/>
      <c r="C3663" s="137"/>
      <c r="D3663" s="137"/>
      <c r="E3663" s="137"/>
      <c r="F3663" s="137"/>
      <c r="G3663" s="137"/>
      <c r="H3663" s="137"/>
      <c r="I3663" s="137"/>
      <c r="J3663" s="137"/>
      <c r="K3663" s="137"/>
      <c r="L3663" s="137"/>
      <c r="M3663" s="137"/>
      <c r="N3663" s="137"/>
      <c r="O3663" s="137"/>
      <c r="P3663" s="1"/>
    </row>
    <row r="3664" spans="1:16" ht="25.5" thickBot="1">
      <c r="A3664" s="1"/>
      <c r="B3664" s="6" t="s">
        <v>3606</v>
      </c>
      <c r="C3664" s="7" t="s">
        <v>8</v>
      </c>
      <c r="D3664" s="8" t="s">
        <v>3607</v>
      </c>
      <c r="E3664" s="8" t="s">
        <v>3608</v>
      </c>
      <c r="F3664" s="8" t="s">
        <v>544</v>
      </c>
      <c r="G3664" s="8" t="s">
        <v>13</v>
      </c>
      <c r="H3664" s="8" t="s">
        <v>14</v>
      </c>
      <c r="I3664" s="7" t="s">
        <v>8</v>
      </c>
      <c r="J3664" s="9">
        <v>69000000</v>
      </c>
      <c r="K3664" s="9">
        <v>0</v>
      </c>
      <c r="L3664" s="9">
        <v>0</v>
      </c>
      <c r="M3664" s="9">
        <v>0</v>
      </c>
      <c r="N3664" s="7" t="s">
        <v>8</v>
      </c>
      <c r="O3664" s="10">
        <v>0</v>
      </c>
      <c r="P3664" s="1"/>
    </row>
    <row r="3665" spans="1:16" ht="42" thickBot="1">
      <c r="A3665" s="1"/>
      <c r="B3665" s="138" t="s">
        <v>8</v>
      </c>
      <c r="C3665" s="139"/>
      <c r="D3665" s="139"/>
      <c r="E3665" s="139"/>
      <c r="F3665" s="139"/>
      <c r="G3665" s="139"/>
      <c r="H3665" s="139"/>
      <c r="I3665" s="11" t="s">
        <v>3602</v>
      </c>
      <c r="J3665" s="12" t="s">
        <v>8</v>
      </c>
      <c r="K3665" s="13">
        <v>0</v>
      </c>
      <c r="L3665" s="13">
        <v>0</v>
      </c>
      <c r="M3665" s="13">
        <v>0</v>
      </c>
      <c r="N3665" s="14">
        <v>0</v>
      </c>
      <c r="O3665" s="12" t="s">
        <v>8</v>
      </c>
      <c r="P3665" s="1"/>
    </row>
    <row r="3666" spans="1:16" ht="0.95" customHeight="1">
      <c r="A3666" s="1"/>
      <c r="B3666" s="137"/>
      <c r="C3666" s="137"/>
      <c r="D3666" s="137"/>
      <c r="E3666" s="137"/>
      <c r="F3666" s="137"/>
      <c r="G3666" s="137"/>
      <c r="H3666" s="137"/>
      <c r="I3666" s="137"/>
      <c r="J3666" s="137"/>
      <c r="K3666" s="137"/>
      <c r="L3666" s="137"/>
      <c r="M3666" s="137"/>
      <c r="N3666" s="137"/>
      <c r="O3666" s="137"/>
      <c r="P3666" s="1"/>
    </row>
    <row r="3667" spans="1:16" ht="33.75" thickBot="1">
      <c r="A3667" s="1"/>
      <c r="B3667" s="6" t="s">
        <v>3609</v>
      </c>
      <c r="C3667" s="7" t="s">
        <v>8</v>
      </c>
      <c r="D3667" s="8" t="s">
        <v>3610</v>
      </c>
      <c r="E3667" s="8" t="s">
        <v>3611</v>
      </c>
      <c r="F3667" s="8" t="s">
        <v>363</v>
      </c>
      <c r="G3667" s="8" t="s">
        <v>31</v>
      </c>
      <c r="H3667" s="8" t="s">
        <v>14</v>
      </c>
      <c r="I3667" s="7" t="s">
        <v>8</v>
      </c>
      <c r="J3667" s="9">
        <v>26921280</v>
      </c>
      <c r="K3667" s="9">
        <v>0</v>
      </c>
      <c r="L3667" s="9">
        <v>0</v>
      </c>
      <c r="M3667" s="9">
        <v>0</v>
      </c>
      <c r="N3667" s="7" t="s">
        <v>8</v>
      </c>
      <c r="O3667" s="10">
        <v>0</v>
      </c>
      <c r="P3667" s="1"/>
    </row>
    <row r="3668" spans="1:16" ht="42" thickBot="1">
      <c r="A3668" s="1"/>
      <c r="B3668" s="138" t="s">
        <v>8</v>
      </c>
      <c r="C3668" s="139"/>
      <c r="D3668" s="139"/>
      <c r="E3668" s="139"/>
      <c r="F3668" s="139"/>
      <c r="G3668" s="139"/>
      <c r="H3668" s="139"/>
      <c r="I3668" s="11" t="s">
        <v>469</v>
      </c>
      <c r="J3668" s="12" t="s">
        <v>8</v>
      </c>
      <c r="K3668" s="13">
        <v>0</v>
      </c>
      <c r="L3668" s="13">
        <v>0</v>
      </c>
      <c r="M3668" s="13">
        <v>0</v>
      </c>
      <c r="N3668" s="14">
        <v>0</v>
      </c>
      <c r="O3668" s="12" t="s">
        <v>8</v>
      </c>
      <c r="P3668" s="1"/>
    </row>
    <row r="3669" spans="1:16" ht="0.95" customHeight="1">
      <c r="A3669" s="1"/>
      <c r="B3669" s="137"/>
      <c r="C3669" s="137"/>
      <c r="D3669" s="137"/>
      <c r="E3669" s="137"/>
      <c r="F3669" s="137"/>
      <c r="G3669" s="137"/>
      <c r="H3669" s="137"/>
      <c r="I3669" s="137"/>
      <c r="J3669" s="137"/>
      <c r="K3669" s="137"/>
      <c r="L3669" s="137"/>
      <c r="M3669" s="137"/>
      <c r="N3669" s="137"/>
      <c r="O3669" s="137"/>
      <c r="P3669" s="1"/>
    </row>
    <row r="3670" spans="1:16" ht="33.75" thickBot="1">
      <c r="A3670" s="1"/>
      <c r="B3670" s="6" t="s">
        <v>3612</v>
      </c>
      <c r="C3670" s="7" t="s">
        <v>8</v>
      </c>
      <c r="D3670" s="8" t="s">
        <v>3613</v>
      </c>
      <c r="E3670" s="8" t="s">
        <v>3614</v>
      </c>
      <c r="F3670" s="8" t="s">
        <v>12</v>
      </c>
      <c r="G3670" s="8" t="s">
        <v>13</v>
      </c>
      <c r="H3670" s="8" t="s">
        <v>14</v>
      </c>
      <c r="I3670" s="7" t="s">
        <v>8</v>
      </c>
      <c r="J3670" s="9">
        <v>52175000</v>
      </c>
      <c r="K3670" s="9">
        <v>0</v>
      </c>
      <c r="L3670" s="9">
        <v>0</v>
      </c>
      <c r="M3670" s="9">
        <v>0</v>
      </c>
      <c r="N3670" s="7" t="s">
        <v>8</v>
      </c>
      <c r="O3670" s="10">
        <v>0</v>
      </c>
      <c r="P3670" s="1"/>
    </row>
    <row r="3671" spans="1:16" ht="42" thickBot="1">
      <c r="A3671" s="1"/>
      <c r="B3671" s="138" t="s">
        <v>8</v>
      </c>
      <c r="C3671" s="139"/>
      <c r="D3671" s="139"/>
      <c r="E3671" s="139"/>
      <c r="F3671" s="139"/>
      <c r="G3671" s="139"/>
      <c r="H3671" s="139"/>
      <c r="I3671" s="11" t="s">
        <v>3602</v>
      </c>
      <c r="J3671" s="12" t="s">
        <v>8</v>
      </c>
      <c r="K3671" s="13">
        <v>0</v>
      </c>
      <c r="L3671" s="13">
        <v>0</v>
      </c>
      <c r="M3671" s="13">
        <v>0</v>
      </c>
      <c r="N3671" s="14">
        <v>0</v>
      </c>
      <c r="O3671" s="12" t="s">
        <v>8</v>
      </c>
      <c r="P3671" s="1"/>
    </row>
    <row r="3672" spans="1:16" ht="0.95" customHeight="1">
      <c r="A3672" s="1"/>
      <c r="B3672" s="137"/>
      <c r="C3672" s="137"/>
      <c r="D3672" s="137"/>
      <c r="E3672" s="137"/>
      <c r="F3672" s="137"/>
      <c r="G3672" s="137"/>
      <c r="H3672" s="137"/>
      <c r="I3672" s="137"/>
      <c r="J3672" s="137"/>
      <c r="K3672" s="137"/>
      <c r="L3672" s="137"/>
      <c r="M3672" s="137"/>
      <c r="N3672" s="137"/>
      <c r="O3672" s="137"/>
      <c r="P3672" s="1"/>
    </row>
    <row r="3673" spans="1:16" ht="33.75" thickBot="1">
      <c r="A3673" s="1"/>
      <c r="B3673" s="6" t="s">
        <v>3615</v>
      </c>
      <c r="C3673" s="7" t="s">
        <v>8</v>
      </c>
      <c r="D3673" s="8" t="s">
        <v>3616</v>
      </c>
      <c r="E3673" s="8" t="s">
        <v>3617</v>
      </c>
      <c r="F3673" s="8" t="s">
        <v>544</v>
      </c>
      <c r="G3673" s="8" t="s">
        <v>31</v>
      </c>
      <c r="H3673" s="8" t="s">
        <v>14</v>
      </c>
      <c r="I3673" s="7" t="s">
        <v>8</v>
      </c>
      <c r="J3673" s="9">
        <v>100000000</v>
      </c>
      <c r="K3673" s="9">
        <v>0</v>
      </c>
      <c r="L3673" s="9">
        <v>0</v>
      </c>
      <c r="M3673" s="9">
        <v>0</v>
      </c>
      <c r="N3673" s="7" t="s">
        <v>8</v>
      </c>
      <c r="O3673" s="10">
        <v>0</v>
      </c>
      <c r="P3673" s="1"/>
    </row>
    <row r="3674" spans="1:16" ht="42" thickBot="1">
      <c r="A3674" s="1"/>
      <c r="B3674" s="138" t="s">
        <v>8</v>
      </c>
      <c r="C3674" s="139"/>
      <c r="D3674" s="139"/>
      <c r="E3674" s="139"/>
      <c r="F3674" s="139"/>
      <c r="G3674" s="139"/>
      <c r="H3674" s="139"/>
      <c r="I3674" s="11" t="s">
        <v>469</v>
      </c>
      <c r="J3674" s="12" t="s">
        <v>8</v>
      </c>
      <c r="K3674" s="13">
        <v>0</v>
      </c>
      <c r="L3674" s="13">
        <v>0</v>
      </c>
      <c r="M3674" s="13">
        <v>0</v>
      </c>
      <c r="N3674" s="14">
        <v>0</v>
      </c>
      <c r="O3674" s="12" t="s">
        <v>8</v>
      </c>
      <c r="P3674" s="1"/>
    </row>
    <row r="3675" spans="1:16" ht="0.95" customHeight="1">
      <c r="A3675" s="1"/>
      <c r="B3675" s="137"/>
      <c r="C3675" s="137"/>
      <c r="D3675" s="137"/>
      <c r="E3675" s="137"/>
      <c r="F3675" s="137"/>
      <c r="G3675" s="137"/>
      <c r="H3675" s="137"/>
      <c r="I3675" s="137"/>
      <c r="J3675" s="137"/>
      <c r="K3675" s="137"/>
      <c r="L3675" s="137"/>
      <c r="M3675" s="137"/>
      <c r="N3675" s="137"/>
      <c r="O3675" s="137"/>
      <c r="P3675" s="1"/>
    </row>
    <row r="3676" spans="1:16" ht="25.5" thickBot="1">
      <c r="A3676" s="1"/>
      <c r="B3676" s="6" t="s">
        <v>3618</v>
      </c>
      <c r="C3676" s="7" t="s">
        <v>8</v>
      </c>
      <c r="D3676" s="8" t="s">
        <v>3619</v>
      </c>
      <c r="E3676" s="8" t="s">
        <v>3620</v>
      </c>
      <c r="F3676" s="8" t="s">
        <v>544</v>
      </c>
      <c r="G3676" s="8" t="s">
        <v>13</v>
      </c>
      <c r="H3676" s="8" t="s">
        <v>14</v>
      </c>
      <c r="I3676" s="7" t="s">
        <v>8</v>
      </c>
      <c r="J3676" s="9">
        <v>23360000</v>
      </c>
      <c r="K3676" s="9">
        <v>0</v>
      </c>
      <c r="L3676" s="9">
        <v>0</v>
      </c>
      <c r="M3676" s="9">
        <v>0</v>
      </c>
      <c r="N3676" s="7" t="s">
        <v>8</v>
      </c>
      <c r="O3676" s="10">
        <v>0</v>
      </c>
      <c r="P3676" s="1"/>
    </row>
    <row r="3677" spans="1:16" ht="42" thickBot="1">
      <c r="A3677" s="1"/>
      <c r="B3677" s="138" t="s">
        <v>8</v>
      </c>
      <c r="C3677" s="139"/>
      <c r="D3677" s="139"/>
      <c r="E3677" s="139"/>
      <c r="F3677" s="139"/>
      <c r="G3677" s="139"/>
      <c r="H3677" s="139"/>
      <c r="I3677" s="11" t="s">
        <v>3602</v>
      </c>
      <c r="J3677" s="12" t="s">
        <v>8</v>
      </c>
      <c r="K3677" s="13">
        <v>0</v>
      </c>
      <c r="L3677" s="13">
        <v>0</v>
      </c>
      <c r="M3677" s="13">
        <v>0</v>
      </c>
      <c r="N3677" s="14">
        <v>0</v>
      </c>
      <c r="O3677" s="12" t="s">
        <v>8</v>
      </c>
      <c r="P3677" s="1"/>
    </row>
    <row r="3678" spans="1:16" ht="0.95" customHeight="1">
      <c r="A3678" s="1"/>
      <c r="B3678" s="137"/>
      <c r="C3678" s="137"/>
      <c r="D3678" s="137"/>
      <c r="E3678" s="137"/>
      <c r="F3678" s="137"/>
      <c r="G3678" s="137"/>
      <c r="H3678" s="137"/>
      <c r="I3678" s="137"/>
      <c r="J3678" s="137"/>
      <c r="K3678" s="137"/>
      <c r="L3678" s="137"/>
      <c r="M3678" s="137"/>
      <c r="N3678" s="137"/>
      <c r="O3678" s="137"/>
      <c r="P3678" s="1"/>
    </row>
    <row r="3679" spans="1:16" ht="20.100000000000001" customHeight="1">
      <c r="A3679" s="1"/>
      <c r="B3679" s="145" t="s">
        <v>3548</v>
      </c>
      <c r="C3679" s="146"/>
      <c r="D3679" s="146"/>
      <c r="E3679" s="146"/>
      <c r="F3679" s="2" t="s">
        <v>4</v>
      </c>
      <c r="G3679" s="147" t="s">
        <v>3621</v>
      </c>
      <c r="H3679" s="148"/>
      <c r="I3679" s="148"/>
      <c r="J3679" s="148"/>
      <c r="K3679" s="148"/>
      <c r="L3679" s="148"/>
      <c r="M3679" s="148"/>
      <c r="N3679" s="148"/>
      <c r="O3679" s="148"/>
      <c r="P3679" s="1"/>
    </row>
    <row r="3680" spans="1:16" ht="20.100000000000001" customHeight="1">
      <c r="A3680" s="1"/>
      <c r="B3680" s="143" t="s">
        <v>6</v>
      </c>
      <c r="C3680" s="144"/>
      <c r="D3680" s="144"/>
      <c r="E3680" s="144"/>
      <c r="F3680" s="144"/>
      <c r="G3680" s="144"/>
      <c r="H3680" s="144"/>
      <c r="I3680" s="144"/>
      <c r="J3680" s="3">
        <v>475668650</v>
      </c>
      <c r="K3680" s="3">
        <v>0</v>
      </c>
      <c r="L3680" s="3">
        <v>318271257</v>
      </c>
      <c r="M3680" s="3">
        <v>318271257</v>
      </c>
      <c r="N3680" s="4" t="s">
        <v>7</v>
      </c>
      <c r="O3680" s="5" t="s">
        <v>8</v>
      </c>
      <c r="P3680" s="1"/>
    </row>
    <row r="3681" spans="1:16" ht="42" thickBot="1">
      <c r="A3681" s="1"/>
      <c r="B3681" s="6" t="s">
        <v>3622</v>
      </c>
      <c r="C3681" s="7" t="s">
        <v>8</v>
      </c>
      <c r="D3681" s="8" t="s">
        <v>3623</v>
      </c>
      <c r="E3681" s="8" t="s">
        <v>3624</v>
      </c>
      <c r="F3681" s="8" t="s">
        <v>12</v>
      </c>
      <c r="G3681" s="8" t="s">
        <v>13</v>
      </c>
      <c r="H3681" s="8" t="s">
        <v>14</v>
      </c>
      <c r="I3681" s="7" t="s">
        <v>8</v>
      </c>
      <c r="J3681" s="9">
        <v>397036565</v>
      </c>
      <c r="K3681" s="9">
        <v>0</v>
      </c>
      <c r="L3681" s="9">
        <v>257673799</v>
      </c>
      <c r="M3681" s="9">
        <v>257673799</v>
      </c>
      <c r="N3681" s="7" t="s">
        <v>8</v>
      </c>
      <c r="O3681" s="10">
        <v>100</v>
      </c>
      <c r="P3681" s="1"/>
    </row>
    <row r="3682" spans="1:16" ht="42" thickBot="1">
      <c r="A3682" s="1"/>
      <c r="B3682" s="138" t="s">
        <v>8</v>
      </c>
      <c r="C3682" s="139"/>
      <c r="D3682" s="139"/>
      <c r="E3682" s="139"/>
      <c r="F3682" s="139"/>
      <c r="G3682" s="139"/>
      <c r="H3682" s="139"/>
      <c r="I3682" s="11" t="s">
        <v>418</v>
      </c>
      <c r="J3682" s="12" t="s">
        <v>8</v>
      </c>
      <c r="K3682" s="13">
        <v>0</v>
      </c>
      <c r="L3682" s="13">
        <v>257673799</v>
      </c>
      <c r="M3682" s="13">
        <v>257673799</v>
      </c>
      <c r="N3682" s="14">
        <v>100</v>
      </c>
      <c r="O3682" s="12" t="s">
        <v>8</v>
      </c>
      <c r="P3682" s="1"/>
    </row>
    <row r="3683" spans="1:16" ht="0.95" customHeight="1">
      <c r="A3683" s="1"/>
      <c r="B3683" s="137"/>
      <c r="C3683" s="137"/>
      <c r="D3683" s="137"/>
      <c r="E3683" s="137"/>
      <c r="F3683" s="137"/>
      <c r="G3683" s="137"/>
      <c r="H3683" s="137"/>
      <c r="I3683" s="137"/>
      <c r="J3683" s="137"/>
      <c r="K3683" s="137"/>
      <c r="L3683" s="137"/>
      <c r="M3683" s="137"/>
      <c r="N3683" s="137"/>
      <c r="O3683" s="137"/>
      <c r="P3683" s="1"/>
    </row>
    <row r="3684" spans="1:16" ht="42" thickBot="1">
      <c r="A3684" s="1"/>
      <c r="B3684" s="6" t="s">
        <v>3625</v>
      </c>
      <c r="C3684" s="7" t="s">
        <v>8</v>
      </c>
      <c r="D3684" s="8" t="s">
        <v>3626</v>
      </c>
      <c r="E3684" s="8" t="s">
        <v>3627</v>
      </c>
      <c r="F3684" s="8" t="s">
        <v>12</v>
      </c>
      <c r="G3684" s="8" t="s">
        <v>13</v>
      </c>
      <c r="H3684" s="8" t="s">
        <v>14</v>
      </c>
      <c r="I3684" s="7" t="s">
        <v>8</v>
      </c>
      <c r="J3684" s="9">
        <v>78632085</v>
      </c>
      <c r="K3684" s="9">
        <v>0</v>
      </c>
      <c r="L3684" s="9">
        <v>60597458</v>
      </c>
      <c r="M3684" s="9">
        <v>60597458</v>
      </c>
      <c r="N3684" s="7" t="s">
        <v>8</v>
      </c>
      <c r="O3684" s="10">
        <v>100</v>
      </c>
      <c r="P3684" s="1"/>
    </row>
    <row r="3685" spans="1:16" ht="42" thickBot="1">
      <c r="A3685" s="1"/>
      <c r="B3685" s="138" t="s">
        <v>8</v>
      </c>
      <c r="C3685" s="139"/>
      <c r="D3685" s="139"/>
      <c r="E3685" s="139"/>
      <c r="F3685" s="139"/>
      <c r="G3685" s="139"/>
      <c r="H3685" s="139"/>
      <c r="I3685" s="11" t="s">
        <v>418</v>
      </c>
      <c r="J3685" s="12" t="s">
        <v>8</v>
      </c>
      <c r="K3685" s="13">
        <v>0</v>
      </c>
      <c r="L3685" s="13">
        <v>60597458</v>
      </c>
      <c r="M3685" s="13">
        <v>60597458</v>
      </c>
      <c r="N3685" s="14">
        <v>100</v>
      </c>
      <c r="O3685" s="12" t="s">
        <v>8</v>
      </c>
      <c r="P3685" s="1"/>
    </row>
    <row r="3686" spans="1:16" ht="0.95" customHeight="1">
      <c r="A3686" s="1"/>
      <c r="B3686" s="137"/>
      <c r="C3686" s="137"/>
      <c r="D3686" s="137"/>
      <c r="E3686" s="137"/>
      <c r="F3686" s="137"/>
      <c r="G3686" s="137"/>
      <c r="H3686" s="137"/>
      <c r="I3686" s="137"/>
      <c r="J3686" s="137"/>
      <c r="K3686" s="137"/>
      <c r="L3686" s="137"/>
      <c r="M3686" s="137"/>
      <c r="N3686" s="137"/>
      <c r="O3686" s="137"/>
      <c r="P3686" s="1"/>
    </row>
    <row r="3687" spans="1:16" ht="20.100000000000001" customHeight="1">
      <c r="A3687" s="1"/>
      <c r="B3687" s="145" t="s">
        <v>3548</v>
      </c>
      <c r="C3687" s="146"/>
      <c r="D3687" s="146"/>
      <c r="E3687" s="146"/>
      <c r="F3687" s="2" t="s">
        <v>4</v>
      </c>
      <c r="G3687" s="147" t="s">
        <v>3628</v>
      </c>
      <c r="H3687" s="148"/>
      <c r="I3687" s="148"/>
      <c r="J3687" s="148"/>
      <c r="K3687" s="148"/>
      <c r="L3687" s="148"/>
      <c r="M3687" s="148"/>
      <c r="N3687" s="148"/>
      <c r="O3687" s="148"/>
      <c r="P3687" s="1"/>
    </row>
    <row r="3688" spans="1:16" ht="20.100000000000001" customHeight="1">
      <c r="A3688" s="1"/>
      <c r="B3688" s="143" t="s">
        <v>6</v>
      </c>
      <c r="C3688" s="144"/>
      <c r="D3688" s="144"/>
      <c r="E3688" s="144"/>
      <c r="F3688" s="144"/>
      <c r="G3688" s="144"/>
      <c r="H3688" s="144"/>
      <c r="I3688" s="144"/>
      <c r="J3688" s="3">
        <v>34145749915</v>
      </c>
      <c r="K3688" s="3">
        <v>1026406703</v>
      </c>
      <c r="L3688" s="3">
        <v>879032724</v>
      </c>
      <c r="M3688" s="3">
        <v>879032724</v>
      </c>
      <c r="N3688" s="4" t="s">
        <v>7</v>
      </c>
      <c r="O3688" s="5" t="s">
        <v>8</v>
      </c>
      <c r="P3688" s="1"/>
    </row>
    <row r="3689" spans="1:16" ht="33.75" thickBot="1">
      <c r="A3689" s="1"/>
      <c r="B3689" s="6" t="s">
        <v>3629</v>
      </c>
      <c r="C3689" s="7" t="s">
        <v>8</v>
      </c>
      <c r="D3689" s="8" t="s">
        <v>3630</v>
      </c>
      <c r="E3689" s="8" t="s">
        <v>3631</v>
      </c>
      <c r="F3689" s="8" t="s">
        <v>544</v>
      </c>
      <c r="G3689" s="8" t="s">
        <v>31</v>
      </c>
      <c r="H3689" s="8" t="s">
        <v>14</v>
      </c>
      <c r="I3689" s="7" t="s">
        <v>8</v>
      </c>
      <c r="J3689" s="9">
        <v>697626200</v>
      </c>
      <c r="K3689" s="9">
        <v>0</v>
      </c>
      <c r="L3689" s="9">
        <v>0</v>
      </c>
      <c r="M3689" s="9">
        <v>0</v>
      </c>
      <c r="N3689" s="7" t="s">
        <v>8</v>
      </c>
      <c r="O3689" s="10">
        <v>0</v>
      </c>
      <c r="P3689" s="1"/>
    </row>
    <row r="3690" spans="1:16" ht="42" thickBot="1">
      <c r="A3690" s="1"/>
      <c r="B3690" s="138" t="s">
        <v>8</v>
      </c>
      <c r="C3690" s="139"/>
      <c r="D3690" s="139"/>
      <c r="E3690" s="139"/>
      <c r="F3690" s="139"/>
      <c r="G3690" s="139"/>
      <c r="H3690" s="139"/>
      <c r="I3690" s="11" t="s">
        <v>469</v>
      </c>
      <c r="J3690" s="12" t="s">
        <v>8</v>
      </c>
      <c r="K3690" s="13">
        <v>0</v>
      </c>
      <c r="L3690" s="13">
        <v>0</v>
      </c>
      <c r="M3690" s="13">
        <v>0</v>
      </c>
      <c r="N3690" s="14">
        <v>0</v>
      </c>
      <c r="O3690" s="12" t="s">
        <v>8</v>
      </c>
      <c r="P3690" s="1"/>
    </row>
    <row r="3691" spans="1:16" ht="0.95" customHeight="1">
      <c r="A3691" s="1"/>
      <c r="B3691" s="137"/>
      <c r="C3691" s="137"/>
      <c r="D3691" s="137"/>
      <c r="E3691" s="137"/>
      <c r="F3691" s="137"/>
      <c r="G3691" s="137"/>
      <c r="H3691" s="137"/>
      <c r="I3691" s="137"/>
      <c r="J3691" s="137"/>
      <c r="K3691" s="137"/>
      <c r="L3691" s="137"/>
      <c r="M3691" s="137"/>
      <c r="N3691" s="137"/>
      <c r="O3691" s="137"/>
      <c r="P3691" s="1"/>
    </row>
    <row r="3692" spans="1:16" ht="33.75" thickBot="1">
      <c r="A3692" s="1"/>
      <c r="B3692" s="6" t="s">
        <v>3632</v>
      </c>
      <c r="C3692" s="7" t="s">
        <v>8</v>
      </c>
      <c r="D3692" s="8" t="s">
        <v>3633</v>
      </c>
      <c r="E3692" s="8" t="s">
        <v>3634</v>
      </c>
      <c r="F3692" s="8" t="s">
        <v>544</v>
      </c>
      <c r="G3692" s="8" t="s">
        <v>13</v>
      </c>
      <c r="H3692" s="8" t="s">
        <v>14</v>
      </c>
      <c r="I3692" s="7" t="s">
        <v>8</v>
      </c>
      <c r="J3692" s="9">
        <v>838185918</v>
      </c>
      <c r="K3692" s="9">
        <v>0</v>
      </c>
      <c r="L3692" s="9">
        <v>0</v>
      </c>
      <c r="M3692" s="9">
        <v>0</v>
      </c>
      <c r="N3692" s="7" t="s">
        <v>8</v>
      </c>
      <c r="O3692" s="10">
        <v>12.5</v>
      </c>
      <c r="P3692" s="1"/>
    </row>
    <row r="3693" spans="1:16" ht="42" thickBot="1">
      <c r="A3693" s="1"/>
      <c r="B3693" s="138" t="s">
        <v>8</v>
      </c>
      <c r="C3693" s="139"/>
      <c r="D3693" s="139"/>
      <c r="E3693" s="139"/>
      <c r="F3693" s="139"/>
      <c r="G3693" s="139"/>
      <c r="H3693" s="139"/>
      <c r="I3693" s="11" t="s">
        <v>3557</v>
      </c>
      <c r="J3693" s="12" t="s">
        <v>8</v>
      </c>
      <c r="K3693" s="13">
        <v>0</v>
      </c>
      <c r="L3693" s="13">
        <v>0</v>
      </c>
      <c r="M3693" s="13">
        <v>0</v>
      </c>
      <c r="N3693" s="14">
        <v>0</v>
      </c>
      <c r="O3693" s="12" t="s">
        <v>8</v>
      </c>
      <c r="P3693" s="1"/>
    </row>
    <row r="3694" spans="1:16" ht="0.95" customHeight="1">
      <c r="A3694" s="1"/>
      <c r="B3694" s="137"/>
      <c r="C3694" s="137"/>
      <c r="D3694" s="137"/>
      <c r="E3694" s="137"/>
      <c r="F3694" s="137"/>
      <c r="G3694" s="137"/>
      <c r="H3694" s="137"/>
      <c r="I3694" s="137"/>
      <c r="J3694" s="137"/>
      <c r="K3694" s="137"/>
      <c r="L3694" s="137"/>
      <c r="M3694" s="137"/>
      <c r="N3694" s="137"/>
      <c r="O3694" s="137"/>
      <c r="P3694" s="1"/>
    </row>
    <row r="3695" spans="1:16" ht="33.75" thickBot="1">
      <c r="A3695" s="1"/>
      <c r="B3695" s="6" t="s">
        <v>3635</v>
      </c>
      <c r="C3695" s="7" t="s">
        <v>8</v>
      </c>
      <c r="D3695" s="8" t="s">
        <v>3636</v>
      </c>
      <c r="E3695" s="8" t="s">
        <v>3637</v>
      </c>
      <c r="F3695" s="8" t="s">
        <v>544</v>
      </c>
      <c r="G3695" s="8" t="s">
        <v>13</v>
      </c>
      <c r="H3695" s="8" t="s">
        <v>14</v>
      </c>
      <c r="I3695" s="7" t="s">
        <v>8</v>
      </c>
      <c r="J3695" s="9">
        <v>429004788</v>
      </c>
      <c r="K3695" s="9">
        <v>0</v>
      </c>
      <c r="L3695" s="9">
        <v>0</v>
      </c>
      <c r="M3695" s="9">
        <v>0</v>
      </c>
      <c r="N3695" s="7" t="s">
        <v>8</v>
      </c>
      <c r="O3695" s="10">
        <v>0</v>
      </c>
      <c r="P3695" s="1"/>
    </row>
    <row r="3696" spans="1:16" ht="42" thickBot="1">
      <c r="A3696" s="1"/>
      <c r="B3696" s="138" t="s">
        <v>8</v>
      </c>
      <c r="C3696" s="139"/>
      <c r="D3696" s="139"/>
      <c r="E3696" s="139"/>
      <c r="F3696" s="139"/>
      <c r="G3696" s="139"/>
      <c r="H3696" s="139"/>
      <c r="I3696" s="11" t="s">
        <v>3557</v>
      </c>
      <c r="J3696" s="12" t="s">
        <v>8</v>
      </c>
      <c r="K3696" s="13">
        <v>0</v>
      </c>
      <c r="L3696" s="13">
        <v>0</v>
      </c>
      <c r="M3696" s="13">
        <v>0</v>
      </c>
      <c r="N3696" s="14">
        <v>0</v>
      </c>
      <c r="O3696" s="12" t="s">
        <v>8</v>
      </c>
      <c r="P3696" s="1"/>
    </row>
    <row r="3697" spans="1:16" ht="0.95" customHeight="1">
      <c r="A3697" s="1"/>
      <c r="B3697" s="137"/>
      <c r="C3697" s="137"/>
      <c r="D3697" s="137"/>
      <c r="E3697" s="137"/>
      <c r="F3697" s="137"/>
      <c r="G3697" s="137"/>
      <c r="H3697" s="137"/>
      <c r="I3697" s="137"/>
      <c r="J3697" s="137"/>
      <c r="K3697" s="137"/>
      <c r="L3697" s="137"/>
      <c r="M3697" s="137"/>
      <c r="N3697" s="137"/>
      <c r="O3697" s="137"/>
      <c r="P3697" s="1"/>
    </row>
    <row r="3698" spans="1:16" ht="33.75" thickBot="1">
      <c r="A3698" s="1"/>
      <c r="B3698" s="6" t="s">
        <v>3638</v>
      </c>
      <c r="C3698" s="7" t="s">
        <v>8</v>
      </c>
      <c r="D3698" s="8" t="s">
        <v>3639</v>
      </c>
      <c r="E3698" s="8" t="s">
        <v>3640</v>
      </c>
      <c r="F3698" s="8" t="s">
        <v>544</v>
      </c>
      <c r="G3698" s="8" t="s">
        <v>13</v>
      </c>
      <c r="H3698" s="8" t="s">
        <v>14</v>
      </c>
      <c r="I3698" s="7" t="s">
        <v>8</v>
      </c>
      <c r="J3698" s="9">
        <v>918724202</v>
      </c>
      <c r="K3698" s="9">
        <v>0</v>
      </c>
      <c r="L3698" s="9">
        <v>0</v>
      </c>
      <c r="M3698" s="9">
        <v>0</v>
      </c>
      <c r="N3698" s="7" t="s">
        <v>8</v>
      </c>
      <c r="O3698" s="10">
        <v>24.94</v>
      </c>
      <c r="P3698" s="1"/>
    </row>
    <row r="3699" spans="1:16" ht="42" thickBot="1">
      <c r="A3699" s="1"/>
      <c r="B3699" s="138" t="s">
        <v>8</v>
      </c>
      <c r="C3699" s="139"/>
      <c r="D3699" s="139"/>
      <c r="E3699" s="139"/>
      <c r="F3699" s="139"/>
      <c r="G3699" s="139"/>
      <c r="H3699" s="139"/>
      <c r="I3699" s="11" t="s">
        <v>3557</v>
      </c>
      <c r="J3699" s="12" t="s">
        <v>8</v>
      </c>
      <c r="K3699" s="13">
        <v>0</v>
      </c>
      <c r="L3699" s="13">
        <v>0</v>
      </c>
      <c r="M3699" s="13">
        <v>0</v>
      </c>
      <c r="N3699" s="14">
        <v>0</v>
      </c>
      <c r="O3699" s="12" t="s">
        <v>8</v>
      </c>
      <c r="P3699" s="1"/>
    </row>
    <row r="3700" spans="1:16" ht="0.95" customHeight="1">
      <c r="A3700" s="1"/>
      <c r="B3700" s="137"/>
      <c r="C3700" s="137"/>
      <c r="D3700" s="137"/>
      <c r="E3700" s="137"/>
      <c r="F3700" s="137"/>
      <c r="G3700" s="137"/>
      <c r="H3700" s="137"/>
      <c r="I3700" s="137"/>
      <c r="J3700" s="137"/>
      <c r="K3700" s="137"/>
      <c r="L3700" s="137"/>
      <c r="M3700" s="137"/>
      <c r="N3700" s="137"/>
      <c r="O3700" s="137"/>
      <c r="P3700" s="1"/>
    </row>
    <row r="3701" spans="1:16" ht="25.5" thickBot="1">
      <c r="A3701" s="1"/>
      <c r="B3701" s="6" t="s">
        <v>3641</v>
      </c>
      <c r="C3701" s="7" t="s">
        <v>8</v>
      </c>
      <c r="D3701" s="8" t="s">
        <v>3642</v>
      </c>
      <c r="E3701" s="8" t="s">
        <v>3643</v>
      </c>
      <c r="F3701" s="8" t="s">
        <v>544</v>
      </c>
      <c r="G3701" s="8" t="s">
        <v>13</v>
      </c>
      <c r="H3701" s="8" t="s">
        <v>14</v>
      </c>
      <c r="I3701" s="7" t="s">
        <v>8</v>
      </c>
      <c r="J3701" s="9">
        <v>3713284848</v>
      </c>
      <c r="K3701" s="9">
        <v>0</v>
      </c>
      <c r="L3701" s="9">
        <v>0</v>
      </c>
      <c r="M3701" s="9">
        <v>0</v>
      </c>
      <c r="N3701" s="7" t="s">
        <v>8</v>
      </c>
      <c r="O3701" s="10">
        <v>29.54</v>
      </c>
      <c r="P3701" s="1"/>
    </row>
    <row r="3702" spans="1:16" ht="42" thickBot="1">
      <c r="A3702" s="1"/>
      <c r="B3702" s="138" t="s">
        <v>8</v>
      </c>
      <c r="C3702" s="139"/>
      <c r="D3702" s="139"/>
      <c r="E3702" s="139"/>
      <c r="F3702" s="139"/>
      <c r="G3702" s="139"/>
      <c r="H3702" s="139"/>
      <c r="I3702" s="11" t="s">
        <v>3557</v>
      </c>
      <c r="J3702" s="12" t="s">
        <v>8</v>
      </c>
      <c r="K3702" s="13">
        <v>0</v>
      </c>
      <c r="L3702" s="13">
        <v>0</v>
      </c>
      <c r="M3702" s="13">
        <v>0</v>
      </c>
      <c r="N3702" s="14">
        <v>0</v>
      </c>
      <c r="O3702" s="12" t="s">
        <v>8</v>
      </c>
      <c r="P3702" s="1"/>
    </row>
    <row r="3703" spans="1:16" ht="0.95" customHeight="1">
      <c r="A3703" s="1"/>
      <c r="B3703" s="137"/>
      <c r="C3703" s="137"/>
      <c r="D3703" s="137"/>
      <c r="E3703" s="137"/>
      <c r="F3703" s="137"/>
      <c r="G3703" s="137"/>
      <c r="H3703" s="137"/>
      <c r="I3703" s="137"/>
      <c r="J3703" s="137"/>
      <c r="K3703" s="137"/>
      <c r="L3703" s="137"/>
      <c r="M3703" s="137"/>
      <c r="N3703" s="137"/>
      <c r="O3703" s="137"/>
      <c r="P3703" s="1"/>
    </row>
    <row r="3704" spans="1:16" ht="42" thickBot="1">
      <c r="A3704" s="1"/>
      <c r="B3704" s="6" t="s">
        <v>3644</v>
      </c>
      <c r="C3704" s="7" t="s">
        <v>8</v>
      </c>
      <c r="D3704" s="8" t="s">
        <v>3645</v>
      </c>
      <c r="E3704" s="8" t="s">
        <v>3646</v>
      </c>
      <c r="F3704" s="8" t="s">
        <v>544</v>
      </c>
      <c r="G3704" s="8" t="s">
        <v>13</v>
      </c>
      <c r="H3704" s="8" t="s">
        <v>14</v>
      </c>
      <c r="I3704" s="7" t="s">
        <v>8</v>
      </c>
      <c r="J3704" s="9">
        <v>456382789</v>
      </c>
      <c r="K3704" s="9">
        <v>0</v>
      </c>
      <c r="L3704" s="9">
        <v>0</v>
      </c>
      <c r="M3704" s="9">
        <v>0</v>
      </c>
      <c r="N3704" s="7" t="s">
        <v>8</v>
      </c>
      <c r="O3704" s="10">
        <v>0</v>
      </c>
      <c r="P3704" s="1"/>
    </row>
    <row r="3705" spans="1:16" ht="42" thickBot="1">
      <c r="A3705" s="1"/>
      <c r="B3705" s="138" t="s">
        <v>8</v>
      </c>
      <c r="C3705" s="139"/>
      <c r="D3705" s="139"/>
      <c r="E3705" s="139"/>
      <c r="F3705" s="139"/>
      <c r="G3705" s="139"/>
      <c r="H3705" s="139"/>
      <c r="I3705" s="11" t="s">
        <v>3557</v>
      </c>
      <c r="J3705" s="12" t="s">
        <v>8</v>
      </c>
      <c r="K3705" s="13">
        <v>0</v>
      </c>
      <c r="L3705" s="13">
        <v>0</v>
      </c>
      <c r="M3705" s="13">
        <v>0</v>
      </c>
      <c r="N3705" s="14">
        <v>0</v>
      </c>
      <c r="O3705" s="12" t="s">
        <v>8</v>
      </c>
      <c r="P3705" s="1"/>
    </row>
    <row r="3706" spans="1:16" ht="0.95" customHeight="1">
      <c r="A3706" s="1"/>
      <c r="B3706" s="137"/>
      <c r="C3706" s="137"/>
      <c r="D3706" s="137"/>
      <c r="E3706" s="137"/>
      <c r="F3706" s="137"/>
      <c r="G3706" s="137"/>
      <c r="H3706" s="137"/>
      <c r="I3706" s="137"/>
      <c r="J3706" s="137"/>
      <c r="K3706" s="137"/>
      <c r="L3706" s="137"/>
      <c r="M3706" s="137"/>
      <c r="N3706" s="137"/>
      <c r="O3706" s="137"/>
      <c r="P3706" s="1"/>
    </row>
    <row r="3707" spans="1:16" ht="25.5" thickBot="1">
      <c r="A3707" s="1"/>
      <c r="B3707" s="6" t="s">
        <v>3647</v>
      </c>
      <c r="C3707" s="7" t="s">
        <v>8</v>
      </c>
      <c r="D3707" s="8" t="s">
        <v>3648</v>
      </c>
      <c r="E3707" s="8" t="s">
        <v>3649</v>
      </c>
      <c r="F3707" s="8" t="s">
        <v>544</v>
      </c>
      <c r="G3707" s="8" t="s">
        <v>13</v>
      </c>
      <c r="H3707" s="8" t="s">
        <v>14</v>
      </c>
      <c r="I3707" s="7" t="s">
        <v>8</v>
      </c>
      <c r="J3707" s="9">
        <v>420080540</v>
      </c>
      <c r="K3707" s="9">
        <v>0</v>
      </c>
      <c r="L3707" s="9">
        <v>0</v>
      </c>
      <c r="M3707" s="9">
        <v>0</v>
      </c>
      <c r="N3707" s="7" t="s">
        <v>8</v>
      </c>
      <c r="O3707" s="10">
        <v>0</v>
      </c>
      <c r="P3707" s="1"/>
    </row>
    <row r="3708" spans="1:16" ht="42" thickBot="1">
      <c r="A3708" s="1"/>
      <c r="B3708" s="138" t="s">
        <v>8</v>
      </c>
      <c r="C3708" s="139"/>
      <c r="D3708" s="139"/>
      <c r="E3708" s="139"/>
      <c r="F3708" s="139"/>
      <c r="G3708" s="139"/>
      <c r="H3708" s="139"/>
      <c r="I3708" s="11" t="s">
        <v>3557</v>
      </c>
      <c r="J3708" s="12" t="s">
        <v>8</v>
      </c>
      <c r="K3708" s="13">
        <v>0</v>
      </c>
      <c r="L3708" s="13">
        <v>0</v>
      </c>
      <c r="M3708" s="13">
        <v>0</v>
      </c>
      <c r="N3708" s="14">
        <v>0</v>
      </c>
      <c r="O3708" s="12" t="s">
        <v>8</v>
      </c>
      <c r="P3708" s="1"/>
    </row>
    <row r="3709" spans="1:16" ht="0.95" customHeight="1">
      <c r="A3709" s="1"/>
      <c r="B3709" s="137"/>
      <c r="C3709" s="137"/>
      <c r="D3709" s="137"/>
      <c r="E3709" s="137"/>
      <c r="F3709" s="137"/>
      <c r="G3709" s="137"/>
      <c r="H3709" s="137"/>
      <c r="I3709" s="137"/>
      <c r="J3709" s="137"/>
      <c r="K3709" s="137"/>
      <c r="L3709" s="137"/>
      <c r="M3709" s="137"/>
      <c r="N3709" s="137"/>
      <c r="O3709" s="137"/>
      <c r="P3709" s="1"/>
    </row>
    <row r="3710" spans="1:16" ht="25.5" thickBot="1">
      <c r="A3710" s="1"/>
      <c r="B3710" s="6" t="s">
        <v>3650</v>
      </c>
      <c r="C3710" s="7" t="s">
        <v>8</v>
      </c>
      <c r="D3710" s="8" t="s">
        <v>3651</v>
      </c>
      <c r="E3710" s="8" t="s">
        <v>3652</v>
      </c>
      <c r="F3710" s="8" t="s">
        <v>544</v>
      </c>
      <c r="G3710" s="8" t="s">
        <v>13</v>
      </c>
      <c r="H3710" s="8" t="s">
        <v>14</v>
      </c>
      <c r="I3710" s="7" t="s">
        <v>8</v>
      </c>
      <c r="J3710" s="9">
        <v>1128517040</v>
      </c>
      <c r="K3710" s="9">
        <v>0</v>
      </c>
      <c r="L3710" s="9">
        <v>0</v>
      </c>
      <c r="M3710" s="9">
        <v>0</v>
      </c>
      <c r="N3710" s="7" t="s">
        <v>8</v>
      </c>
      <c r="O3710" s="10">
        <v>0</v>
      </c>
      <c r="P3710" s="1"/>
    </row>
    <row r="3711" spans="1:16" ht="42" thickBot="1">
      <c r="A3711" s="1"/>
      <c r="B3711" s="138" t="s">
        <v>8</v>
      </c>
      <c r="C3711" s="139"/>
      <c r="D3711" s="139"/>
      <c r="E3711" s="139"/>
      <c r="F3711" s="139"/>
      <c r="G3711" s="139"/>
      <c r="H3711" s="139"/>
      <c r="I3711" s="11" t="s">
        <v>3557</v>
      </c>
      <c r="J3711" s="12" t="s">
        <v>8</v>
      </c>
      <c r="K3711" s="13">
        <v>0</v>
      </c>
      <c r="L3711" s="13">
        <v>0</v>
      </c>
      <c r="M3711" s="13">
        <v>0</v>
      </c>
      <c r="N3711" s="14">
        <v>0</v>
      </c>
      <c r="O3711" s="12" t="s">
        <v>8</v>
      </c>
      <c r="P3711" s="1"/>
    </row>
    <row r="3712" spans="1:16" ht="0.95" customHeight="1">
      <c r="A3712" s="1"/>
      <c r="B3712" s="137"/>
      <c r="C3712" s="137"/>
      <c r="D3712" s="137"/>
      <c r="E3712" s="137"/>
      <c r="F3712" s="137"/>
      <c r="G3712" s="137"/>
      <c r="H3712" s="137"/>
      <c r="I3712" s="137"/>
      <c r="J3712" s="137"/>
      <c r="K3712" s="137"/>
      <c r="L3712" s="137"/>
      <c r="M3712" s="137"/>
      <c r="N3712" s="137"/>
      <c r="O3712" s="137"/>
      <c r="P3712" s="1"/>
    </row>
    <row r="3713" spans="1:16" ht="25.5" thickBot="1">
      <c r="A3713" s="1"/>
      <c r="B3713" s="6" t="s">
        <v>3653</v>
      </c>
      <c r="C3713" s="7" t="s">
        <v>8</v>
      </c>
      <c r="D3713" s="8" t="s">
        <v>3654</v>
      </c>
      <c r="E3713" s="8" t="s">
        <v>3655</v>
      </c>
      <c r="F3713" s="8" t="s">
        <v>12</v>
      </c>
      <c r="G3713" s="8" t="s">
        <v>13</v>
      </c>
      <c r="H3713" s="8" t="s">
        <v>14</v>
      </c>
      <c r="I3713" s="7" t="s">
        <v>8</v>
      </c>
      <c r="J3713" s="9">
        <v>21559886842</v>
      </c>
      <c r="K3713" s="9">
        <v>1026406703</v>
      </c>
      <c r="L3713" s="9">
        <v>821406702</v>
      </c>
      <c r="M3713" s="9">
        <v>821406702</v>
      </c>
      <c r="N3713" s="7" t="s">
        <v>8</v>
      </c>
      <c r="O3713" s="10">
        <v>0</v>
      </c>
      <c r="P3713" s="1"/>
    </row>
    <row r="3714" spans="1:16" ht="42" thickBot="1">
      <c r="A3714" s="1"/>
      <c r="B3714" s="138" t="s">
        <v>8</v>
      </c>
      <c r="C3714" s="139"/>
      <c r="D3714" s="139"/>
      <c r="E3714" s="139"/>
      <c r="F3714" s="139"/>
      <c r="G3714" s="139"/>
      <c r="H3714" s="139"/>
      <c r="I3714" s="11" t="s">
        <v>3557</v>
      </c>
      <c r="J3714" s="12" t="s">
        <v>8</v>
      </c>
      <c r="K3714" s="13">
        <v>1026406703</v>
      </c>
      <c r="L3714" s="13">
        <v>821406702</v>
      </c>
      <c r="M3714" s="13">
        <v>821406702</v>
      </c>
      <c r="N3714" s="14">
        <v>100</v>
      </c>
      <c r="O3714" s="12" t="s">
        <v>8</v>
      </c>
      <c r="P3714" s="1"/>
    </row>
    <row r="3715" spans="1:16" ht="0.95" customHeight="1">
      <c r="A3715" s="1"/>
      <c r="B3715" s="137"/>
      <c r="C3715" s="137"/>
      <c r="D3715" s="137"/>
      <c r="E3715" s="137"/>
      <c r="F3715" s="137"/>
      <c r="G3715" s="137"/>
      <c r="H3715" s="137"/>
      <c r="I3715" s="137"/>
      <c r="J3715" s="137"/>
      <c r="K3715" s="137"/>
      <c r="L3715" s="137"/>
      <c r="M3715" s="137"/>
      <c r="N3715" s="137"/>
      <c r="O3715" s="137"/>
      <c r="P3715" s="1"/>
    </row>
    <row r="3716" spans="1:16" ht="42" thickBot="1">
      <c r="A3716" s="1"/>
      <c r="B3716" s="6" t="s">
        <v>3656</v>
      </c>
      <c r="C3716" s="7" t="s">
        <v>8</v>
      </c>
      <c r="D3716" s="8" t="s">
        <v>3657</v>
      </c>
      <c r="E3716" s="8" t="s">
        <v>3658</v>
      </c>
      <c r="F3716" s="8" t="s">
        <v>544</v>
      </c>
      <c r="G3716" s="8" t="s">
        <v>13</v>
      </c>
      <c r="H3716" s="8" t="s">
        <v>14</v>
      </c>
      <c r="I3716" s="7" t="s">
        <v>8</v>
      </c>
      <c r="J3716" s="9">
        <v>3830155264</v>
      </c>
      <c r="K3716" s="9">
        <v>0</v>
      </c>
      <c r="L3716" s="9">
        <v>0</v>
      </c>
      <c r="M3716" s="9">
        <v>0</v>
      </c>
      <c r="N3716" s="7" t="s">
        <v>8</v>
      </c>
      <c r="O3716" s="10">
        <v>0</v>
      </c>
      <c r="P3716" s="1"/>
    </row>
    <row r="3717" spans="1:16" ht="42" thickBot="1">
      <c r="A3717" s="1"/>
      <c r="B3717" s="138" t="s">
        <v>8</v>
      </c>
      <c r="C3717" s="139"/>
      <c r="D3717" s="139"/>
      <c r="E3717" s="139"/>
      <c r="F3717" s="139"/>
      <c r="G3717" s="139"/>
      <c r="H3717" s="139"/>
      <c r="I3717" s="11" t="s">
        <v>3557</v>
      </c>
      <c r="J3717" s="12" t="s">
        <v>8</v>
      </c>
      <c r="K3717" s="13">
        <v>0</v>
      </c>
      <c r="L3717" s="13">
        <v>0</v>
      </c>
      <c r="M3717" s="13">
        <v>0</v>
      </c>
      <c r="N3717" s="14">
        <v>0</v>
      </c>
      <c r="O3717" s="12" t="s">
        <v>8</v>
      </c>
      <c r="P3717" s="1"/>
    </row>
    <row r="3718" spans="1:16" ht="0.95" customHeight="1">
      <c r="A3718" s="1"/>
      <c r="B3718" s="137"/>
      <c r="C3718" s="137"/>
      <c r="D3718" s="137"/>
      <c r="E3718" s="137"/>
      <c r="F3718" s="137"/>
      <c r="G3718" s="137"/>
      <c r="H3718" s="137"/>
      <c r="I3718" s="137"/>
      <c r="J3718" s="137"/>
      <c r="K3718" s="137"/>
      <c r="L3718" s="137"/>
      <c r="M3718" s="137"/>
      <c r="N3718" s="137"/>
      <c r="O3718" s="137"/>
      <c r="P3718" s="1"/>
    </row>
    <row r="3719" spans="1:16" ht="58.5" thickBot="1">
      <c r="A3719" s="1"/>
      <c r="B3719" s="6" t="s">
        <v>3659</v>
      </c>
      <c r="C3719" s="7" t="s">
        <v>8</v>
      </c>
      <c r="D3719" s="8" t="s">
        <v>3660</v>
      </c>
      <c r="E3719" s="8" t="s">
        <v>3661</v>
      </c>
      <c r="F3719" s="8" t="s">
        <v>12</v>
      </c>
      <c r="G3719" s="8" t="s">
        <v>13</v>
      </c>
      <c r="H3719" s="8" t="s">
        <v>14</v>
      </c>
      <c r="I3719" s="7" t="s">
        <v>8</v>
      </c>
      <c r="J3719" s="9">
        <v>9050000</v>
      </c>
      <c r="K3719" s="9">
        <v>0</v>
      </c>
      <c r="L3719" s="9">
        <v>0</v>
      </c>
      <c r="M3719" s="9">
        <v>0</v>
      </c>
      <c r="N3719" s="7" t="s">
        <v>8</v>
      </c>
      <c r="O3719" s="10">
        <v>0</v>
      </c>
      <c r="P3719" s="1"/>
    </row>
    <row r="3720" spans="1:16" ht="42" thickBot="1">
      <c r="A3720" s="1"/>
      <c r="B3720" s="138" t="s">
        <v>8</v>
      </c>
      <c r="C3720" s="139"/>
      <c r="D3720" s="139"/>
      <c r="E3720" s="139"/>
      <c r="F3720" s="139"/>
      <c r="G3720" s="139"/>
      <c r="H3720" s="139"/>
      <c r="I3720" s="11" t="s">
        <v>3557</v>
      </c>
      <c r="J3720" s="12" t="s">
        <v>8</v>
      </c>
      <c r="K3720" s="13">
        <v>0</v>
      </c>
      <c r="L3720" s="13">
        <v>0</v>
      </c>
      <c r="M3720" s="13">
        <v>0</v>
      </c>
      <c r="N3720" s="14">
        <v>0</v>
      </c>
      <c r="O3720" s="12" t="s">
        <v>8</v>
      </c>
      <c r="P3720" s="1"/>
    </row>
    <row r="3721" spans="1:16" ht="0.95" customHeight="1">
      <c r="A3721" s="1"/>
      <c r="B3721" s="137"/>
      <c r="C3721" s="137"/>
      <c r="D3721" s="137"/>
      <c r="E3721" s="137"/>
      <c r="F3721" s="137"/>
      <c r="G3721" s="137"/>
      <c r="H3721" s="137"/>
      <c r="I3721" s="137"/>
      <c r="J3721" s="137"/>
      <c r="K3721" s="137"/>
      <c r="L3721" s="137"/>
      <c r="M3721" s="137"/>
      <c r="N3721" s="137"/>
      <c r="O3721" s="137"/>
      <c r="P3721" s="1"/>
    </row>
    <row r="3722" spans="1:16" ht="42" thickBot="1">
      <c r="A3722" s="1"/>
      <c r="B3722" s="6" t="s">
        <v>3662</v>
      </c>
      <c r="C3722" s="7" t="s">
        <v>8</v>
      </c>
      <c r="D3722" s="8" t="s">
        <v>3663</v>
      </c>
      <c r="E3722" s="8" t="s">
        <v>3664</v>
      </c>
      <c r="F3722" s="8" t="s">
        <v>12</v>
      </c>
      <c r="G3722" s="8" t="s">
        <v>13</v>
      </c>
      <c r="H3722" s="8" t="s">
        <v>14</v>
      </c>
      <c r="I3722" s="7" t="s">
        <v>8</v>
      </c>
      <c r="J3722" s="9">
        <v>7698000</v>
      </c>
      <c r="K3722" s="9">
        <v>0</v>
      </c>
      <c r="L3722" s="9">
        <v>0</v>
      </c>
      <c r="M3722" s="9">
        <v>0</v>
      </c>
      <c r="N3722" s="7" t="s">
        <v>8</v>
      </c>
      <c r="O3722" s="10">
        <v>0</v>
      </c>
      <c r="P3722" s="1"/>
    </row>
    <row r="3723" spans="1:16" ht="42" thickBot="1">
      <c r="A3723" s="1"/>
      <c r="B3723" s="138" t="s">
        <v>8</v>
      </c>
      <c r="C3723" s="139"/>
      <c r="D3723" s="139"/>
      <c r="E3723" s="139"/>
      <c r="F3723" s="139"/>
      <c r="G3723" s="139"/>
      <c r="H3723" s="139"/>
      <c r="I3723" s="11" t="s">
        <v>3557</v>
      </c>
      <c r="J3723" s="12" t="s">
        <v>8</v>
      </c>
      <c r="K3723" s="13">
        <v>0</v>
      </c>
      <c r="L3723" s="13">
        <v>0</v>
      </c>
      <c r="M3723" s="13">
        <v>0</v>
      </c>
      <c r="N3723" s="14">
        <v>0</v>
      </c>
      <c r="O3723" s="12" t="s">
        <v>8</v>
      </c>
      <c r="P3723" s="1"/>
    </row>
    <row r="3724" spans="1:16" ht="0.95" customHeight="1">
      <c r="A3724" s="1"/>
      <c r="B3724" s="137"/>
      <c r="C3724" s="137"/>
      <c r="D3724" s="137"/>
      <c r="E3724" s="137"/>
      <c r="F3724" s="137"/>
      <c r="G3724" s="137"/>
      <c r="H3724" s="137"/>
      <c r="I3724" s="137"/>
      <c r="J3724" s="137"/>
      <c r="K3724" s="137"/>
      <c r="L3724" s="137"/>
      <c r="M3724" s="137"/>
      <c r="N3724" s="137"/>
      <c r="O3724" s="137"/>
      <c r="P3724" s="1"/>
    </row>
    <row r="3725" spans="1:16" ht="50.25" thickBot="1">
      <c r="A3725" s="1"/>
      <c r="B3725" s="6" t="s">
        <v>3665</v>
      </c>
      <c r="C3725" s="7" t="s">
        <v>8</v>
      </c>
      <c r="D3725" s="8" t="s">
        <v>3666</v>
      </c>
      <c r="E3725" s="8" t="s">
        <v>3667</v>
      </c>
      <c r="F3725" s="8" t="s">
        <v>12</v>
      </c>
      <c r="G3725" s="8" t="s">
        <v>13</v>
      </c>
      <c r="H3725" s="8" t="s">
        <v>14</v>
      </c>
      <c r="I3725" s="7" t="s">
        <v>8</v>
      </c>
      <c r="J3725" s="9">
        <v>74400694</v>
      </c>
      <c r="K3725" s="9">
        <v>0</v>
      </c>
      <c r="L3725" s="9">
        <v>51218112</v>
      </c>
      <c r="M3725" s="9">
        <v>51218112</v>
      </c>
      <c r="N3725" s="7" t="s">
        <v>8</v>
      </c>
      <c r="O3725" s="10">
        <v>100</v>
      </c>
      <c r="P3725" s="1"/>
    </row>
    <row r="3726" spans="1:16" ht="42" thickBot="1">
      <c r="A3726" s="1"/>
      <c r="B3726" s="138" t="s">
        <v>8</v>
      </c>
      <c r="C3726" s="139"/>
      <c r="D3726" s="139"/>
      <c r="E3726" s="139"/>
      <c r="F3726" s="139"/>
      <c r="G3726" s="139"/>
      <c r="H3726" s="139"/>
      <c r="I3726" s="11" t="s">
        <v>3557</v>
      </c>
      <c r="J3726" s="12" t="s">
        <v>8</v>
      </c>
      <c r="K3726" s="13">
        <v>0</v>
      </c>
      <c r="L3726" s="13">
        <v>51218112</v>
      </c>
      <c r="M3726" s="13">
        <v>51218112</v>
      </c>
      <c r="N3726" s="14">
        <v>100</v>
      </c>
      <c r="O3726" s="12" t="s">
        <v>8</v>
      </c>
      <c r="P3726" s="1"/>
    </row>
    <row r="3727" spans="1:16" ht="0.95" customHeight="1">
      <c r="A3727" s="1"/>
      <c r="B3727" s="137"/>
      <c r="C3727" s="137"/>
      <c r="D3727" s="137"/>
      <c r="E3727" s="137"/>
      <c r="F3727" s="137"/>
      <c r="G3727" s="137"/>
      <c r="H3727" s="137"/>
      <c r="I3727" s="137"/>
      <c r="J3727" s="137"/>
      <c r="K3727" s="137"/>
      <c r="L3727" s="137"/>
      <c r="M3727" s="137"/>
      <c r="N3727" s="137"/>
      <c r="O3727" s="137"/>
      <c r="P3727" s="1"/>
    </row>
    <row r="3728" spans="1:16" ht="50.25" thickBot="1">
      <c r="A3728" s="1"/>
      <c r="B3728" s="6" t="s">
        <v>3668</v>
      </c>
      <c r="C3728" s="7" t="s">
        <v>8</v>
      </c>
      <c r="D3728" s="8" t="s">
        <v>3669</v>
      </c>
      <c r="E3728" s="8" t="s">
        <v>3670</v>
      </c>
      <c r="F3728" s="8" t="s">
        <v>12</v>
      </c>
      <c r="G3728" s="8" t="s">
        <v>13</v>
      </c>
      <c r="H3728" s="8" t="s">
        <v>14</v>
      </c>
      <c r="I3728" s="7" t="s">
        <v>8</v>
      </c>
      <c r="J3728" s="9">
        <v>62752790</v>
      </c>
      <c r="K3728" s="9">
        <v>0</v>
      </c>
      <c r="L3728" s="9">
        <v>6407910</v>
      </c>
      <c r="M3728" s="9">
        <v>6407910</v>
      </c>
      <c r="N3728" s="7" t="s">
        <v>8</v>
      </c>
      <c r="O3728" s="10">
        <v>100</v>
      </c>
      <c r="P3728" s="1"/>
    </row>
    <row r="3729" spans="1:16" ht="42" thickBot="1">
      <c r="A3729" s="1"/>
      <c r="B3729" s="138" t="s">
        <v>8</v>
      </c>
      <c r="C3729" s="139"/>
      <c r="D3729" s="139"/>
      <c r="E3729" s="139"/>
      <c r="F3729" s="139"/>
      <c r="G3729" s="139"/>
      <c r="H3729" s="139"/>
      <c r="I3729" s="11" t="s">
        <v>3557</v>
      </c>
      <c r="J3729" s="12" t="s">
        <v>8</v>
      </c>
      <c r="K3729" s="13">
        <v>0</v>
      </c>
      <c r="L3729" s="13">
        <v>6407910</v>
      </c>
      <c r="M3729" s="13">
        <v>6407910</v>
      </c>
      <c r="N3729" s="14">
        <v>100</v>
      </c>
      <c r="O3729" s="12" t="s">
        <v>8</v>
      </c>
      <c r="P3729" s="1"/>
    </row>
    <row r="3730" spans="1:16" ht="0.95" customHeight="1">
      <c r="A3730" s="1"/>
      <c r="B3730" s="137"/>
      <c r="C3730" s="137"/>
      <c r="D3730" s="137"/>
      <c r="E3730" s="137"/>
      <c r="F3730" s="137"/>
      <c r="G3730" s="137"/>
      <c r="H3730" s="137"/>
      <c r="I3730" s="137"/>
      <c r="J3730" s="137"/>
      <c r="K3730" s="137"/>
      <c r="L3730" s="137"/>
      <c r="M3730" s="137"/>
      <c r="N3730" s="137"/>
      <c r="O3730" s="137"/>
      <c r="P3730" s="1"/>
    </row>
    <row r="3731" spans="1:16" ht="20.100000000000001" customHeight="1">
      <c r="A3731" s="1"/>
      <c r="B3731" s="145" t="s">
        <v>3548</v>
      </c>
      <c r="C3731" s="146"/>
      <c r="D3731" s="146"/>
      <c r="E3731" s="146"/>
      <c r="F3731" s="2" t="s">
        <v>4</v>
      </c>
      <c r="G3731" s="147" t="s">
        <v>3671</v>
      </c>
      <c r="H3731" s="148"/>
      <c r="I3731" s="148"/>
      <c r="J3731" s="148"/>
      <c r="K3731" s="148"/>
      <c r="L3731" s="148"/>
      <c r="M3731" s="148"/>
      <c r="N3731" s="148"/>
      <c r="O3731" s="148"/>
      <c r="P3731" s="1"/>
    </row>
    <row r="3732" spans="1:16" ht="20.100000000000001" customHeight="1">
      <c r="A3732" s="1"/>
      <c r="B3732" s="143" t="s">
        <v>6</v>
      </c>
      <c r="C3732" s="144"/>
      <c r="D3732" s="144"/>
      <c r="E3732" s="144"/>
      <c r="F3732" s="144"/>
      <c r="G3732" s="144"/>
      <c r="H3732" s="144"/>
      <c r="I3732" s="144"/>
      <c r="J3732" s="3">
        <v>209409790</v>
      </c>
      <c r="K3732" s="3">
        <v>0</v>
      </c>
      <c r="L3732" s="3">
        <v>1523179</v>
      </c>
      <c r="M3732" s="3">
        <v>1523179</v>
      </c>
      <c r="N3732" s="4" t="s">
        <v>7</v>
      </c>
      <c r="O3732" s="5" t="s">
        <v>8</v>
      </c>
      <c r="P3732" s="1"/>
    </row>
    <row r="3733" spans="1:16" ht="42" thickBot="1">
      <c r="A3733" s="1"/>
      <c r="B3733" s="6" t="s">
        <v>3672</v>
      </c>
      <c r="C3733" s="7" t="s">
        <v>8</v>
      </c>
      <c r="D3733" s="8" t="s">
        <v>3673</v>
      </c>
      <c r="E3733" s="8" t="s">
        <v>3674</v>
      </c>
      <c r="F3733" s="8" t="s">
        <v>12</v>
      </c>
      <c r="G3733" s="8" t="s">
        <v>13</v>
      </c>
      <c r="H3733" s="8" t="s">
        <v>14</v>
      </c>
      <c r="I3733" s="7" t="s">
        <v>8</v>
      </c>
      <c r="J3733" s="9">
        <v>18272206</v>
      </c>
      <c r="K3733" s="9">
        <v>0</v>
      </c>
      <c r="L3733" s="9">
        <v>0</v>
      </c>
      <c r="M3733" s="9">
        <v>0</v>
      </c>
      <c r="N3733" s="7" t="s">
        <v>8</v>
      </c>
      <c r="O3733" s="10">
        <v>0</v>
      </c>
      <c r="P3733" s="1"/>
    </row>
    <row r="3734" spans="1:16" ht="50.25" thickBot="1">
      <c r="A3734" s="1"/>
      <c r="B3734" s="138" t="s">
        <v>8</v>
      </c>
      <c r="C3734" s="139"/>
      <c r="D3734" s="139"/>
      <c r="E3734" s="139"/>
      <c r="F3734" s="139"/>
      <c r="G3734" s="139"/>
      <c r="H3734" s="139"/>
      <c r="I3734" s="11" t="s">
        <v>3553</v>
      </c>
      <c r="J3734" s="12" t="s">
        <v>8</v>
      </c>
      <c r="K3734" s="13">
        <v>0</v>
      </c>
      <c r="L3734" s="13">
        <v>0</v>
      </c>
      <c r="M3734" s="13">
        <v>0</v>
      </c>
      <c r="N3734" s="14">
        <v>0</v>
      </c>
      <c r="O3734" s="12" t="s">
        <v>8</v>
      </c>
      <c r="P3734" s="1"/>
    </row>
    <row r="3735" spans="1:16" ht="0.95" customHeight="1">
      <c r="A3735" s="1"/>
      <c r="B3735" s="137"/>
      <c r="C3735" s="137"/>
      <c r="D3735" s="137"/>
      <c r="E3735" s="137"/>
      <c r="F3735" s="137"/>
      <c r="G3735" s="137"/>
      <c r="H3735" s="137"/>
      <c r="I3735" s="137"/>
      <c r="J3735" s="137"/>
      <c r="K3735" s="137"/>
      <c r="L3735" s="137"/>
      <c r="M3735" s="137"/>
      <c r="N3735" s="137"/>
      <c r="O3735" s="137"/>
      <c r="P3735" s="1"/>
    </row>
    <row r="3736" spans="1:16" ht="42" thickBot="1">
      <c r="A3736" s="1"/>
      <c r="B3736" s="6" t="s">
        <v>3675</v>
      </c>
      <c r="C3736" s="7" t="s">
        <v>8</v>
      </c>
      <c r="D3736" s="8" t="s">
        <v>3676</v>
      </c>
      <c r="E3736" s="8" t="s">
        <v>3676</v>
      </c>
      <c r="F3736" s="8" t="s">
        <v>40</v>
      </c>
      <c r="G3736" s="8" t="s">
        <v>31</v>
      </c>
      <c r="H3736" s="8" t="s">
        <v>14</v>
      </c>
      <c r="I3736" s="7" t="s">
        <v>8</v>
      </c>
      <c r="J3736" s="9">
        <v>21625476</v>
      </c>
      <c r="K3736" s="9">
        <v>0</v>
      </c>
      <c r="L3736" s="9">
        <v>0</v>
      </c>
      <c r="M3736" s="9">
        <v>0</v>
      </c>
      <c r="N3736" s="7" t="s">
        <v>8</v>
      </c>
      <c r="O3736" s="10">
        <v>0</v>
      </c>
      <c r="P3736" s="1"/>
    </row>
    <row r="3737" spans="1:16" ht="42" thickBot="1">
      <c r="A3737" s="1"/>
      <c r="B3737" s="138" t="s">
        <v>8</v>
      </c>
      <c r="C3737" s="139"/>
      <c r="D3737" s="139"/>
      <c r="E3737" s="139"/>
      <c r="F3737" s="139"/>
      <c r="G3737" s="139"/>
      <c r="H3737" s="139"/>
      <c r="I3737" s="11" t="s">
        <v>469</v>
      </c>
      <c r="J3737" s="12" t="s">
        <v>8</v>
      </c>
      <c r="K3737" s="13">
        <v>0</v>
      </c>
      <c r="L3737" s="13">
        <v>0</v>
      </c>
      <c r="M3737" s="13">
        <v>0</v>
      </c>
      <c r="N3737" s="14">
        <v>0</v>
      </c>
      <c r="O3737" s="12" t="s">
        <v>8</v>
      </c>
      <c r="P3737" s="1"/>
    </row>
    <row r="3738" spans="1:16" ht="0.95" customHeight="1">
      <c r="A3738" s="1"/>
      <c r="B3738" s="137"/>
      <c r="C3738" s="137"/>
      <c r="D3738" s="137"/>
      <c r="E3738" s="137"/>
      <c r="F3738" s="137"/>
      <c r="G3738" s="137"/>
      <c r="H3738" s="137"/>
      <c r="I3738" s="137"/>
      <c r="J3738" s="137"/>
      <c r="K3738" s="137"/>
      <c r="L3738" s="137"/>
      <c r="M3738" s="137"/>
      <c r="N3738" s="137"/>
      <c r="O3738" s="137"/>
      <c r="P3738" s="1"/>
    </row>
    <row r="3739" spans="1:16" ht="50.25" thickBot="1">
      <c r="A3739" s="1"/>
      <c r="B3739" s="6" t="s">
        <v>3677</v>
      </c>
      <c r="C3739" s="7" t="s">
        <v>8</v>
      </c>
      <c r="D3739" s="8" t="s">
        <v>3678</v>
      </c>
      <c r="E3739" s="8" t="s">
        <v>3679</v>
      </c>
      <c r="F3739" s="8" t="s">
        <v>12</v>
      </c>
      <c r="G3739" s="8" t="s">
        <v>13</v>
      </c>
      <c r="H3739" s="8" t="s">
        <v>14</v>
      </c>
      <c r="I3739" s="7" t="s">
        <v>8</v>
      </c>
      <c r="J3739" s="9">
        <v>32552071</v>
      </c>
      <c r="K3739" s="9">
        <v>0</v>
      </c>
      <c r="L3739" s="9">
        <v>0</v>
      </c>
      <c r="M3739" s="9">
        <v>0</v>
      </c>
      <c r="N3739" s="7" t="s">
        <v>8</v>
      </c>
      <c r="O3739" s="10">
        <v>0</v>
      </c>
      <c r="P3739" s="1"/>
    </row>
    <row r="3740" spans="1:16" ht="50.25" thickBot="1">
      <c r="A3740" s="1"/>
      <c r="B3740" s="138" t="s">
        <v>8</v>
      </c>
      <c r="C3740" s="139"/>
      <c r="D3740" s="139"/>
      <c r="E3740" s="139"/>
      <c r="F3740" s="139"/>
      <c r="G3740" s="139"/>
      <c r="H3740" s="139"/>
      <c r="I3740" s="11" t="s">
        <v>3553</v>
      </c>
      <c r="J3740" s="12" t="s">
        <v>8</v>
      </c>
      <c r="K3740" s="13">
        <v>0</v>
      </c>
      <c r="L3740" s="13">
        <v>0</v>
      </c>
      <c r="M3740" s="13">
        <v>0</v>
      </c>
      <c r="N3740" s="14">
        <v>0</v>
      </c>
      <c r="O3740" s="12" t="s">
        <v>8</v>
      </c>
      <c r="P3740" s="1"/>
    </row>
    <row r="3741" spans="1:16" ht="0.95" customHeight="1">
      <c r="A3741" s="1"/>
      <c r="B3741" s="137"/>
      <c r="C3741" s="137"/>
      <c r="D3741" s="137"/>
      <c r="E3741" s="137"/>
      <c r="F3741" s="137"/>
      <c r="G3741" s="137"/>
      <c r="H3741" s="137"/>
      <c r="I3741" s="137"/>
      <c r="J3741" s="137"/>
      <c r="K3741" s="137"/>
      <c r="L3741" s="137"/>
      <c r="M3741" s="137"/>
      <c r="N3741" s="137"/>
      <c r="O3741" s="137"/>
      <c r="P3741" s="1"/>
    </row>
    <row r="3742" spans="1:16" ht="25.5" thickBot="1">
      <c r="A3742" s="1"/>
      <c r="B3742" s="6" t="s">
        <v>3680</v>
      </c>
      <c r="C3742" s="7" t="s">
        <v>8</v>
      </c>
      <c r="D3742" s="8" t="s">
        <v>3681</v>
      </c>
      <c r="E3742" s="8" t="s">
        <v>3682</v>
      </c>
      <c r="F3742" s="8" t="s">
        <v>40</v>
      </c>
      <c r="G3742" s="8" t="s">
        <v>13</v>
      </c>
      <c r="H3742" s="8" t="s">
        <v>14</v>
      </c>
      <c r="I3742" s="7" t="s">
        <v>8</v>
      </c>
      <c r="J3742" s="9">
        <v>21810534</v>
      </c>
      <c r="K3742" s="9">
        <v>0</v>
      </c>
      <c r="L3742" s="9">
        <v>550000</v>
      </c>
      <c r="M3742" s="9">
        <v>550000</v>
      </c>
      <c r="N3742" s="7" t="s">
        <v>8</v>
      </c>
      <c r="O3742" s="10">
        <v>100</v>
      </c>
      <c r="P3742" s="1"/>
    </row>
    <row r="3743" spans="1:16" ht="50.25" thickBot="1">
      <c r="A3743" s="1"/>
      <c r="B3743" s="138" t="s">
        <v>8</v>
      </c>
      <c r="C3743" s="139"/>
      <c r="D3743" s="139"/>
      <c r="E3743" s="139"/>
      <c r="F3743" s="139"/>
      <c r="G3743" s="139"/>
      <c r="H3743" s="139"/>
      <c r="I3743" s="11" t="s">
        <v>3553</v>
      </c>
      <c r="J3743" s="12" t="s">
        <v>8</v>
      </c>
      <c r="K3743" s="13">
        <v>0</v>
      </c>
      <c r="L3743" s="13">
        <v>550000</v>
      </c>
      <c r="M3743" s="13">
        <v>550000</v>
      </c>
      <c r="N3743" s="14">
        <v>100</v>
      </c>
      <c r="O3743" s="12" t="s">
        <v>8</v>
      </c>
      <c r="P3743" s="1"/>
    </row>
    <row r="3744" spans="1:16" ht="0.95" customHeight="1">
      <c r="A3744" s="1"/>
      <c r="B3744" s="137"/>
      <c r="C3744" s="137"/>
      <c r="D3744" s="137"/>
      <c r="E3744" s="137"/>
      <c r="F3744" s="137"/>
      <c r="G3744" s="137"/>
      <c r="H3744" s="137"/>
      <c r="I3744" s="137"/>
      <c r="J3744" s="137"/>
      <c r="K3744" s="137"/>
      <c r="L3744" s="137"/>
      <c r="M3744" s="137"/>
      <c r="N3744" s="137"/>
      <c r="O3744" s="137"/>
      <c r="P3744" s="1"/>
    </row>
    <row r="3745" spans="1:16" ht="33.75" thickBot="1">
      <c r="A3745" s="1"/>
      <c r="B3745" s="6" t="s">
        <v>3683</v>
      </c>
      <c r="C3745" s="7" t="s">
        <v>8</v>
      </c>
      <c r="D3745" s="8" t="s">
        <v>3684</v>
      </c>
      <c r="E3745" s="8" t="s">
        <v>3685</v>
      </c>
      <c r="F3745" s="8" t="s">
        <v>12</v>
      </c>
      <c r="G3745" s="8" t="s">
        <v>13</v>
      </c>
      <c r="H3745" s="8" t="s">
        <v>14</v>
      </c>
      <c r="I3745" s="7" t="s">
        <v>8</v>
      </c>
      <c r="J3745" s="9">
        <v>5816142</v>
      </c>
      <c r="K3745" s="9">
        <v>0</v>
      </c>
      <c r="L3745" s="9">
        <v>0</v>
      </c>
      <c r="M3745" s="9">
        <v>0</v>
      </c>
      <c r="N3745" s="7" t="s">
        <v>8</v>
      </c>
      <c r="O3745" s="10">
        <v>0</v>
      </c>
      <c r="P3745" s="1"/>
    </row>
    <row r="3746" spans="1:16" ht="50.25" thickBot="1">
      <c r="A3746" s="1"/>
      <c r="B3746" s="138" t="s">
        <v>8</v>
      </c>
      <c r="C3746" s="139"/>
      <c r="D3746" s="139"/>
      <c r="E3746" s="139"/>
      <c r="F3746" s="139"/>
      <c r="G3746" s="139"/>
      <c r="H3746" s="139"/>
      <c r="I3746" s="11" t="s">
        <v>3553</v>
      </c>
      <c r="J3746" s="12" t="s">
        <v>8</v>
      </c>
      <c r="K3746" s="13">
        <v>0</v>
      </c>
      <c r="L3746" s="13">
        <v>0</v>
      </c>
      <c r="M3746" s="13">
        <v>0</v>
      </c>
      <c r="N3746" s="14">
        <v>0</v>
      </c>
      <c r="O3746" s="12" t="s">
        <v>8</v>
      </c>
      <c r="P3746" s="1"/>
    </row>
    <row r="3747" spans="1:16" ht="0.95" customHeight="1">
      <c r="A3747" s="1"/>
      <c r="B3747" s="137"/>
      <c r="C3747" s="137"/>
      <c r="D3747" s="137"/>
      <c r="E3747" s="137"/>
      <c r="F3747" s="137"/>
      <c r="G3747" s="137"/>
      <c r="H3747" s="137"/>
      <c r="I3747" s="137"/>
      <c r="J3747" s="137"/>
      <c r="K3747" s="137"/>
      <c r="L3747" s="137"/>
      <c r="M3747" s="137"/>
      <c r="N3747" s="137"/>
      <c r="O3747" s="137"/>
      <c r="P3747" s="1"/>
    </row>
    <row r="3748" spans="1:16" ht="50.25" thickBot="1">
      <c r="A3748" s="1"/>
      <c r="B3748" s="6" t="s">
        <v>3686</v>
      </c>
      <c r="C3748" s="7" t="s">
        <v>8</v>
      </c>
      <c r="D3748" s="8" t="s">
        <v>3687</v>
      </c>
      <c r="E3748" s="8" t="s">
        <v>3688</v>
      </c>
      <c r="F3748" s="8" t="s">
        <v>12</v>
      </c>
      <c r="G3748" s="8" t="s">
        <v>13</v>
      </c>
      <c r="H3748" s="8" t="s">
        <v>14</v>
      </c>
      <c r="I3748" s="7" t="s">
        <v>8</v>
      </c>
      <c r="J3748" s="9">
        <v>8905968</v>
      </c>
      <c r="K3748" s="9">
        <v>0</v>
      </c>
      <c r="L3748" s="9">
        <v>0</v>
      </c>
      <c r="M3748" s="9">
        <v>0</v>
      </c>
      <c r="N3748" s="7" t="s">
        <v>8</v>
      </c>
      <c r="O3748" s="10">
        <v>0</v>
      </c>
      <c r="P3748" s="1"/>
    </row>
    <row r="3749" spans="1:16" ht="50.25" thickBot="1">
      <c r="A3749" s="1"/>
      <c r="B3749" s="138" t="s">
        <v>8</v>
      </c>
      <c r="C3749" s="139"/>
      <c r="D3749" s="139"/>
      <c r="E3749" s="139"/>
      <c r="F3749" s="139"/>
      <c r="G3749" s="139"/>
      <c r="H3749" s="139"/>
      <c r="I3749" s="11" t="s">
        <v>3553</v>
      </c>
      <c r="J3749" s="12" t="s">
        <v>8</v>
      </c>
      <c r="K3749" s="13">
        <v>0</v>
      </c>
      <c r="L3749" s="13">
        <v>0</v>
      </c>
      <c r="M3749" s="13">
        <v>0</v>
      </c>
      <c r="N3749" s="14">
        <v>0</v>
      </c>
      <c r="O3749" s="12" t="s">
        <v>8</v>
      </c>
      <c r="P3749" s="1"/>
    </row>
    <row r="3750" spans="1:16" ht="0.95" customHeight="1">
      <c r="A3750" s="1"/>
      <c r="B3750" s="137"/>
      <c r="C3750" s="137"/>
      <c r="D3750" s="137"/>
      <c r="E3750" s="137"/>
      <c r="F3750" s="137"/>
      <c r="G3750" s="137"/>
      <c r="H3750" s="137"/>
      <c r="I3750" s="137"/>
      <c r="J3750" s="137"/>
      <c r="K3750" s="137"/>
      <c r="L3750" s="137"/>
      <c r="M3750" s="137"/>
      <c r="N3750" s="137"/>
      <c r="O3750" s="137"/>
      <c r="P3750" s="1"/>
    </row>
    <row r="3751" spans="1:16" ht="33.75" thickBot="1">
      <c r="A3751" s="1"/>
      <c r="B3751" s="6" t="s">
        <v>3689</v>
      </c>
      <c r="C3751" s="7" t="s">
        <v>8</v>
      </c>
      <c r="D3751" s="8" t="s">
        <v>3690</v>
      </c>
      <c r="E3751" s="8" t="s">
        <v>3691</v>
      </c>
      <c r="F3751" s="8" t="s">
        <v>12</v>
      </c>
      <c r="G3751" s="8" t="s">
        <v>13</v>
      </c>
      <c r="H3751" s="8" t="s">
        <v>14</v>
      </c>
      <c r="I3751" s="7" t="s">
        <v>8</v>
      </c>
      <c r="J3751" s="9">
        <v>8806263</v>
      </c>
      <c r="K3751" s="9">
        <v>0</v>
      </c>
      <c r="L3751" s="9">
        <v>0</v>
      </c>
      <c r="M3751" s="9">
        <v>0</v>
      </c>
      <c r="N3751" s="7" t="s">
        <v>8</v>
      </c>
      <c r="O3751" s="10">
        <v>0</v>
      </c>
      <c r="P3751" s="1"/>
    </row>
    <row r="3752" spans="1:16" ht="50.25" thickBot="1">
      <c r="A3752" s="1"/>
      <c r="B3752" s="138" t="s">
        <v>8</v>
      </c>
      <c r="C3752" s="139"/>
      <c r="D3752" s="139"/>
      <c r="E3752" s="139"/>
      <c r="F3752" s="139"/>
      <c r="G3752" s="139"/>
      <c r="H3752" s="139"/>
      <c r="I3752" s="11" t="s">
        <v>3553</v>
      </c>
      <c r="J3752" s="12" t="s">
        <v>8</v>
      </c>
      <c r="K3752" s="13">
        <v>0</v>
      </c>
      <c r="L3752" s="13">
        <v>0</v>
      </c>
      <c r="M3752" s="13">
        <v>0</v>
      </c>
      <c r="N3752" s="14">
        <v>0</v>
      </c>
      <c r="O3752" s="12" t="s">
        <v>8</v>
      </c>
      <c r="P3752" s="1"/>
    </row>
    <row r="3753" spans="1:16" ht="0.95" customHeight="1">
      <c r="A3753" s="1"/>
      <c r="B3753" s="137"/>
      <c r="C3753" s="137"/>
      <c r="D3753" s="137"/>
      <c r="E3753" s="137"/>
      <c r="F3753" s="137"/>
      <c r="G3753" s="137"/>
      <c r="H3753" s="137"/>
      <c r="I3753" s="137"/>
      <c r="J3753" s="137"/>
      <c r="K3753" s="137"/>
      <c r="L3753" s="137"/>
      <c r="M3753" s="137"/>
      <c r="N3753" s="137"/>
      <c r="O3753" s="137"/>
      <c r="P3753" s="1"/>
    </row>
    <row r="3754" spans="1:16" ht="25.5" thickBot="1">
      <c r="A3754" s="1"/>
      <c r="B3754" s="6" t="s">
        <v>3692</v>
      </c>
      <c r="C3754" s="7" t="s">
        <v>8</v>
      </c>
      <c r="D3754" s="8" t="s">
        <v>3693</v>
      </c>
      <c r="E3754" s="8" t="s">
        <v>3694</v>
      </c>
      <c r="F3754" s="8" t="s">
        <v>12</v>
      </c>
      <c r="G3754" s="8" t="s">
        <v>13</v>
      </c>
      <c r="H3754" s="8" t="s">
        <v>14</v>
      </c>
      <c r="I3754" s="7" t="s">
        <v>8</v>
      </c>
      <c r="J3754" s="9">
        <v>16359217</v>
      </c>
      <c r="K3754" s="9">
        <v>0</v>
      </c>
      <c r="L3754" s="9">
        <v>0</v>
      </c>
      <c r="M3754" s="9">
        <v>0</v>
      </c>
      <c r="N3754" s="7" t="s">
        <v>8</v>
      </c>
      <c r="O3754" s="10">
        <v>0</v>
      </c>
      <c r="P3754" s="1"/>
    </row>
    <row r="3755" spans="1:16" ht="50.25" thickBot="1">
      <c r="A3755" s="1"/>
      <c r="B3755" s="138" t="s">
        <v>8</v>
      </c>
      <c r="C3755" s="139"/>
      <c r="D3755" s="139"/>
      <c r="E3755" s="139"/>
      <c r="F3755" s="139"/>
      <c r="G3755" s="139"/>
      <c r="H3755" s="139"/>
      <c r="I3755" s="11" t="s">
        <v>3553</v>
      </c>
      <c r="J3755" s="12" t="s">
        <v>8</v>
      </c>
      <c r="K3755" s="13">
        <v>0</v>
      </c>
      <c r="L3755" s="13">
        <v>0</v>
      </c>
      <c r="M3755" s="13">
        <v>0</v>
      </c>
      <c r="N3755" s="14">
        <v>0</v>
      </c>
      <c r="O3755" s="12" t="s">
        <v>8</v>
      </c>
      <c r="P3755" s="1"/>
    </row>
    <row r="3756" spans="1:16" ht="0.95" customHeight="1">
      <c r="A3756" s="1"/>
      <c r="B3756" s="137"/>
      <c r="C3756" s="137"/>
      <c r="D3756" s="137"/>
      <c r="E3756" s="137"/>
      <c r="F3756" s="137"/>
      <c r="G3756" s="137"/>
      <c r="H3756" s="137"/>
      <c r="I3756" s="137"/>
      <c r="J3756" s="137"/>
      <c r="K3756" s="137"/>
      <c r="L3756" s="137"/>
      <c r="M3756" s="137"/>
      <c r="N3756" s="137"/>
      <c r="O3756" s="137"/>
      <c r="P3756" s="1"/>
    </row>
    <row r="3757" spans="1:16" ht="25.5" thickBot="1">
      <c r="A3757" s="1"/>
      <c r="B3757" s="6" t="s">
        <v>3695</v>
      </c>
      <c r="C3757" s="7" t="s">
        <v>8</v>
      </c>
      <c r="D3757" s="8" t="s">
        <v>3696</v>
      </c>
      <c r="E3757" s="8" t="s">
        <v>3697</v>
      </c>
      <c r="F3757" s="8" t="s">
        <v>40</v>
      </c>
      <c r="G3757" s="8" t="s">
        <v>13</v>
      </c>
      <c r="H3757" s="8" t="s">
        <v>14</v>
      </c>
      <c r="I3757" s="7" t="s">
        <v>8</v>
      </c>
      <c r="J3757" s="9">
        <v>15234917</v>
      </c>
      <c r="K3757" s="9">
        <v>0</v>
      </c>
      <c r="L3757" s="9">
        <v>390000</v>
      </c>
      <c r="M3757" s="9">
        <v>390000</v>
      </c>
      <c r="N3757" s="7" t="s">
        <v>8</v>
      </c>
      <c r="O3757" s="10">
        <v>100</v>
      </c>
      <c r="P3757" s="1"/>
    </row>
    <row r="3758" spans="1:16" ht="50.25" thickBot="1">
      <c r="A3758" s="1"/>
      <c r="B3758" s="138" t="s">
        <v>8</v>
      </c>
      <c r="C3758" s="139"/>
      <c r="D3758" s="139"/>
      <c r="E3758" s="139"/>
      <c r="F3758" s="139"/>
      <c r="G3758" s="139"/>
      <c r="H3758" s="139"/>
      <c r="I3758" s="11" t="s">
        <v>3553</v>
      </c>
      <c r="J3758" s="12" t="s">
        <v>8</v>
      </c>
      <c r="K3758" s="13">
        <v>0</v>
      </c>
      <c r="L3758" s="13">
        <v>390000</v>
      </c>
      <c r="M3758" s="13">
        <v>390000</v>
      </c>
      <c r="N3758" s="14">
        <v>100</v>
      </c>
      <c r="O3758" s="12" t="s">
        <v>8</v>
      </c>
      <c r="P3758" s="1"/>
    </row>
    <row r="3759" spans="1:16" ht="0.95" customHeight="1">
      <c r="A3759" s="1"/>
      <c r="B3759" s="137"/>
      <c r="C3759" s="137"/>
      <c r="D3759" s="137"/>
      <c r="E3759" s="137"/>
      <c r="F3759" s="137"/>
      <c r="G3759" s="137"/>
      <c r="H3759" s="137"/>
      <c r="I3759" s="137"/>
      <c r="J3759" s="137"/>
      <c r="K3759" s="137"/>
      <c r="L3759" s="137"/>
      <c r="M3759" s="137"/>
      <c r="N3759" s="137"/>
      <c r="O3759" s="137"/>
      <c r="P3759" s="1"/>
    </row>
    <row r="3760" spans="1:16" ht="33.75" thickBot="1">
      <c r="A3760" s="1"/>
      <c r="B3760" s="6" t="s">
        <v>3698</v>
      </c>
      <c r="C3760" s="7" t="s">
        <v>8</v>
      </c>
      <c r="D3760" s="8" t="s">
        <v>3699</v>
      </c>
      <c r="E3760" s="8" t="s">
        <v>3700</v>
      </c>
      <c r="F3760" s="8" t="s">
        <v>12</v>
      </c>
      <c r="G3760" s="8" t="s">
        <v>13</v>
      </c>
      <c r="H3760" s="8" t="s">
        <v>14</v>
      </c>
      <c r="I3760" s="7" t="s">
        <v>8</v>
      </c>
      <c r="J3760" s="9">
        <v>8086620</v>
      </c>
      <c r="K3760" s="9">
        <v>0</v>
      </c>
      <c r="L3760" s="9">
        <v>0</v>
      </c>
      <c r="M3760" s="9">
        <v>0</v>
      </c>
      <c r="N3760" s="7" t="s">
        <v>8</v>
      </c>
      <c r="O3760" s="10">
        <v>0</v>
      </c>
      <c r="P3760" s="1"/>
    </row>
    <row r="3761" spans="1:16" ht="50.25" thickBot="1">
      <c r="A3761" s="1"/>
      <c r="B3761" s="138" t="s">
        <v>8</v>
      </c>
      <c r="C3761" s="139"/>
      <c r="D3761" s="139"/>
      <c r="E3761" s="139"/>
      <c r="F3761" s="139"/>
      <c r="G3761" s="139"/>
      <c r="H3761" s="139"/>
      <c r="I3761" s="11" t="s">
        <v>3553</v>
      </c>
      <c r="J3761" s="12" t="s">
        <v>8</v>
      </c>
      <c r="K3761" s="13">
        <v>0</v>
      </c>
      <c r="L3761" s="13">
        <v>0</v>
      </c>
      <c r="M3761" s="13">
        <v>0</v>
      </c>
      <c r="N3761" s="14">
        <v>0</v>
      </c>
      <c r="O3761" s="12" t="s">
        <v>8</v>
      </c>
      <c r="P3761" s="1"/>
    </row>
    <row r="3762" spans="1:16" ht="0.95" customHeight="1">
      <c r="A3762" s="1"/>
      <c r="B3762" s="137"/>
      <c r="C3762" s="137"/>
      <c r="D3762" s="137"/>
      <c r="E3762" s="137"/>
      <c r="F3762" s="137"/>
      <c r="G3762" s="137"/>
      <c r="H3762" s="137"/>
      <c r="I3762" s="137"/>
      <c r="J3762" s="137"/>
      <c r="K3762" s="137"/>
      <c r="L3762" s="137"/>
      <c r="M3762" s="137"/>
      <c r="N3762" s="137"/>
      <c r="O3762" s="137"/>
      <c r="P3762" s="1"/>
    </row>
    <row r="3763" spans="1:16" ht="33.75" thickBot="1">
      <c r="A3763" s="1"/>
      <c r="B3763" s="6" t="s">
        <v>3701</v>
      </c>
      <c r="C3763" s="7" t="s">
        <v>8</v>
      </c>
      <c r="D3763" s="8" t="s">
        <v>3702</v>
      </c>
      <c r="E3763" s="8" t="s">
        <v>3703</v>
      </c>
      <c r="F3763" s="8" t="s">
        <v>12</v>
      </c>
      <c r="G3763" s="8" t="s">
        <v>13</v>
      </c>
      <c r="H3763" s="8" t="s">
        <v>14</v>
      </c>
      <c r="I3763" s="7" t="s">
        <v>8</v>
      </c>
      <c r="J3763" s="9">
        <v>5450452</v>
      </c>
      <c r="K3763" s="9">
        <v>0</v>
      </c>
      <c r="L3763" s="9">
        <v>0</v>
      </c>
      <c r="M3763" s="9">
        <v>0</v>
      </c>
      <c r="N3763" s="7" t="s">
        <v>8</v>
      </c>
      <c r="O3763" s="10">
        <v>0</v>
      </c>
      <c r="P3763" s="1"/>
    </row>
    <row r="3764" spans="1:16" ht="50.25" thickBot="1">
      <c r="A3764" s="1"/>
      <c r="B3764" s="138" t="s">
        <v>8</v>
      </c>
      <c r="C3764" s="139"/>
      <c r="D3764" s="139"/>
      <c r="E3764" s="139"/>
      <c r="F3764" s="139"/>
      <c r="G3764" s="139"/>
      <c r="H3764" s="139"/>
      <c r="I3764" s="11" t="s">
        <v>3553</v>
      </c>
      <c r="J3764" s="12" t="s">
        <v>8</v>
      </c>
      <c r="K3764" s="13">
        <v>0</v>
      </c>
      <c r="L3764" s="13">
        <v>0</v>
      </c>
      <c r="M3764" s="13">
        <v>0</v>
      </c>
      <c r="N3764" s="14">
        <v>0</v>
      </c>
      <c r="O3764" s="12" t="s">
        <v>8</v>
      </c>
      <c r="P3764" s="1"/>
    </row>
    <row r="3765" spans="1:16" ht="0.95" customHeight="1">
      <c r="A3765" s="1"/>
      <c r="B3765" s="137"/>
      <c r="C3765" s="137"/>
      <c r="D3765" s="137"/>
      <c r="E3765" s="137"/>
      <c r="F3765" s="137"/>
      <c r="G3765" s="137"/>
      <c r="H3765" s="137"/>
      <c r="I3765" s="137"/>
      <c r="J3765" s="137"/>
      <c r="K3765" s="137"/>
      <c r="L3765" s="137"/>
      <c r="M3765" s="137"/>
      <c r="N3765" s="137"/>
      <c r="O3765" s="137"/>
      <c r="P3765" s="1"/>
    </row>
    <row r="3766" spans="1:16" ht="25.5" thickBot="1">
      <c r="A3766" s="1"/>
      <c r="B3766" s="6" t="s">
        <v>3704</v>
      </c>
      <c r="C3766" s="7" t="s">
        <v>8</v>
      </c>
      <c r="D3766" s="8" t="s">
        <v>3705</v>
      </c>
      <c r="E3766" s="8" t="s">
        <v>3705</v>
      </c>
      <c r="F3766" s="8" t="s">
        <v>12</v>
      </c>
      <c r="G3766" s="8" t="s">
        <v>13</v>
      </c>
      <c r="H3766" s="8" t="s">
        <v>14</v>
      </c>
      <c r="I3766" s="7" t="s">
        <v>8</v>
      </c>
      <c r="J3766" s="9">
        <v>29576282</v>
      </c>
      <c r="K3766" s="9">
        <v>0</v>
      </c>
      <c r="L3766" s="9">
        <v>583179</v>
      </c>
      <c r="M3766" s="9">
        <v>583179</v>
      </c>
      <c r="N3766" s="7" t="s">
        <v>8</v>
      </c>
      <c r="O3766" s="10">
        <v>100</v>
      </c>
      <c r="P3766" s="1"/>
    </row>
    <row r="3767" spans="1:16" ht="50.25" thickBot="1">
      <c r="A3767" s="1"/>
      <c r="B3767" s="138" t="s">
        <v>8</v>
      </c>
      <c r="C3767" s="139"/>
      <c r="D3767" s="139"/>
      <c r="E3767" s="139"/>
      <c r="F3767" s="139"/>
      <c r="G3767" s="139"/>
      <c r="H3767" s="139"/>
      <c r="I3767" s="11" t="s">
        <v>3553</v>
      </c>
      <c r="J3767" s="12" t="s">
        <v>8</v>
      </c>
      <c r="K3767" s="13">
        <v>0</v>
      </c>
      <c r="L3767" s="13">
        <v>583179</v>
      </c>
      <c r="M3767" s="13">
        <v>583179</v>
      </c>
      <c r="N3767" s="14">
        <v>100</v>
      </c>
      <c r="O3767" s="12" t="s">
        <v>8</v>
      </c>
      <c r="P3767" s="1"/>
    </row>
    <row r="3768" spans="1:16" ht="0.95" customHeight="1">
      <c r="A3768" s="1"/>
      <c r="B3768" s="137"/>
      <c r="C3768" s="137"/>
      <c r="D3768" s="137"/>
      <c r="E3768" s="137"/>
      <c r="F3768" s="137"/>
      <c r="G3768" s="137"/>
      <c r="H3768" s="137"/>
      <c r="I3768" s="137"/>
      <c r="J3768" s="137"/>
      <c r="K3768" s="137"/>
      <c r="L3768" s="137"/>
      <c r="M3768" s="137"/>
      <c r="N3768" s="137"/>
      <c r="O3768" s="137"/>
      <c r="P3768" s="1"/>
    </row>
    <row r="3769" spans="1:16" ht="33.75" thickBot="1">
      <c r="A3769" s="1"/>
      <c r="B3769" s="6" t="s">
        <v>3706</v>
      </c>
      <c r="C3769" s="7" t="s">
        <v>8</v>
      </c>
      <c r="D3769" s="8" t="s">
        <v>3707</v>
      </c>
      <c r="E3769" s="8" t="s">
        <v>3708</v>
      </c>
      <c r="F3769" s="8" t="s">
        <v>40</v>
      </c>
      <c r="G3769" s="8" t="s">
        <v>13</v>
      </c>
      <c r="H3769" s="8" t="s">
        <v>14</v>
      </c>
      <c r="I3769" s="7" t="s">
        <v>8</v>
      </c>
      <c r="J3769" s="9">
        <v>10211394</v>
      </c>
      <c r="K3769" s="9">
        <v>0</v>
      </c>
      <c r="L3769" s="9">
        <v>0</v>
      </c>
      <c r="M3769" s="9">
        <v>0</v>
      </c>
      <c r="N3769" s="7" t="s">
        <v>8</v>
      </c>
      <c r="O3769" s="10">
        <v>0</v>
      </c>
      <c r="P3769" s="1"/>
    </row>
    <row r="3770" spans="1:16" ht="50.25" thickBot="1">
      <c r="A3770" s="1"/>
      <c r="B3770" s="138" t="s">
        <v>8</v>
      </c>
      <c r="C3770" s="139"/>
      <c r="D3770" s="139"/>
      <c r="E3770" s="139"/>
      <c r="F3770" s="139"/>
      <c r="G3770" s="139"/>
      <c r="H3770" s="139"/>
      <c r="I3770" s="11" t="s">
        <v>3553</v>
      </c>
      <c r="J3770" s="12" t="s">
        <v>8</v>
      </c>
      <c r="K3770" s="13">
        <v>0</v>
      </c>
      <c r="L3770" s="13">
        <v>0</v>
      </c>
      <c r="M3770" s="13">
        <v>0</v>
      </c>
      <c r="N3770" s="14">
        <v>0</v>
      </c>
      <c r="O3770" s="12" t="s">
        <v>8</v>
      </c>
      <c r="P3770" s="1"/>
    </row>
    <row r="3771" spans="1:16" ht="0.95" customHeight="1">
      <c r="A3771" s="1"/>
      <c r="B3771" s="137"/>
      <c r="C3771" s="137"/>
      <c r="D3771" s="137"/>
      <c r="E3771" s="137"/>
      <c r="F3771" s="137"/>
      <c r="G3771" s="137"/>
      <c r="H3771" s="137"/>
      <c r="I3771" s="137"/>
      <c r="J3771" s="137"/>
      <c r="K3771" s="137"/>
      <c r="L3771" s="137"/>
      <c r="M3771" s="137"/>
      <c r="N3771" s="137"/>
      <c r="O3771" s="137"/>
      <c r="P3771" s="1"/>
    </row>
    <row r="3772" spans="1:16" ht="42" thickBot="1">
      <c r="A3772" s="1"/>
      <c r="B3772" s="6" t="s">
        <v>3709</v>
      </c>
      <c r="C3772" s="7" t="s">
        <v>8</v>
      </c>
      <c r="D3772" s="8" t="s">
        <v>3710</v>
      </c>
      <c r="E3772" s="8" t="s">
        <v>3711</v>
      </c>
      <c r="F3772" s="8" t="s">
        <v>12</v>
      </c>
      <c r="G3772" s="8" t="s">
        <v>13</v>
      </c>
      <c r="H3772" s="8" t="s">
        <v>14</v>
      </c>
      <c r="I3772" s="7" t="s">
        <v>8</v>
      </c>
      <c r="J3772" s="9">
        <v>6702248</v>
      </c>
      <c r="K3772" s="9">
        <v>0</v>
      </c>
      <c r="L3772" s="9">
        <v>0</v>
      </c>
      <c r="M3772" s="9">
        <v>0</v>
      </c>
      <c r="N3772" s="7" t="s">
        <v>8</v>
      </c>
      <c r="O3772" s="10">
        <v>0</v>
      </c>
      <c r="P3772" s="1"/>
    </row>
    <row r="3773" spans="1:16" ht="50.25" thickBot="1">
      <c r="A3773" s="1"/>
      <c r="B3773" s="138" t="s">
        <v>8</v>
      </c>
      <c r="C3773" s="139"/>
      <c r="D3773" s="139"/>
      <c r="E3773" s="139"/>
      <c r="F3773" s="139"/>
      <c r="G3773" s="139"/>
      <c r="H3773" s="139"/>
      <c r="I3773" s="11" t="s">
        <v>3553</v>
      </c>
      <c r="J3773" s="12" t="s">
        <v>8</v>
      </c>
      <c r="K3773" s="13">
        <v>0</v>
      </c>
      <c r="L3773" s="13">
        <v>0</v>
      </c>
      <c r="M3773" s="13">
        <v>0</v>
      </c>
      <c r="N3773" s="14">
        <v>0</v>
      </c>
      <c r="O3773" s="12" t="s">
        <v>8</v>
      </c>
      <c r="P3773" s="1"/>
    </row>
    <row r="3774" spans="1:16" ht="0.95" customHeight="1">
      <c r="A3774" s="1"/>
      <c r="B3774" s="137"/>
      <c r="C3774" s="137"/>
      <c r="D3774" s="137"/>
      <c r="E3774" s="137"/>
      <c r="F3774" s="137"/>
      <c r="G3774" s="137"/>
      <c r="H3774" s="137"/>
      <c r="I3774" s="137"/>
      <c r="J3774" s="137"/>
      <c r="K3774" s="137"/>
      <c r="L3774" s="137"/>
      <c r="M3774" s="137"/>
      <c r="N3774" s="137"/>
      <c r="O3774" s="137"/>
      <c r="P3774" s="1"/>
    </row>
    <row r="3775" spans="1:16" ht="20.100000000000001" customHeight="1">
      <c r="A3775" s="1"/>
      <c r="B3775" s="145" t="s">
        <v>3548</v>
      </c>
      <c r="C3775" s="146"/>
      <c r="D3775" s="146"/>
      <c r="E3775" s="146"/>
      <c r="F3775" s="2" t="s">
        <v>4</v>
      </c>
      <c r="G3775" s="147" t="s">
        <v>3712</v>
      </c>
      <c r="H3775" s="148"/>
      <c r="I3775" s="148"/>
      <c r="J3775" s="148"/>
      <c r="K3775" s="148"/>
      <c r="L3775" s="148"/>
      <c r="M3775" s="148"/>
      <c r="N3775" s="148"/>
      <c r="O3775" s="148"/>
      <c r="P3775" s="1"/>
    </row>
    <row r="3776" spans="1:16" ht="20.100000000000001" customHeight="1">
      <c r="A3776" s="1"/>
      <c r="B3776" s="143" t="s">
        <v>6</v>
      </c>
      <c r="C3776" s="144"/>
      <c r="D3776" s="144"/>
      <c r="E3776" s="144"/>
      <c r="F3776" s="144"/>
      <c r="G3776" s="144"/>
      <c r="H3776" s="144"/>
      <c r="I3776" s="144"/>
      <c r="J3776" s="3">
        <v>29836808062</v>
      </c>
      <c r="K3776" s="3">
        <v>1390533100</v>
      </c>
      <c r="L3776" s="3">
        <v>2139755264</v>
      </c>
      <c r="M3776" s="3">
        <v>2139755264</v>
      </c>
      <c r="N3776" s="4" t="s">
        <v>7</v>
      </c>
      <c r="O3776" s="5" t="s">
        <v>8</v>
      </c>
      <c r="P3776" s="1"/>
    </row>
    <row r="3777" spans="1:16" ht="33.75" thickBot="1">
      <c r="A3777" s="1"/>
      <c r="B3777" s="6" t="s">
        <v>3713</v>
      </c>
      <c r="C3777" s="7" t="s">
        <v>8</v>
      </c>
      <c r="D3777" s="8" t="s">
        <v>3714</v>
      </c>
      <c r="E3777" s="8" t="s">
        <v>3715</v>
      </c>
      <c r="F3777" s="8" t="s">
        <v>58</v>
      </c>
      <c r="G3777" s="8" t="s">
        <v>13</v>
      </c>
      <c r="H3777" s="8" t="s">
        <v>14</v>
      </c>
      <c r="I3777" s="7" t="s">
        <v>8</v>
      </c>
      <c r="J3777" s="9">
        <v>2441639874</v>
      </c>
      <c r="K3777" s="9">
        <v>119568361</v>
      </c>
      <c r="L3777" s="9">
        <v>124240421</v>
      </c>
      <c r="M3777" s="9">
        <v>124240421</v>
      </c>
      <c r="N3777" s="7" t="s">
        <v>8</v>
      </c>
      <c r="O3777" s="10">
        <v>100</v>
      </c>
      <c r="P3777" s="1"/>
    </row>
    <row r="3778" spans="1:16" ht="42" thickBot="1">
      <c r="A3778" s="1"/>
      <c r="B3778" s="138" t="s">
        <v>8</v>
      </c>
      <c r="C3778" s="139"/>
      <c r="D3778" s="139"/>
      <c r="E3778" s="139"/>
      <c r="F3778" s="139"/>
      <c r="G3778" s="139"/>
      <c r="H3778" s="139"/>
      <c r="I3778" s="11" t="s">
        <v>3557</v>
      </c>
      <c r="J3778" s="12" t="s">
        <v>8</v>
      </c>
      <c r="K3778" s="13">
        <v>119568361</v>
      </c>
      <c r="L3778" s="13">
        <v>124240421</v>
      </c>
      <c r="M3778" s="13">
        <v>124240421</v>
      </c>
      <c r="N3778" s="14">
        <v>100</v>
      </c>
      <c r="O3778" s="12" t="s">
        <v>8</v>
      </c>
      <c r="P3778" s="1"/>
    </row>
    <row r="3779" spans="1:16" ht="0.95" customHeight="1">
      <c r="A3779" s="1"/>
      <c r="B3779" s="137"/>
      <c r="C3779" s="137"/>
      <c r="D3779" s="137"/>
      <c r="E3779" s="137"/>
      <c r="F3779" s="137"/>
      <c r="G3779" s="137"/>
      <c r="H3779" s="137"/>
      <c r="I3779" s="137"/>
      <c r="J3779" s="137"/>
      <c r="K3779" s="137"/>
      <c r="L3779" s="137"/>
      <c r="M3779" s="137"/>
      <c r="N3779" s="137"/>
      <c r="O3779" s="137"/>
      <c r="P3779" s="1"/>
    </row>
    <row r="3780" spans="1:16" ht="33.75" thickBot="1">
      <c r="A3780" s="1"/>
      <c r="B3780" s="6" t="s">
        <v>3716</v>
      </c>
      <c r="C3780" s="7" t="s">
        <v>8</v>
      </c>
      <c r="D3780" s="8" t="s">
        <v>3717</v>
      </c>
      <c r="E3780" s="8" t="s">
        <v>3718</v>
      </c>
      <c r="F3780" s="8" t="s">
        <v>58</v>
      </c>
      <c r="G3780" s="8" t="s">
        <v>13</v>
      </c>
      <c r="H3780" s="8" t="s">
        <v>14</v>
      </c>
      <c r="I3780" s="7" t="s">
        <v>8</v>
      </c>
      <c r="J3780" s="9">
        <v>3407418315</v>
      </c>
      <c r="K3780" s="9">
        <v>173664750</v>
      </c>
      <c r="L3780" s="9">
        <v>179091046</v>
      </c>
      <c r="M3780" s="9">
        <v>179091046</v>
      </c>
      <c r="N3780" s="7" t="s">
        <v>8</v>
      </c>
      <c r="O3780" s="10">
        <v>100</v>
      </c>
      <c r="P3780" s="1"/>
    </row>
    <row r="3781" spans="1:16" ht="42" thickBot="1">
      <c r="A3781" s="1"/>
      <c r="B3781" s="138" t="s">
        <v>8</v>
      </c>
      <c r="C3781" s="139"/>
      <c r="D3781" s="139"/>
      <c r="E3781" s="139"/>
      <c r="F3781" s="139"/>
      <c r="G3781" s="139"/>
      <c r="H3781" s="139"/>
      <c r="I3781" s="11" t="s">
        <v>3557</v>
      </c>
      <c r="J3781" s="12" t="s">
        <v>8</v>
      </c>
      <c r="K3781" s="13">
        <v>173664750</v>
      </c>
      <c r="L3781" s="13">
        <v>179091046</v>
      </c>
      <c r="M3781" s="13">
        <v>179091046</v>
      </c>
      <c r="N3781" s="14">
        <v>100</v>
      </c>
      <c r="O3781" s="12" t="s">
        <v>8</v>
      </c>
      <c r="P3781" s="1"/>
    </row>
    <row r="3782" spans="1:16" ht="0.95" customHeight="1">
      <c r="A3782" s="1"/>
      <c r="B3782" s="137"/>
      <c r="C3782" s="137"/>
      <c r="D3782" s="137"/>
      <c r="E3782" s="137"/>
      <c r="F3782" s="137"/>
      <c r="G3782" s="137"/>
      <c r="H3782" s="137"/>
      <c r="I3782" s="137"/>
      <c r="J3782" s="137"/>
      <c r="K3782" s="137"/>
      <c r="L3782" s="137"/>
      <c r="M3782" s="137"/>
      <c r="N3782" s="137"/>
      <c r="O3782" s="137"/>
      <c r="P3782" s="1"/>
    </row>
    <row r="3783" spans="1:16" ht="33.75" thickBot="1">
      <c r="A3783" s="1"/>
      <c r="B3783" s="6" t="s">
        <v>3719</v>
      </c>
      <c r="C3783" s="7" t="s">
        <v>8</v>
      </c>
      <c r="D3783" s="8" t="s">
        <v>3720</v>
      </c>
      <c r="E3783" s="8" t="s">
        <v>3721</v>
      </c>
      <c r="F3783" s="8" t="s">
        <v>12</v>
      </c>
      <c r="G3783" s="8" t="s">
        <v>13</v>
      </c>
      <c r="H3783" s="8" t="s">
        <v>14</v>
      </c>
      <c r="I3783" s="7" t="s">
        <v>8</v>
      </c>
      <c r="J3783" s="9">
        <v>2107509330</v>
      </c>
      <c r="K3783" s="9">
        <v>122238753</v>
      </c>
      <c r="L3783" s="9">
        <v>151526422</v>
      </c>
      <c r="M3783" s="9">
        <v>151526422</v>
      </c>
      <c r="N3783" s="7" t="s">
        <v>8</v>
      </c>
      <c r="O3783" s="10">
        <v>100</v>
      </c>
      <c r="P3783" s="1"/>
    </row>
    <row r="3784" spans="1:16" ht="42" thickBot="1">
      <c r="A3784" s="1"/>
      <c r="B3784" s="138" t="s">
        <v>8</v>
      </c>
      <c r="C3784" s="139"/>
      <c r="D3784" s="139"/>
      <c r="E3784" s="139"/>
      <c r="F3784" s="139"/>
      <c r="G3784" s="139"/>
      <c r="H3784" s="139"/>
      <c r="I3784" s="11" t="s">
        <v>3557</v>
      </c>
      <c r="J3784" s="12" t="s">
        <v>8</v>
      </c>
      <c r="K3784" s="13">
        <v>122238753</v>
      </c>
      <c r="L3784" s="13">
        <v>151526422</v>
      </c>
      <c r="M3784" s="13">
        <v>151526422</v>
      </c>
      <c r="N3784" s="14">
        <v>100</v>
      </c>
      <c r="O3784" s="12" t="s">
        <v>8</v>
      </c>
      <c r="P3784" s="1"/>
    </row>
    <row r="3785" spans="1:16" ht="0.95" customHeight="1">
      <c r="A3785" s="1"/>
      <c r="B3785" s="137"/>
      <c r="C3785" s="137"/>
      <c r="D3785" s="137"/>
      <c r="E3785" s="137"/>
      <c r="F3785" s="137"/>
      <c r="G3785" s="137"/>
      <c r="H3785" s="137"/>
      <c r="I3785" s="137"/>
      <c r="J3785" s="137"/>
      <c r="K3785" s="137"/>
      <c r="L3785" s="137"/>
      <c r="M3785" s="137"/>
      <c r="N3785" s="137"/>
      <c r="O3785" s="137"/>
      <c r="P3785" s="1"/>
    </row>
    <row r="3786" spans="1:16" ht="42" thickBot="1">
      <c r="A3786" s="1"/>
      <c r="B3786" s="6" t="s">
        <v>3722</v>
      </c>
      <c r="C3786" s="7" t="s">
        <v>8</v>
      </c>
      <c r="D3786" s="8" t="s">
        <v>3723</v>
      </c>
      <c r="E3786" s="8" t="s">
        <v>3724</v>
      </c>
      <c r="F3786" s="8" t="s">
        <v>544</v>
      </c>
      <c r="G3786" s="8" t="s">
        <v>31</v>
      </c>
      <c r="H3786" s="8" t="s">
        <v>14</v>
      </c>
      <c r="I3786" s="7" t="s">
        <v>8</v>
      </c>
      <c r="J3786" s="9">
        <v>508683636</v>
      </c>
      <c r="K3786" s="9">
        <v>0</v>
      </c>
      <c r="L3786" s="9">
        <v>0</v>
      </c>
      <c r="M3786" s="9">
        <v>0</v>
      </c>
      <c r="N3786" s="7" t="s">
        <v>8</v>
      </c>
      <c r="O3786" s="10">
        <v>71.430000000000007</v>
      </c>
      <c r="P3786" s="1"/>
    </row>
    <row r="3787" spans="1:16" ht="42" thickBot="1">
      <c r="A3787" s="1"/>
      <c r="B3787" s="138" t="s">
        <v>8</v>
      </c>
      <c r="C3787" s="139"/>
      <c r="D3787" s="139"/>
      <c r="E3787" s="139"/>
      <c r="F3787" s="139"/>
      <c r="G3787" s="139"/>
      <c r="H3787" s="139"/>
      <c r="I3787" s="11" t="s">
        <v>469</v>
      </c>
      <c r="J3787" s="12" t="s">
        <v>8</v>
      </c>
      <c r="K3787" s="13">
        <v>0</v>
      </c>
      <c r="L3787" s="13">
        <v>0</v>
      </c>
      <c r="M3787" s="13">
        <v>0</v>
      </c>
      <c r="N3787" s="14">
        <v>0</v>
      </c>
      <c r="O3787" s="12" t="s">
        <v>8</v>
      </c>
      <c r="P3787" s="1"/>
    </row>
    <row r="3788" spans="1:16" ht="0.95" customHeight="1">
      <c r="A3788" s="1"/>
      <c r="B3788" s="137"/>
      <c r="C3788" s="137"/>
      <c r="D3788" s="137"/>
      <c r="E3788" s="137"/>
      <c r="F3788" s="137"/>
      <c r="G3788" s="137"/>
      <c r="H3788" s="137"/>
      <c r="I3788" s="137"/>
      <c r="J3788" s="137"/>
      <c r="K3788" s="137"/>
      <c r="L3788" s="137"/>
      <c r="M3788" s="137"/>
      <c r="N3788" s="137"/>
      <c r="O3788" s="137"/>
      <c r="P3788" s="1"/>
    </row>
    <row r="3789" spans="1:16" ht="42" thickBot="1">
      <c r="A3789" s="1"/>
      <c r="B3789" s="6" t="s">
        <v>3725</v>
      </c>
      <c r="C3789" s="7" t="s">
        <v>8</v>
      </c>
      <c r="D3789" s="8" t="s">
        <v>3726</v>
      </c>
      <c r="E3789" s="8" t="s">
        <v>3727</v>
      </c>
      <c r="F3789" s="8" t="s">
        <v>544</v>
      </c>
      <c r="G3789" s="8" t="s">
        <v>31</v>
      </c>
      <c r="H3789" s="8" t="s">
        <v>14</v>
      </c>
      <c r="I3789" s="7" t="s">
        <v>8</v>
      </c>
      <c r="J3789" s="9">
        <v>57986481</v>
      </c>
      <c r="K3789" s="9">
        <v>0</v>
      </c>
      <c r="L3789" s="9">
        <v>0</v>
      </c>
      <c r="M3789" s="9">
        <v>0</v>
      </c>
      <c r="N3789" s="7" t="s">
        <v>8</v>
      </c>
      <c r="O3789" s="10">
        <v>0</v>
      </c>
      <c r="P3789" s="1"/>
    </row>
    <row r="3790" spans="1:16" ht="42" thickBot="1">
      <c r="A3790" s="1"/>
      <c r="B3790" s="138" t="s">
        <v>8</v>
      </c>
      <c r="C3790" s="139"/>
      <c r="D3790" s="139"/>
      <c r="E3790" s="139"/>
      <c r="F3790" s="139"/>
      <c r="G3790" s="139"/>
      <c r="H3790" s="139"/>
      <c r="I3790" s="11" t="s">
        <v>469</v>
      </c>
      <c r="J3790" s="12" t="s">
        <v>8</v>
      </c>
      <c r="K3790" s="13">
        <v>0</v>
      </c>
      <c r="L3790" s="13">
        <v>0</v>
      </c>
      <c r="M3790" s="13">
        <v>0</v>
      </c>
      <c r="N3790" s="14">
        <v>0</v>
      </c>
      <c r="O3790" s="12" t="s">
        <v>8</v>
      </c>
      <c r="P3790" s="1"/>
    </row>
    <row r="3791" spans="1:16" ht="0.95" customHeight="1">
      <c r="A3791" s="1"/>
      <c r="B3791" s="137"/>
      <c r="C3791" s="137"/>
      <c r="D3791" s="137"/>
      <c r="E3791" s="137"/>
      <c r="F3791" s="137"/>
      <c r="G3791" s="137"/>
      <c r="H3791" s="137"/>
      <c r="I3791" s="137"/>
      <c r="J3791" s="137"/>
      <c r="K3791" s="137"/>
      <c r="L3791" s="137"/>
      <c r="M3791" s="137"/>
      <c r="N3791" s="137"/>
      <c r="O3791" s="137"/>
      <c r="P3791" s="1"/>
    </row>
    <row r="3792" spans="1:16" ht="33.75" thickBot="1">
      <c r="A3792" s="1"/>
      <c r="B3792" s="6" t="s">
        <v>3728</v>
      </c>
      <c r="C3792" s="7" t="s">
        <v>8</v>
      </c>
      <c r="D3792" s="8" t="s">
        <v>3729</v>
      </c>
      <c r="E3792" s="8" t="s">
        <v>3730</v>
      </c>
      <c r="F3792" s="8" t="s">
        <v>40</v>
      </c>
      <c r="G3792" s="8" t="s">
        <v>31</v>
      </c>
      <c r="H3792" s="8" t="s">
        <v>14</v>
      </c>
      <c r="I3792" s="7" t="s">
        <v>8</v>
      </c>
      <c r="J3792" s="9">
        <v>34244245</v>
      </c>
      <c r="K3792" s="9">
        <v>0</v>
      </c>
      <c r="L3792" s="9">
        <v>0</v>
      </c>
      <c r="M3792" s="9">
        <v>0</v>
      </c>
      <c r="N3792" s="7" t="s">
        <v>8</v>
      </c>
      <c r="O3792" s="10">
        <v>90.84</v>
      </c>
      <c r="P3792" s="1"/>
    </row>
    <row r="3793" spans="1:16" ht="42" thickBot="1">
      <c r="A3793" s="1"/>
      <c r="B3793" s="138" t="s">
        <v>8</v>
      </c>
      <c r="C3793" s="139"/>
      <c r="D3793" s="139"/>
      <c r="E3793" s="139"/>
      <c r="F3793" s="139"/>
      <c r="G3793" s="139"/>
      <c r="H3793" s="139"/>
      <c r="I3793" s="11" t="s">
        <v>469</v>
      </c>
      <c r="J3793" s="12" t="s">
        <v>8</v>
      </c>
      <c r="K3793" s="13">
        <v>0</v>
      </c>
      <c r="L3793" s="13">
        <v>0</v>
      </c>
      <c r="M3793" s="13">
        <v>0</v>
      </c>
      <c r="N3793" s="14">
        <v>0</v>
      </c>
      <c r="O3793" s="12" t="s">
        <v>8</v>
      </c>
      <c r="P3793" s="1"/>
    </row>
    <row r="3794" spans="1:16" ht="0.95" customHeight="1">
      <c r="A3794" s="1"/>
      <c r="B3794" s="137"/>
      <c r="C3794" s="137"/>
      <c r="D3794" s="137"/>
      <c r="E3794" s="137"/>
      <c r="F3794" s="137"/>
      <c r="G3794" s="137"/>
      <c r="H3794" s="137"/>
      <c r="I3794" s="137"/>
      <c r="J3794" s="137"/>
      <c r="K3794" s="137"/>
      <c r="L3794" s="137"/>
      <c r="M3794" s="137"/>
      <c r="N3794" s="137"/>
      <c r="O3794" s="137"/>
      <c r="P3794" s="1"/>
    </row>
    <row r="3795" spans="1:16" ht="33.75" thickBot="1">
      <c r="A3795" s="1"/>
      <c r="B3795" s="6" t="s">
        <v>3731</v>
      </c>
      <c r="C3795" s="7" t="s">
        <v>8</v>
      </c>
      <c r="D3795" s="8" t="s">
        <v>3732</v>
      </c>
      <c r="E3795" s="8" t="s">
        <v>3733</v>
      </c>
      <c r="F3795" s="8" t="s">
        <v>12</v>
      </c>
      <c r="G3795" s="8" t="s">
        <v>13</v>
      </c>
      <c r="H3795" s="8" t="s">
        <v>14</v>
      </c>
      <c r="I3795" s="7" t="s">
        <v>8</v>
      </c>
      <c r="J3795" s="9">
        <v>6415165418</v>
      </c>
      <c r="K3795" s="9">
        <v>402245340</v>
      </c>
      <c r="L3795" s="9">
        <v>506127119</v>
      </c>
      <c r="M3795" s="9">
        <v>506127119</v>
      </c>
      <c r="N3795" s="7" t="s">
        <v>8</v>
      </c>
      <c r="O3795" s="10">
        <v>98</v>
      </c>
      <c r="P3795" s="1"/>
    </row>
    <row r="3796" spans="1:16" ht="42" thickBot="1">
      <c r="A3796" s="1"/>
      <c r="B3796" s="138" t="s">
        <v>8</v>
      </c>
      <c r="C3796" s="139"/>
      <c r="D3796" s="139"/>
      <c r="E3796" s="139"/>
      <c r="F3796" s="139"/>
      <c r="G3796" s="139"/>
      <c r="H3796" s="139"/>
      <c r="I3796" s="11" t="s">
        <v>3557</v>
      </c>
      <c r="J3796" s="12" t="s">
        <v>8</v>
      </c>
      <c r="K3796" s="13">
        <v>402245340</v>
      </c>
      <c r="L3796" s="13">
        <v>506127119</v>
      </c>
      <c r="M3796" s="13">
        <v>506127119</v>
      </c>
      <c r="N3796" s="14">
        <v>100</v>
      </c>
      <c r="O3796" s="12" t="s">
        <v>8</v>
      </c>
      <c r="P3796" s="1"/>
    </row>
    <row r="3797" spans="1:16" ht="0.95" customHeight="1">
      <c r="A3797" s="1"/>
      <c r="B3797" s="137"/>
      <c r="C3797" s="137"/>
      <c r="D3797" s="137"/>
      <c r="E3797" s="137"/>
      <c r="F3797" s="137"/>
      <c r="G3797" s="137"/>
      <c r="H3797" s="137"/>
      <c r="I3797" s="137"/>
      <c r="J3797" s="137"/>
      <c r="K3797" s="137"/>
      <c r="L3797" s="137"/>
      <c r="M3797" s="137"/>
      <c r="N3797" s="137"/>
      <c r="O3797" s="137"/>
      <c r="P3797" s="1"/>
    </row>
    <row r="3798" spans="1:16" ht="25.5" thickBot="1">
      <c r="A3798" s="1"/>
      <c r="B3798" s="6" t="s">
        <v>3734</v>
      </c>
      <c r="C3798" s="7" t="s">
        <v>8</v>
      </c>
      <c r="D3798" s="8" t="s">
        <v>3735</v>
      </c>
      <c r="E3798" s="8" t="s">
        <v>3736</v>
      </c>
      <c r="F3798" s="8" t="s">
        <v>58</v>
      </c>
      <c r="G3798" s="8" t="s">
        <v>13</v>
      </c>
      <c r="H3798" s="8" t="s">
        <v>14</v>
      </c>
      <c r="I3798" s="7" t="s">
        <v>8</v>
      </c>
      <c r="J3798" s="9">
        <v>2215912544</v>
      </c>
      <c r="K3798" s="9">
        <v>133958954</v>
      </c>
      <c r="L3798" s="9">
        <v>160283098</v>
      </c>
      <c r="M3798" s="9">
        <v>160283098</v>
      </c>
      <c r="N3798" s="7" t="s">
        <v>8</v>
      </c>
      <c r="O3798" s="10">
        <v>99</v>
      </c>
      <c r="P3798" s="1"/>
    </row>
    <row r="3799" spans="1:16" ht="42" thickBot="1">
      <c r="A3799" s="1"/>
      <c r="B3799" s="138" t="s">
        <v>8</v>
      </c>
      <c r="C3799" s="139"/>
      <c r="D3799" s="139"/>
      <c r="E3799" s="139"/>
      <c r="F3799" s="139"/>
      <c r="G3799" s="139"/>
      <c r="H3799" s="139"/>
      <c r="I3799" s="11" t="s">
        <v>3557</v>
      </c>
      <c r="J3799" s="12" t="s">
        <v>8</v>
      </c>
      <c r="K3799" s="13">
        <v>133958954</v>
      </c>
      <c r="L3799" s="13">
        <v>160283098</v>
      </c>
      <c r="M3799" s="13">
        <v>160283098</v>
      </c>
      <c r="N3799" s="14">
        <v>100</v>
      </c>
      <c r="O3799" s="12" t="s">
        <v>8</v>
      </c>
      <c r="P3799" s="1"/>
    </row>
    <row r="3800" spans="1:16" ht="0.95" customHeight="1">
      <c r="A3800" s="1"/>
      <c r="B3800" s="137"/>
      <c r="C3800" s="137"/>
      <c r="D3800" s="137"/>
      <c r="E3800" s="137"/>
      <c r="F3800" s="137"/>
      <c r="G3800" s="137"/>
      <c r="H3800" s="137"/>
      <c r="I3800" s="137"/>
      <c r="J3800" s="137"/>
      <c r="K3800" s="137"/>
      <c r="L3800" s="137"/>
      <c r="M3800" s="137"/>
      <c r="N3800" s="137"/>
      <c r="O3800" s="137"/>
      <c r="P3800" s="1"/>
    </row>
    <row r="3801" spans="1:16" ht="33.75" thickBot="1">
      <c r="A3801" s="1"/>
      <c r="B3801" s="6" t="s">
        <v>3737</v>
      </c>
      <c r="C3801" s="7" t="s">
        <v>8</v>
      </c>
      <c r="D3801" s="8" t="s">
        <v>3738</v>
      </c>
      <c r="E3801" s="8" t="s">
        <v>3739</v>
      </c>
      <c r="F3801" s="8" t="s">
        <v>12</v>
      </c>
      <c r="G3801" s="8" t="s">
        <v>13</v>
      </c>
      <c r="H3801" s="8" t="s">
        <v>14</v>
      </c>
      <c r="I3801" s="7" t="s">
        <v>8</v>
      </c>
      <c r="J3801" s="9">
        <v>750083299</v>
      </c>
      <c r="K3801" s="9">
        <v>41073924</v>
      </c>
      <c r="L3801" s="9">
        <v>48249242</v>
      </c>
      <c r="M3801" s="9">
        <v>48249242</v>
      </c>
      <c r="N3801" s="7" t="s">
        <v>8</v>
      </c>
      <c r="O3801" s="10">
        <v>100</v>
      </c>
      <c r="P3801" s="1"/>
    </row>
    <row r="3802" spans="1:16" ht="42" thickBot="1">
      <c r="A3802" s="1"/>
      <c r="B3802" s="138" t="s">
        <v>8</v>
      </c>
      <c r="C3802" s="139"/>
      <c r="D3802" s="139"/>
      <c r="E3802" s="139"/>
      <c r="F3802" s="139"/>
      <c r="G3802" s="139"/>
      <c r="H3802" s="139"/>
      <c r="I3802" s="11" t="s">
        <v>3557</v>
      </c>
      <c r="J3802" s="12" t="s">
        <v>8</v>
      </c>
      <c r="K3802" s="13">
        <v>41073924</v>
      </c>
      <c r="L3802" s="13">
        <v>48249242</v>
      </c>
      <c r="M3802" s="13">
        <v>48249242</v>
      </c>
      <c r="N3802" s="14">
        <v>100</v>
      </c>
      <c r="O3802" s="12" t="s">
        <v>8</v>
      </c>
      <c r="P3802" s="1"/>
    </row>
    <row r="3803" spans="1:16" ht="0.95" customHeight="1">
      <c r="A3803" s="1"/>
      <c r="B3803" s="137"/>
      <c r="C3803" s="137"/>
      <c r="D3803" s="137"/>
      <c r="E3803" s="137"/>
      <c r="F3803" s="137"/>
      <c r="G3803" s="137"/>
      <c r="H3803" s="137"/>
      <c r="I3803" s="137"/>
      <c r="J3803" s="137"/>
      <c r="K3803" s="137"/>
      <c r="L3803" s="137"/>
      <c r="M3803" s="137"/>
      <c r="N3803" s="137"/>
      <c r="O3803" s="137"/>
      <c r="P3803" s="1"/>
    </row>
    <row r="3804" spans="1:16" ht="66.75" thickBot="1">
      <c r="A3804" s="1"/>
      <c r="B3804" s="6" t="s">
        <v>3740</v>
      </c>
      <c r="C3804" s="7" t="s">
        <v>8</v>
      </c>
      <c r="D3804" s="8" t="s">
        <v>3741</v>
      </c>
      <c r="E3804" s="8" t="s">
        <v>3742</v>
      </c>
      <c r="F3804" s="8" t="s">
        <v>363</v>
      </c>
      <c r="G3804" s="8" t="s">
        <v>31</v>
      </c>
      <c r="H3804" s="8" t="s">
        <v>14</v>
      </c>
      <c r="I3804" s="7" t="s">
        <v>8</v>
      </c>
      <c r="J3804" s="9">
        <v>285793984</v>
      </c>
      <c r="K3804" s="9">
        <v>0</v>
      </c>
      <c r="L3804" s="9">
        <v>480531</v>
      </c>
      <c r="M3804" s="9">
        <v>480531</v>
      </c>
      <c r="N3804" s="7" t="s">
        <v>8</v>
      </c>
      <c r="O3804" s="10">
        <v>100</v>
      </c>
      <c r="P3804" s="1"/>
    </row>
    <row r="3805" spans="1:16" ht="42" thickBot="1">
      <c r="A3805" s="1"/>
      <c r="B3805" s="138" t="s">
        <v>8</v>
      </c>
      <c r="C3805" s="139"/>
      <c r="D3805" s="139"/>
      <c r="E3805" s="139"/>
      <c r="F3805" s="139"/>
      <c r="G3805" s="139"/>
      <c r="H3805" s="139"/>
      <c r="I3805" s="11" t="s">
        <v>469</v>
      </c>
      <c r="J3805" s="12" t="s">
        <v>8</v>
      </c>
      <c r="K3805" s="13">
        <v>0</v>
      </c>
      <c r="L3805" s="13">
        <v>480531</v>
      </c>
      <c r="M3805" s="13">
        <v>480531</v>
      </c>
      <c r="N3805" s="14">
        <v>100</v>
      </c>
      <c r="O3805" s="12" t="s">
        <v>8</v>
      </c>
      <c r="P3805" s="1"/>
    </row>
    <row r="3806" spans="1:16" ht="0.95" customHeight="1">
      <c r="A3806" s="1"/>
      <c r="B3806" s="137"/>
      <c r="C3806" s="137"/>
      <c r="D3806" s="137"/>
      <c r="E3806" s="137"/>
      <c r="F3806" s="137"/>
      <c r="G3806" s="137"/>
      <c r="H3806" s="137"/>
      <c r="I3806" s="137"/>
      <c r="J3806" s="137"/>
      <c r="K3806" s="137"/>
      <c r="L3806" s="137"/>
      <c r="M3806" s="137"/>
      <c r="N3806" s="137"/>
      <c r="O3806" s="137"/>
      <c r="P3806" s="1"/>
    </row>
    <row r="3807" spans="1:16" ht="42" thickBot="1">
      <c r="A3807" s="1"/>
      <c r="B3807" s="6" t="s">
        <v>3743</v>
      </c>
      <c r="C3807" s="7" t="s">
        <v>8</v>
      </c>
      <c r="D3807" s="8" t="s">
        <v>3744</v>
      </c>
      <c r="E3807" s="8" t="s">
        <v>3745</v>
      </c>
      <c r="F3807" s="8" t="s">
        <v>544</v>
      </c>
      <c r="G3807" s="8" t="s">
        <v>31</v>
      </c>
      <c r="H3807" s="8" t="s">
        <v>14</v>
      </c>
      <c r="I3807" s="7" t="s">
        <v>8</v>
      </c>
      <c r="J3807" s="9">
        <v>1311377221</v>
      </c>
      <c r="K3807" s="9">
        <v>0</v>
      </c>
      <c r="L3807" s="9">
        <v>266767</v>
      </c>
      <c r="M3807" s="9">
        <v>266767</v>
      </c>
      <c r="N3807" s="7" t="s">
        <v>8</v>
      </c>
      <c r="O3807" s="10">
        <v>74.03</v>
      </c>
      <c r="P3807" s="1"/>
    </row>
    <row r="3808" spans="1:16" ht="42" thickBot="1">
      <c r="A3808" s="1"/>
      <c r="B3808" s="138" t="s">
        <v>8</v>
      </c>
      <c r="C3808" s="139"/>
      <c r="D3808" s="139"/>
      <c r="E3808" s="139"/>
      <c r="F3808" s="139"/>
      <c r="G3808" s="139"/>
      <c r="H3808" s="139"/>
      <c r="I3808" s="11" t="s">
        <v>469</v>
      </c>
      <c r="J3808" s="12" t="s">
        <v>8</v>
      </c>
      <c r="K3808" s="13">
        <v>0</v>
      </c>
      <c r="L3808" s="13">
        <v>266767</v>
      </c>
      <c r="M3808" s="13">
        <v>266767</v>
      </c>
      <c r="N3808" s="14">
        <v>100</v>
      </c>
      <c r="O3808" s="12" t="s">
        <v>8</v>
      </c>
      <c r="P3808" s="1"/>
    </row>
    <row r="3809" spans="1:16" ht="0.95" customHeight="1">
      <c r="A3809" s="1"/>
      <c r="B3809" s="137"/>
      <c r="C3809" s="137"/>
      <c r="D3809" s="137"/>
      <c r="E3809" s="137"/>
      <c r="F3809" s="137"/>
      <c r="G3809" s="137"/>
      <c r="H3809" s="137"/>
      <c r="I3809" s="137"/>
      <c r="J3809" s="137"/>
      <c r="K3809" s="137"/>
      <c r="L3809" s="137"/>
      <c r="M3809" s="137"/>
      <c r="N3809" s="137"/>
      <c r="O3809" s="137"/>
      <c r="P3809" s="1"/>
    </row>
    <row r="3810" spans="1:16" ht="33.75" thickBot="1">
      <c r="A3810" s="1"/>
      <c r="B3810" s="6" t="s">
        <v>3746</v>
      </c>
      <c r="C3810" s="7" t="s">
        <v>8</v>
      </c>
      <c r="D3810" s="8" t="s">
        <v>3747</v>
      </c>
      <c r="E3810" s="8" t="s">
        <v>3748</v>
      </c>
      <c r="F3810" s="8" t="s">
        <v>12</v>
      </c>
      <c r="G3810" s="8" t="s">
        <v>13</v>
      </c>
      <c r="H3810" s="8" t="s">
        <v>14</v>
      </c>
      <c r="I3810" s="7" t="s">
        <v>8</v>
      </c>
      <c r="J3810" s="9">
        <v>890977716</v>
      </c>
      <c r="K3810" s="9">
        <v>48607248</v>
      </c>
      <c r="L3810" s="9">
        <v>56017590</v>
      </c>
      <c r="M3810" s="9">
        <v>56017590</v>
      </c>
      <c r="N3810" s="7" t="s">
        <v>8</v>
      </c>
      <c r="O3810" s="10">
        <v>100</v>
      </c>
      <c r="P3810" s="1"/>
    </row>
    <row r="3811" spans="1:16" ht="42" thickBot="1">
      <c r="A3811" s="1"/>
      <c r="B3811" s="138" t="s">
        <v>8</v>
      </c>
      <c r="C3811" s="139"/>
      <c r="D3811" s="139"/>
      <c r="E3811" s="139"/>
      <c r="F3811" s="139"/>
      <c r="G3811" s="139"/>
      <c r="H3811" s="139"/>
      <c r="I3811" s="11" t="s">
        <v>3557</v>
      </c>
      <c r="J3811" s="12" t="s">
        <v>8</v>
      </c>
      <c r="K3811" s="13">
        <v>48607248</v>
      </c>
      <c r="L3811" s="13">
        <v>56017590</v>
      </c>
      <c r="M3811" s="13">
        <v>56017590</v>
      </c>
      <c r="N3811" s="14">
        <v>100</v>
      </c>
      <c r="O3811" s="12" t="s">
        <v>8</v>
      </c>
      <c r="P3811" s="1"/>
    </row>
    <row r="3812" spans="1:16" ht="0.95" customHeight="1">
      <c r="A3812" s="1"/>
      <c r="B3812" s="137"/>
      <c r="C3812" s="137"/>
      <c r="D3812" s="137"/>
      <c r="E3812" s="137"/>
      <c r="F3812" s="137"/>
      <c r="G3812" s="137"/>
      <c r="H3812" s="137"/>
      <c r="I3812" s="137"/>
      <c r="J3812" s="137"/>
      <c r="K3812" s="137"/>
      <c r="L3812" s="137"/>
      <c r="M3812" s="137"/>
      <c r="N3812" s="137"/>
      <c r="O3812" s="137"/>
      <c r="P3812" s="1"/>
    </row>
    <row r="3813" spans="1:16" ht="25.5" thickBot="1">
      <c r="A3813" s="1"/>
      <c r="B3813" s="6" t="s">
        <v>3749</v>
      </c>
      <c r="C3813" s="7" t="s">
        <v>8</v>
      </c>
      <c r="D3813" s="8" t="s">
        <v>3750</v>
      </c>
      <c r="E3813" s="8" t="s">
        <v>3751</v>
      </c>
      <c r="F3813" s="8" t="s">
        <v>12</v>
      </c>
      <c r="G3813" s="8" t="s">
        <v>13</v>
      </c>
      <c r="H3813" s="8" t="s">
        <v>14</v>
      </c>
      <c r="I3813" s="7" t="s">
        <v>8</v>
      </c>
      <c r="J3813" s="9">
        <v>2612072275</v>
      </c>
      <c r="K3813" s="9">
        <v>149175770</v>
      </c>
      <c r="L3813" s="9">
        <v>191772257</v>
      </c>
      <c r="M3813" s="9">
        <v>191772257</v>
      </c>
      <c r="N3813" s="7" t="s">
        <v>8</v>
      </c>
      <c r="O3813" s="10">
        <v>99</v>
      </c>
      <c r="P3813" s="1"/>
    </row>
    <row r="3814" spans="1:16" ht="42" thickBot="1">
      <c r="A3814" s="1"/>
      <c r="B3814" s="138" t="s">
        <v>8</v>
      </c>
      <c r="C3814" s="139"/>
      <c r="D3814" s="139"/>
      <c r="E3814" s="139"/>
      <c r="F3814" s="139"/>
      <c r="G3814" s="139"/>
      <c r="H3814" s="139"/>
      <c r="I3814" s="11" t="s">
        <v>3557</v>
      </c>
      <c r="J3814" s="12" t="s">
        <v>8</v>
      </c>
      <c r="K3814" s="13">
        <v>149175770</v>
      </c>
      <c r="L3814" s="13">
        <v>191772257</v>
      </c>
      <c r="M3814" s="13">
        <v>191772257</v>
      </c>
      <c r="N3814" s="14">
        <v>100</v>
      </c>
      <c r="O3814" s="12" t="s">
        <v>8</v>
      </c>
      <c r="P3814" s="1"/>
    </row>
    <row r="3815" spans="1:16" ht="0.95" customHeight="1">
      <c r="A3815" s="1"/>
      <c r="B3815" s="137"/>
      <c r="C3815" s="137"/>
      <c r="D3815" s="137"/>
      <c r="E3815" s="137"/>
      <c r="F3815" s="137"/>
      <c r="G3815" s="137"/>
      <c r="H3815" s="137"/>
      <c r="I3815" s="137"/>
      <c r="J3815" s="137"/>
      <c r="K3815" s="137"/>
      <c r="L3815" s="137"/>
      <c r="M3815" s="137"/>
      <c r="N3815" s="137"/>
      <c r="O3815" s="137"/>
      <c r="P3815" s="1"/>
    </row>
    <row r="3816" spans="1:16" ht="42" thickBot="1">
      <c r="A3816" s="1"/>
      <c r="B3816" s="6" t="s">
        <v>3752</v>
      </c>
      <c r="C3816" s="7" t="s">
        <v>8</v>
      </c>
      <c r="D3816" s="8" t="s">
        <v>3753</v>
      </c>
      <c r="E3816" s="8" t="s">
        <v>3754</v>
      </c>
      <c r="F3816" s="8" t="s">
        <v>40</v>
      </c>
      <c r="G3816" s="8" t="s">
        <v>31</v>
      </c>
      <c r="H3816" s="8" t="s">
        <v>14</v>
      </c>
      <c r="I3816" s="7" t="s">
        <v>8</v>
      </c>
      <c r="J3816" s="9">
        <v>402966356</v>
      </c>
      <c r="K3816" s="9">
        <v>0</v>
      </c>
      <c r="L3816" s="9">
        <v>0</v>
      </c>
      <c r="M3816" s="9">
        <v>0</v>
      </c>
      <c r="N3816" s="7" t="s">
        <v>8</v>
      </c>
      <c r="O3816" s="10">
        <v>0</v>
      </c>
      <c r="P3816" s="1"/>
    </row>
    <row r="3817" spans="1:16" ht="42" thickBot="1">
      <c r="A3817" s="1"/>
      <c r="B3817" s="138" t="s">
        <v>8</v>
      </c>
      <c r="C3817" s="139"/>
      <c r="D3817" s="139"/>
      <c r="E3817" s="139"/>
      <c r="F3817" s="139"/>
      <c r="G3817" s="139"/>
      <c r="H3817" s="139"/>
      <c r="I3817" s="11" t="s">
        <v>469</v>
      </c>
      <c r="J3817" s="12" t="s">
        <v>8</v>
      </c>
      <c r="K3817" s="13">
        <v>0</v>
      </c>
      <c r="L3817" s="13">
        <v>0</v>
      </c>
      <c r="M3817" s="13">
        <v>0</v>
      </c>
      <c r="N3817" s="14">
        <v>0</v>
      </c>
      <c r="O3817" s="12" t="s">
        <v>8</v>
      </c>
      <c r="P3817" s="1"/>
    </row>
    <row r="3818" spans="1:16" ht="0.95" customHeight="1">
      <c r="A3818" s="1"/>
      <c r="B3818" s="137"/>
      <c r="C3818" s="137"/>
      <c r="D3818" s="137"/>
      <c r="E3818" s="137"/>
      <c r="F3818" s="137"/>
      <c r="G3818" s="137"/>
      <c r="H3818" s="137"/>
      <c r="I3818" s="137"/>
      <c r="J3818" s="137"/>
      <c r="K3818" s="137"/>
      <c r="L3818" s="137"/>
      <c r="M3818" s="137"/>
      <c r="N3818" s="137"/>
      <c r="O3818" s="137"/>
      <c r="P3818" s="1"/>
    </row>
    <row r="3819" spans="1:16" ht="42" thickBot="1">
      <c r="A3819" s="1"/>
      <c r="B3819" s="6" t="s">
        <v>3755</v>
      </c>
      <c r="C3819" s="7" t="s">
        <v>8</v>
      </c>
      <c r="D3819" s="8" t="s">
        <v>3756</v>
      </c>
      <c r="E3819" s="8" t="s">
        <v>3757</v>
      </c>
      <c r="F3819" s="8" t="s">
        <v>12</v>
      </c>
      <c r="G3819" s="8" t="s">
        <v>317</v>
      </c>
      <c r="H3819" s="8" t="s">
        <v>14</v>
      </c>
      <c r="I3819" s="7" t="s">
        <v>8</v>
      </c>
      <c r="J3819" s="9">
        <v>1039611124</v>
      </c>
      <c r="K3819" s="9">
        <v>200000000</v>
      </c>
      <c r="L3819" s="9">
        <v>137819331</v>
      </c>
      <c r="M3819" s="9">
        <v>137819331</v>
      </c>
      <c r="N3819" s="7" t="s">
        <v>8</v>
      </c>
      <c r="O3819" s="10">
        <v>48.01</v>
      </c>
      <c r="P3819" s="1"/>
    </row>
    <row r="3820" spans="1:16" ht="42" thickBot="1">
      <c r="A3820" s="1"/>
      <c r="B3820" s="138" t="s">
        <v>8</v>
      </c>
      <c r="C3820" s="139"/>
      <c r="D3820" s="139"/>
      <c r="E3820" s="139"/>
      <c r="F3820" s="139"/>
      <c r="G3820" s="139"/>
      <c r="H3820" s="139"/>
      <c r="I3820" s="11" t="s">
        <v>318</v>
      </c>
      <c r="J3820" s="12" t="s">
        <v>8</v>
      </c>
      <c r="K3820" s="13">
        <v>200000000</v>
      </c>
      <c r="L3820" s="13">
        <v>137819331</v>
      </c>
      <c r="M3820" s="13">
        <v>137819331</v>
      </c>
      <c r="N3820" s="14">
        <v>100</v>
      </c>
      <c r="O3820" s="12" t="s">
        <v>8</v>
      </c>
      <c r="P3820" s="1"/>
    </row>
    <row r="3821" spans="1:16" ht="0.95" customHeight="1">
      <c r="A3821" s="1"/>
      <c r="B3821" s="137"/>
      <c r="C3821" s="137"/>
      <c r="D3821" s="137"/>
      <c r="E3821" s="137"/>
      <c r="F3821" s="137"/>
      <c r="G3821" s="137"/>
      <c r="H3821" s="137"/>
      <c r="I3821" s="137"/>
      <c r="J3821" s="137"/>
      <c r="K3821" s="137"/>
      <c r="L3821" s="137"/>
      <c r="M3821" s="137"/>
      <c r="N3821" s="137"/>
      <c r="O3821" s="137"/>
      <c r="P3821" s="1"/>
    </row>
    <row r="3822" spans="1:16" ht="33.75" thickBot="1">
      <c r="A3822" s="1"/>
      <c r="B3822" s="6" t="s">
        <v>3758</v>
      </c>
      <c r="C3822" s="7" t="s">
        <v>8</v>
      </c>
      <c r="D3822" s="8" t="s">
        <v>3759</v>
      </c>
      <c r="E3822" s="8" t="s">
        <v>3760</v>
      </c>
      <c r="F3822" s="8" t="s">
        <v>12</v>
      </c>
      <c r="G3822" s="8" t="s">
        <v>59</v>
      </c>
      <c r="H3822" s="8" t="s">
        <v>14</v>
      </c>
      <c r="I3822" s="7" t="s">
        <v>8</v>
      </c>
      <c r="J3822" s="9">
        <v>146281481</v>
      </c>
      <c r="K3822" s="9">
        <v>0</v>
      </c>
      <c r="L3822" s="9">
        <v>0</v>
      </c>
      <c r="M3822" s="9">
        <v>0</v>
      </c>
      <c r="N3822" s="7" t="s">
        <v>8</v>
      </c>
      <c r="O3822" s="10">
        <v>73.930000000000007</v>
      </c>
      <c r="P3822" s="1"/>
    </row>
    <row r="3823" spans="1:16" ht="25.5" thickBot="1">
      <c r="A3823" s="1"/>
      <c r="B3823" s="138" t="s">
        <v>8</v>
      </c>
      <c r="C3823" s="139"/>
      <c r="D3823" s="139"/>
      <c r="E3823" s="139"/>
      <c r="F3823" s="139"/>
      <c r="G3823" s="139"/>
      <c r="H3823" s="139"/>
      <c r="I3823" s="11" t="s">
        <v>60</v>
      </c>
      <c r="J3823" s="12" t="s">
        <v>8</v>
      </c>
      <c r="K3823" s="13">
        <v>0</v>
      </c>
      <c r="L3823" s="13">
        <v>0</v>
      </c>
      <c r="M3823" s="13">
        <v>0</v>
      </c>
      <c r="N3823" s="14">
        <v>0</v>
      </c>
      <c r="O3823" s="12" t="s">
        <v>8</v>
      </c>
      <c r="P3823" s="1"/>
    </row>
    <row r="3824" spans="1:16" ht="0.95" customHeight="1">
      <c r="A3824" s="1"/>
      <c r="B3824" s="137"/>
      <c r="C3824" s="137"/>
      <c r="D3824" s="137"/>
      <c r="E3824" s="137"/>
      <c r="F3824" s="137"/>
      <c r="G3824" s="137"/>
      <c r="H3824" s="137"/>
      <c r="I3824" s="137"/>
      <c r="J3824" s="137"/>
      <c r="K3824" s="137"/>
      <c r="L3824" s="137"/>
      <c r="M3824" s="137"/>
      <c r="N3824" s="137"/>
      <c r="O3824" s="137"/>
      <c r="P3824" s="1"/>
    </row>
    <row r="3825" spans="1:16" ht="42" thickBot="1">
      <c r="A3825" s="1"/>
      <c r="B3825" s="6" t="s">
        <v>3761</v>
      </c>
      <c r="C3825" s="7" t="s">
        <v>8</v>
      </c>
      <c r="D3825" s="8" t="s">
        <v>3762</v>
      </c>
      <c r="E3825" s="8" t="s">
        <v>3763</v>
      </c>
      <c r="F3825" s="8" t="s">
        <v>363</v>
      </c>
      <c r="G3825" s="8" t="s">
        <v>31</v>
      </c>
      <c r="H3825" s="8" t="s">
        <v>14</v>
      </c>
      <c r="I3825" s="7" t="s">
        <v>8</v>
      </c>
      <c r="J3825" s="9">
        <v>662477558</v>
      </c>
      <c r="K3825" s="9">
        <v>0</v>
      </c>
      <c r="L3825" s="9">
        <v>0</v>
      </c>
      <c r="M3825" s="9">
        <v>0</v>
      </c>
      <c r="N3825" s="7" t="s">
        <v>8</v>
      </c>
      <c r="O3825" s="10">
        <v>0</v>
      </c>
      <c r="P3825" s="1"/>
    </row>
    <row r="3826" spans="1:16" ht="42" thickBot="1">
      <c r="A3826" s="1"/>
      <c r="B3826" s="138" t="s">
        <v>8</v>
      </c>
      <c r="C3826" s="139"/>
      <c r="D3826" s="139"/>
      <c r="E3826" s="139"/>
      <c r="F3826" s="139"/>
      <c r="G3826" s="139"/>
      <c r="H3826" s="139"/>
      <c r="I3826" s="11" t="s">
        <v>469</v>
      </c>
      <c r="J3826" s="12" t="s">
        <v>8</v>
      </c>
      <c r="K3826" s="13">
        <v>0</v>
      </c>
      <c r="L3826" s="13">
        <v>0</v>
      </c>
      <c r="M3826" s="13">
        <v>0</v>
      </c>
      <c r="N3826" s="14">
        <v>0</v>
      </c>
      <c r="O3826" s="12" t="s">
        <v>8</v>
      </c>
      <c r="P3826" s="1"/>
    </row>
    <row r="3827" spans="1:16" ht="0.95" customHeight="1">
      <c r="A3827" s="1"/>
      <c r="B3827" s="137"/>
      <c r="C3827" s="137"/>
      <c r="D3827" s="137"/>
      <c r="E3827" s="137"/>
      <c r="F3827" s="137"/>
      <c r="G3827" s="137"/>
      <c r="H3827" s="137"/>
      <c r="I3827" s="137"/>
      <c r="J3827" s="137"/>
      <c r="K3827" s="137"/>
      <c r="L3827" s="137"/>
      <c r="M3827" s="137"/>
      <c r="N3827" s="137"/>
      <c r="O3827" s="137"/>
      <c r="P3827" s="1"/>
    </row>
    <row r="3828" spans="1:16" ht="58.5" thickBot="1">
      <c r="A3828" s="1"/>
      <c r="B3828" s="6" t="s">
        <v>3764</v>
      </c>
      <c r="C3828" s="7" t="s">
        <v>8</v>
      </c>
      <c r="D3828" s="8" t="s">
        <v>3765</v>
      </c>
      <c r="E3828" s="8" t="s">
        <v>3766</v>
      </c>
      <c r="F3828" s="8" t="s">
        <v>40</v>
      </c>
      <c r="G3828" s="8" t="s">
        <v>31</v>
      </c>
      <c r="H3828" s="8" t="s">
        <v>14</v>
      </c>
      <c r="I3828" s="7" t="s">
        <v>8</v>
      </c>
      <c r="J3828" s="9">
        <v>98399207</v>
      </c>
      <c r="K3828" s="9">
        <v>0</v>
      </c>
      <c r="L3828" s="9">
        <v>0</v>
      </c>
      <c r="M3828" s="9">
        <v>0</v>
      </c>
      <c r="N3828" s="7" t="s">
        <v>8</v>
      </c>
      <c r="O3828" s="10">
        <v>0</v>
      </c>
      <c r="P3828" s="1"/>
    </row>
    <row r="3829" spans="1:16" ht="42" thickBot="1">
      <c r="A3829" s="1"/>
      <c r="B3829" s="138" t="s">
        <v>8</v>
      </c>
      <c r="C3829" s="139"/>
      <c r="D3829" s="139"/>
      <c r="E3829" s="139"/>
      <c r="F3829" s="139"/>
      <c r="G3829" s="139"/>
      <c r="H3829" s="139"/>
      <c r="I3829" s="11" t="s">
        <v>469</v>
      </c>
      <c r="J3829" s="12" t="s">
        <v>8</v>
      </c>
      <c r="K3829" s="13">
        <v>0</v>
      </c>
      <c r="L3829" s="13">
        <v>0</v>
      </c>
      <c r="M3829" s="13">
        <v>0</v>
      </c>
      <c r="N3829" s="14">
        <v>0</v>
      </c>
      <c r="O3829" s="12" t="s">
        <v>8</v>
      </c>
      <c r="P3829" s="1"/>
    </row>
    <row r="3830" spans="1:16" ht="0.95" customHeight="1">
      <c r="A3830" s="1"/>
      <c r="B3830" s="137"/>
      <c r="C3830" s="137"/>
      <c r="D3830" s="137"/>
      <c r="E3830" s="137"/>
      <c r="F3830" s="137"/>
      <c r="G3830" s="137"/>
      <c r="H3830" s="137"/>
      <c r="I3830" s="137"/>
      <c r="J3830" s="137"/>
      <c r="K3830" s="137"/>
      <c r="L3830" s="137"/>
      <c r="M3830" s="137"/>
      <c r="N3830" s="137"/>
      <c r="O3830" s="137"/>
      <c r="P3830" s="1"/>
    </row>
    <row r="3831" spans="1:16" ht="50.25" thickBot="1">
      <c r="A3831" s="1"/>
      <c r="B3831" s="6" t="s">
        <v>3767</v>
      </c>
      <c r="C3831" s="7" t="s">
        <v>8</v>
      </c>
      <c r="D3831" s="8" t="s">
        <v>3768</v>
      </c>
      <c r="E3831" s="8" t="s">
        <v>3769</v>
      </c>
      <c r="F3831" s="8" t="s">
        <v>395</v>
      </c>
      <c r="G3831" s="8" t="s">
        <v>31</v>
      </c>
      <c r="H3831" s="8" t="s">
        <v>14</v>
      </c>
      <c r="I3831" s="7" t="s">
        <v>8</v>
      </c>
      <c r="J3831" s="9">
        <v>149246366</v>
      </c>
      <c r="K3831" s="9">
        <v>0</v>
      </c>
      <c r="L3831" s="9">
        <v>11485888</v>
      </c>
      <c r="M3831" s="9">
        <v>11485888</v>
      </c>
      <c r="N3831" s="7" t="s">
        <v>8</v>
      </c>
      <c r="O3831" s="10">
        <v>100</v>
      </c>
      <c r="P3831" s="1"/>
    </row>
    <row r="3832" spans="1:16" ht="42" thickBot="1">
      <c r="A3832" s="1"/>
      <c r="B3832" s="138" t="s">
        <v>8</v>
      </c>
      <c r="C3832" s="139"/>
      <c r="D3832" s="139"/>
      <c r="E3832" s="139"/>
      <c r="F3832" s="139"/>
      <c r="G3832" s="139"/>
      <c r="H3832" s="139"/>
      <c r="I3832" s="11" t="s">
        <v>469</v>
      </c>
      <c r="J3832" s="12" t="s">
        <v>8</v>
      </c>
      <c r="K3832" s="13">
        <v>0</v>
      </c>
      <c r="L3832" s="13">
        <v>11485888</v>
      </c>
      <c r="M3832" s="13">
        <v>11485888</v>
      </c>
      <c r="N3832" s="14">
        <v>100</v>
      </c>
      <c r="O3832" s="12" t="s">
        <v>8</v>
      </c>
      <c r="P3832" s="1"/>
    </row>
    <row r="3833" spans="1:16" ht="0.95" customHeight="1">
      <c r="A3833" s="1"/>
      <c r="B3833" s="137"/>
      <c r="C3833" s="137"/>
      <c r="D3833" s="137"/>
      <c r="E3833" s="137"/>
      <c r="F3833" s="137"/>
      <c r="G3833" s="137"/>
      <c r="H3833" s="137"/>
      <c r="I3833" s="137"/>
      <c r="J3833" s="137"/>
      <c r="K3833" s="137"/>
      <c r="L3833" s="137"/>
      <c r="M3833" s="137"/>
      <c r="N3833" s="137"/>
      <c r="O3833" s="137"/>
      <c r="P3833" s="1"/>
    </row>
    <row r="3834" spans="1:16" ht="33.75" thickBot="1">
      <c r="A3834" s="1"/>
      <c r="B3834" s="6" t="s">
        <v>3770</v>
      </c>
      <c r="C3834" s="7" t="s">
        <v>8</v>
      </c>
      <c r="D3834" s="8" t="s">
        <v>3771</v>
      </c>
      <c r="E3834" s="8" t="s">
        <v>3772</v>
      </c>
      <c r="F3834" s="8" t="s">
        <v>345</v>
      </c>
      <c r="G3834" s="8" t="s">
        <v>31</v>
      </c>
      <c r="H3834" s="8" t="s">
        <v>14</v>
      </c>
      <c r="I3834" s="7" t="s">
        <v>8</v>
      </c>
      <c r="J3834" s="9">
        <v>177784782</v>
      </c>
      <c r="K3834" s="9">
        <v>0</v>
      </c>
      <c r="L3834" s="9">
        <v>0</v>
      </c>
      <c r="M3834" s="9">
        <v>0</v>
      </c>
      <c r="N3834" s="7" t="s">
        <v>8</v>
      </c>
      <c r="O3834" s="10">
        <v>0</v>
      </c>
      <c r="P3834" s="1"/>
    </row>
    <row r="3835" spans="1:16" ht="42" thickBot="1">
      <c r="A3835" s="1"/>
      <c r="B3835" s="138" t="s">
        <v>8</v>
      </c>
      <c r="C3835" s="139"/>
      <c r="D3835" s="139"/>
      <c r="E3835" s="139"/>
      <c r="F3835" s="139"/>
      <c r="G3835" s="139"/>
      <c r="H3835" s="139"/>
      <c r="I3835" s="11" t="s">
        <v>469</v>
      </c>
      <c r="J3835" s="12" t="s">
        <v>8</v>
      </c>
      <c r="K3835" s="13">
        <v>0</v>
      </c>
      <c r="L3835" s="13">
        <v>0</v>
      </c>
      <c r="M3835" s="13">
        <v>0</v>
      </c>
      <c r="N3835" s="14">
        <v>0</v>
      </c>
      <c r="O3835" s="12" t="s">
        <v>8</v>
      </c>
      <c r="P3835" s="1"/>
    </row>
    <row r="3836" spans="1:16" ht="0.95" customHeight="1">
      <c r="A3836" s="1"/>
      <c r="B3836" s="137"/>
      <c r="C3836" s="137"/>
      <c r="D3836" s="137"/>
      <c r="E3836" s="137"/>
      <c r="F3836" s="137"/>
      <c r="G3836" s="137"/>
      <c r="H3836" s="137"/>
      <c r="I3836" s="137"/>
      <c r="J3836" s="137"/>
      <c r="K3836" s="137"/>
      <c r="L3836" s="137"/>
      <c r="M3836" s="137"/>
      <c r="N3836" s="137"/>
      <c r="O3836" s="137"/>
      <c r="P3836" s="1"/>
    </row>
    <row r="3837" spans="1:16" ht="42" thickBot="1">
      <c r="A3837" s="1"/>
      <c r="B3837" s="6" t="s">
        <v>3773</v>
      </c>
      <c r="C3837" s="7" t="s">
        <v>8</v>
      </c>
      <c r="D3837" s="8" t="s">
        <v>3774</v>
      </c>
      <c r="E3837" s="8" t="s">
        <v>3775</v>
      </c>
      <c r="F3837" s="8" t="s">
        <v>12</v>
      </c>
      <c r="G3837" s="8" t="s">
        <v>13</v>
      </c>
      <c r="H3837" s="8" t="s">
        <v>14</v>
      </c>
      <c r="I3837" s="7" t="s">
        <v>8</v>
      </c>
      <c r="J3837" s="9">
        <v>148219851</v>
      </c>
      <c r="K3837" s="9">
        <v>0</v>
      </c>
      <c r="L3837" s="9">
        <v>0</v>
      </c>
      <c r="M3837" s="9">
        <v>0</v>
      </c>
      <c r="N3837" s="7" t="s">
        <v>8</v>
      </c>
      <c r="O3837" s="10">
        <v>1</v>
      </c>
      <c r="P3837" s="1"/>
    </row>
    <row r="3838" spans="1:16" ht="50.25" thickBot="1">
      <c r="A3838" s="1"/>
      <c r="B3838" s="138" t="s">
        <v>8</v>
      </c>
      <c r="C3838" s="139"/>
      <c r="D3838" s="139"/>
      <c r="E3838" s="139"/>
      <c r="F3838" s="139"/>
      <c r="G3838" s="139"/>
      <c r="H3838" s="139"/>
      <c r="I3838" s="11" t="s">
        <v>3553</v>
      </c>
      <c r="J3838" s="12" t="s">
        <v>8</v>
      </c>
      <c r="K3838" s="13">
        <v>0</v>
      </c>
      <c r="L3838" s="13">
        <v>0</v>
      </c>
      <c r="M3838" s="13">
        <v>0</v>
      </c>
      <c r="N3838" s="14">
        <v>0</v>
      </c>
      <c r="O3838" s="12" t="s">
        <v>8</v>
      </c>
      <c r="P3838" s="1"/>
    </row>
    <row r="3839" spans="1:16" ht="0.95" customHeight="1">
      <c r="A3839" s="1"/>
      <c r="B3839" s="137"/>
      <c r="C3839" s="137"/>
      <c r="D3839" s="137"/>
      <c r="E3839" s="137"/>
      <c r="F3839" s="137"/>
      <c r="G3839" s="137"/>
      <c r="H3839" s="137"/>
      <c r="I3839" s="137"/>
      <c r="J3839" s="137"/>
      <c r="K3839" s="137"/>
      <c r="L3839" s="137"/>
      <c r="M3839" s="137"/>
      <c r="N3839" s="137"/>
      <c r="O3839" s="137"/>
      <c r="P3839" s="1"/>
    </row>
    <row r="3840" spans="1:16" ht="33.75" thickBot="1">
      <c r="A3840" s="1"/>
      <c r="B3840" s="6" t="s">
        <v>3776</v>
      </c>
      <c r="C3840" s="7" t="s">
        <v>8</v>
      </c>
      <c r="D3840" s="8" t="s">
        <v>3777</v>
      </c>
      <c r="E3840" s="8" t="s">
        <v>3778</v>
      </c>
      <c r="F3840" s="8" t="s">
        <v>12</v>
      </c>
      <c r="G3840" s="8" t="s">
        <v>13</v>
      </c>
      <c r="H3840" s="8" t="s">
        <v>14</v>
      </c>
      <c r="I3840" s="7" t="s">
        <v>8</v>
      </c>
      <c r="J3840" s="9">
        <v>60518140</v>
      </c>
      <c r="K3840" s="9">
        <v>0</v>
      </c>
      <c r="L3840" s="9">
        <v>0</v>
      </c>
      <c r="M3840" s="9">
        <v>0</v>
      </c>
      <c r="N3840" s="7" t="s">
        <v>8</v>
      </c>
      <c r="O3840" s="10">
        <v>97.64</v>
      </c>
      <c r="P3840" s="1"/>
    </row>
    <row r="3841" spans="1:16" ht="50.25" thickBot="1">
      <c r="A3841" s="1"/>
      <c r="B3841" s="138" t="s">
        <v>8</v>
      </c>
      <c r="C3841" s="139"/>
      <c r="D3841" s="139"/>
      <c r="E3841" s="139"/>
      <c r="F3841" s="139"/>
      <c r="G3841" s="139"/>
      <c r="H3841" s="139"/>
      <c r="I3841" s="11" t="s">
        <v>3553</v>
      </c>
      <c r="J3841" s="12" t="s">
        <v>8</v>
      </c>
      <c r="K3841" s="13">
        <v>0</v>
      </c>
      <c r="L3841" s="13">
        <v>0</v>
      </c>
      <c r="M3841" s="13">
        <v>0</v>
      </c>
      <c r="N3841" s="14">
        <v>0</v>
      </c>
      <c r="O3841" s="12" t="s">
        <v>8</v>
      </c>
      <c r="P3841" s="1"/>
    </row>
    <row r="3842" spans="1:16" ht="0.95" customHeight="1">
      <c r="A3842" s="1"/>
      <c r="B3842" s="137"/>
      <c r="C3842" s="137"/>
      <c r="D3842" s="137"/>
      <c r="E3842" s="137"/>
      <c r="F3842" s="137"/>
      <c r="G3842" s="137"/>
      <c r="H3842" s="137"/>
      <c r="I3842" s="137"/>
      <c r="J3842" s="137"/>
      <c r="K3842" s="137"/>
      <c r="L3842" s="137"/>
      <c r="M3842" s="137"/>
      <c r="N3842" s="137"/>
      <c r="O3842" s="137"/>
      <c r="P3842" s="1"/>
    </row>
    <row r="3843" spans="1:16" ht="25.5" thickBot="1">
      <c r="A3843" s="1"/>
      <c r="B3843" s="6" t="s">
        <v>3779</v>
      </c>
      <c r="C3843" s="7" t="s">
        <v>8</v>
      </c>
      <c r="D3843" s="8" t="s">
        <v>3780</v>
      </c>
      <c r="E3843" s="8" t="s">
        <v>3781</v>
      </c>
      <c r="F3843" s="8" t="s">
        <v>12</v>
      </c>
      <c r="G3843" s="8" t="s">
        <v>13</v>
      </c>
      <c r="H3843" s="8" t="s">
        <v>14</v>
      </c>
      <c r="I3843" s="7" t="s">
        <v>8</v>
      </c>
      <c r="J3843" s="9">
        <v>54436988</v>
      </c>
      <c r="K3843" s="9">
        <v>0</v>
      </c>
      <c r="L3843" s="9">
        <v>0</v>
      </c>
      <c r="M3843" s="9">
        <v>0</v>
      </c>
      <c r="N3843" s="7" t="s">
        <v>8</v>
      </c>
      <c r="O3843" s="10">
        <v>1</v>
      </c>
      <c r="P3843" s="1"/>
    </row>
    <row r="3844" spans="1:16" ht="50.25" thickBot="1">
      <c r="A3844" s="1"/>
      <c r="B3844" s="138" t="s">
        <v>8</v>
      </c>
      <c r="C3844" s="139"/>
      <c r="D3844" s="139"/>
      <c r="E3844" s="139"/>
      <c r="F3844" s="139"/>
      <c r="G3844" s="139"/>
      <c r="H3844" s="139"/>
      <c r="I3844" s="11" t="s">
        <v>3553</v>
      </c>
      <c r="J3844" s="12" t="s">
        <v>8</v>
      </c>
      <c r="K3844" s="13">
        <v>0</v>
      </c>
      <c r="L3844" s="13">
        <v>0</v>
      </c>
      <c r="M3844" s="13">
        <v>0</v>
      </c>
      <c r="N3844" s="14">
        <v>0</v>
      </c>
      <c r="O3844" s="12" t="s">
        <v>8</v>
      </c>
      <c r="P3844" s="1"/>
    </row>
    <row r="3845" spans="1:16" ht="0.95" customHeight="1">
      <c r="A3845" s="1"/>
      <c r="B3845" s="137"/>
      <c r="C3845" s="137"/>
      <c r="D3845" s="137"/>
      <c r="E3845" s="137"/>
      <c r="F3845" s="137"/>
      <c r="G3845" s="137"/>
      <c r="H3845" s="137"/>
      <c r="I3845" s="137"/>
      <c r="J3845" s="137"/>
      <c r="K3845" s="137"/>
      <c r="L3845" s="137"/>
      <c r="M3845" s="137"/>
      <c r="N3845" s="137"/>
      <c r="O3845" s="137"/>
      <c r="P3845" s="1"/>
    </row>
    <row r="3846" spans="1:16" ht="25.5" thickBot="1">
      <c r="A3846" s="1"/>
      <c r="B3846" s="6" t="s">
        <v>3782</v>
      </c>
      <c r="C3846" s="7" t="s">
        <v>8</v>
      </c>
      <c r="D3846" s="8" t="s">
        <v>3783</v>
      </c>
      <c r="E3846" s="8" t="s">
        <v>3784</v>
      </c>
      <c r="F3846" s="8" t="s">
        <v>12</v>
      </c>
      <c r="G3846" s="8" t="s">
        <v>13</v>
      </c>
      <c r="H3846" s="8" t="s">
        <v>14</v>
      </c>
      <c r="I3846" s="7" t="s">
        <v>8</v>
      </c>
      <c r="J3846" s="9">
        <v>14820000</v>
      </c>
      <c r="K3846" s="9">
        <v>0</v>
      </c>
      <c r="L3846" s="9">
        <v>0</v>
      </c>
      <c r="M3846" s="9">
        <v>0</v>
      </c>
      <c r="N3846" s="7" t="s">
        <v>8</v>
      </c>
      <c r="O3846" s="10">
        <v>36.82</v>
      </c>
      <c r="P3846" s="1"/>
    </row>
    <row r="3847" spans="1:16" ht="50.25" thickBot="1">
      <c r="A3847" s="1"/>
      <c r="B3847" s="138" t="s">
        <v>8</v>
      </c>
      <c r="C3847" s="139"/>
      <c r="D3847" s="139"/>
      <c r="E3847" s="139"/>
      <c r="F3847" s="139"/>
      <c r="G3847" s="139"/>
      <c r="H3847" s="139"/>
      <c r="I3847" s="11" t="s">
        <v>3553</v>
      </c>
      <c r="J3847" s="12" t="s">
        <v>8</v>
      </c>
      <c r="K3847" s="13">
        <v>0</v>
      </c>
      <c r="L3847" s="13">
        <v>0</v>
      </c>
      <c r="M3847" s="13">
        <v>0</v>
      </c>
      <c r="N3847" s="14">
        <v>0</v>
      </c>
      <c r="O3847" s="12" t="s">
        <v>8</v>
      </c>
      <c r="P3847" s="1"/>
    </row>
    <row r="3848" spans="1:16" ht="0.95" customHeight="1">
      <c r="A3848" s="1"/>
      <c r="B3848" s="137"/>
      <c r="C3848" s="137"/>
      <c r="D3848" s="137"/>
      <c r="E3848" s="137"/>
      <c r="F3848" s="137"/>
      <c r="G3848" s="137"/>
      <c r="H3848" s="137"/>
      <c r="I3848" s="137"/>
      <c r="J3848" s="137"/>
      <c r="K3848" s="137"/>
      <c r="L3848" s="137"/>
      <c r="M3848" s="137"/>
      <c r="N3848" s="137"/>
      <c r="O3848" s="137"/>
      <c r="P3848" s="1"/>
    </row>
    <row r="3849" spans="1:16" ht="42" thickBot="1">
      <c r="A3849" s="1"/>
      <c r="B3849" s="6" t="s">
        <v>3785</v>
      </c>
      <c r="C3849" s="7" t="s">
        <v>8</v>
      </c>
      <c r="D3849" s="8" t="s">
        <v>3786</v>
      </c>
      <c r="E3849" s="8" t="s">
        <v>3787</v>
      </c>
      <c r="F3849" s="8" t="s">
        <v>12</v>
      </c>
      <c r="G3849" s="8" t="s">
        <v>13</v>
      </c>
      <c r="H3849" s="8" t="s">
        <v>14</v>
      </c>
      <c r="I3849" s="7" t="s">
        <v>8</v>
      </c>
      <c r="J3849" s="9">
        <v>149131120</v>
      </c>
      <c r="K3849" s="9">
        <v>0</v>
      </c>
      <c r="L3849" s="9">
        <v>0</v>
      </c>
      <c r="M3849" s="9">
        <v>0</v>
      </c>
      <c r="N3849" s="7" t="s">
        <v>8</v>
      </c>
      <c r="O3849" s="10">
        <v>36.880000000000003</v>
      </c>
      <c r="P3849" s="1"/>
    </row>
    <row r="3850" spans="1:16" ht="50.25" thickBot="1">
      <c r="A3850" s="1"/>
      <c r="B3850" s="138" t="s">
        <v>8</v>
      </c>
      <c r="C3850" s="139"/>
      <c r="D3850" s="139"/>
      <c r="E3850" s="139"/>
      <c r="F3850" s="139"/>
      <c r="G3850" s="139"/>
      <c r="H3850" s="139"/>
      <c r="I3850" s="11" t="s">
        <v>3553</v>
      </c>
      <c r="J3850" s="12" t="s">
        <v>8</v>
      </c>
      <c r="K3850" s="13">
        <v>0</v>
      </c>
      <c r="L3850" s="13">
        <v>0</v>
      </c>
      <c r="M3850" s="13">
        <v>0</v>
      </c>
      <c r="N3850" s="14">
        <v>0</v>
      </c>
      <c r="O3850" s="12" t="s">
        <v>8</v>
      </c>
      <c r="P3850" s="1"/>
    </row>
    <row r="3851" spans="1:16" ht="0.95" customHeight="1">
      <c r="A3851" s="1"/>
      <c r="B3851" s="137"/>
      <c r="C3851" s="137"/>
      <c r="D3851" s="137"/>
      <c r="E3851" s="137"/>
      <c r="F3851" s="137"/>
      <c r="G3851" s="137"/>
      <c r="H3851" s="137"/>
      <c r="I3851" s="137"/>
      <c r="J3851" s="137"/>
      <c r="K3851" s="137"/>
      <c r="L3851" s="137"/>
      <c r="M3851" s="137"/>
      <c r="N3851" s="137"/>
      <c r="O3851" s="137"/>
      <c r="P3851" s="1"/>
    </row>
    <row r="3852" spans="1:16" ht="58.5" thickBot="1">
      <c r="A3852" s="1"/>
      <c r="B3852" s="6" t="s">
        <v>3788</v>
      </c>
      <c r="C3852" s="7" t="s">
        <v>8</v>
      </c>
      <c r="D3852" s="8" t="s">
        <v>3789</v>
      </c>
      <c r="E3852" s="8" t="s">
        <v>3790</v>
      </c>
      <c r="F3852" s="8" t="s">
        <v>544</v>
      </c>
      <c r="G3852" s="8" t="s">
        <v>31</v>
      </c>
      <c r="H3852" s="8" t="s">
        <v>14</v>
      </c>
      <c r="I3852" s="7" t="s">
        <v>8</v>
      </c>
      <c r="J3852" s="9">
        <v>49500000</v>
      </c>
      <c r="K3852" s="9">
        <v>0</v>
      </c>
      <c r="L3852" s="9">
        <v>0</v>
      </c>
      <c r="M3852" s="9">
        <v>0</v>
      </c>
      <c r="N3852" s="7" t="s">
        <v>8</v>
      </c>
      <c r="O3852" s="10">
        <v>21.2</v>
      </c>
      <c r="P3852" s="1"/>
    </row>
    <row r="3853" spans="1:16" ht="42" thickBot="1">
      <c r="A3853" s="1"/>
      <c r="B3853" s="138" t="s">
        <v>8</v>
      </c>
      <c r="C3853" s="139"/>
      <c r="D3853" s="139"/>
      <c r="E3853" s="139"/>
      <c r="F3853" s="139"/>
      <c r="G3853" s="139"/>
      <c r="H3853" s="139"/>
      <c r="I3853" s="11" t="s">
        <v>469</v>
      </c>
      <c r="J3853" s="12" t="s">
        <v>8</v>
      </c>
      <c r="K3853" s="13">
        <v>0</v>
      </c>
      <c r="L3853" s="13">
        <v>0</v>
      </c>
      <c r="M3853" s="13">
        <v>0</v>
      </c>
      <c r="N3853" s="14">
        <v>0</v>
      </c>
      <c r="O3853" s="12" t="s">
        <v>8</v>
      </c>
      <c r="P3853" s="1"/>
    </row>
    <row r="3854" spans="1:16" ht="0.95" customHeight="1">
      <c r="A3854" s="1"/>
      <c r="B3854" s="137"/>
      <c r="C3854" s="137"/>
      <c r="D3854" s="137"/>
      <c r="E3854" s="137"/>
      <c r="F3854" s="137"/>
      <c r="G3854" s="137"/>
      <c r="H3854" s="137"/>
      <c r="I3854" s="137"/>
      <c r="J3854" s="137"/>
      <c r="K3854" s="137"/>
      <c r="L3854" s="137"/>
      <c r="M3854" s="137"/>
      <c r="N3854" s="137"/>
      <c r="O3854" s="137"/>
      <c r="P3854" s="1"/>
    </row>
    <row r="3855" spans="1:16" ht="42" thickBot="1">
      <c r="A3855" s="1"/>
      <c r="B3855" s="6" t="s">
        <v>3791</v>
      </c>
      <c r="C3855" s="7" t="s">
        <v>8</v>
      </c>
      <c r="D3855" s="8" t="s">
        <v>3792</v>
      </c>
      <c r="E3855" s="8" t="s">
        <v>3793</v>
      </c>
      <c r="F3855" s="8" t="s">
        <v>544</v>
      </c>
      <c r="G3855" s="8" t="s">
        <v>59</v>
      </c>
      <c r="H3855" s="8" t="s">
        <v>14</v>
      </c>
      <c r="I3855" s="7" t="s">
        <v>8</v>
      </c>
      <c r="J3855" s="9">
        <v>149300000</v>
      </c>
      <c r="K3855" s="9">
        <v>0</v>
      </c>
      <c r="L3855" s="9">
        <v>19199100</v>
      </c>
      <c r="M3855" s="9">
        <v>19199100</v>
      </c>
      <c r="N3855" s="7" t="s">
        <v>8</v>
      </c>
      <c r="O3855" s="10">
        <v>100</v>
      </c>
      <c r="P3855" s="1"/>
    </row>
    <row r="3856" spans="1:16" ht="25.5" thickBot="1">
      <c r="A3856" s="1"/>
      <c r="B3856" s="138" t="s">
        <v>8</v>
      </c>
      <c r="C3856" s="139"/>
      <c r="D3856" s="139"/>
      <c r="E3856" s="139"/>
      <c r="F3856" s="139"/>
      <c r="G3856" s="139"/>
      <c r="H3856" s="139"/>
      <c r="I3856" s="11" t="s">
        <v>60</v>
      </c>
      <c r="J3856" s="12" t="s">
        <v>8</v>
      </c>
      <c r="K3856" s="13">
        <v>0</v>
      </c>
      <c r="L3856" s="13">
        <v>19199100</v>
      </c>
      <c r="M3856" s="13">
        <v>19199100</v>
      </c>
      <c r="N3856" s="14">
        <v>100</v>
      </c>
      <c r="O3856" s="12" t="s">
        <v>8</v>
      </c>
      <c r="P3856" s="1"/>
    </row>
    <row r="3857" spans="1:16" ht="0.95" customHeight="1">
      <c r="A3857" s="1"/>
      <c r="B3857" s="137"/>
      <c r="C3857" s="137"/>
      <c r="D3857" s="137"/>
      <c r="E3857" s="137"/>
      <c r="F3857" s="137"/>
      <c r="G3857" s="137"/>
      <c r="H3857" s="137"/>
      <c r="I3857" s="137"/>
      <c r="J3857" s="137"/>
      <c r="K3857" s="137"/>
      <c r="L3857" s="137"/>
      <c r="M3857" s="137"/>
      <c r="N3857" s="137"/>
      <c r="O3857" s="137"/>
      <c r="P3857" s="1"/>
    </row>
    <row r="3858" spans="1:16" ht="42" thickBot="1">
      <c r="A3858" s="1"/>
      <c r="B3858" s="6" t="s">
        <v>3794</v>
      </c>
      <c r="C3858" s="7" t="s">
        <v>8</v>
      </c>
      <c r="D3858" s="8" t="s">
        <v>3795</v>
      </c>
      <c r="E3858" s="8" t="s">
        <v>3796</v>
      </c>
      <c r="F3858" s="8" t="s">
        <v>12</v>
      </c>
      <c r="G3858" s="8" t="s">
        <v>31</v>
      </c>
      <c r="H3858" s="8" t="s">
        <v>14</v>
      </c>
      <c r="I3858" s="7" t="s">
        <v>8</v>
      </c>
      <c r="J3858" s="9">
        <v>506306174</v>
      </c>
      <c r="K3858" s="9">
        <v>0</v>
      </c>
      <c r="L3858" s="9">
        <v>7233475</v>
      </c>
      <c r="M3858" s="9">
        <v>7233475</v>
      </c>
      <c r="N3858" s="7" t="s">
        <v>8</v>
      </c>
      <c r="O3858" s="10">
        <v>100</v>
      </c>
      <c r="P3858" s="1"/>
    </row>
    <row r="3859" spans="1:16" ht="42" thickBot="1">
      <c r="A3859" s="1"/>
      <c r="B3859" s="138" t="s">
        <v>8</v>
      </c>
      <c r="C3859" s="139"/>
      <c r="D3859" s="139"/>
      <c r="E3859" s="139"/>
      <c r="F3859" s="139"/>
      <c r="G3859" s="139"/>
      <c r="H3859" s="139"/>
      <c r="I3859" s="11" t="s">
        <v>469</v>
      </c>
      <c r="J3859" s="12" t="s">
        <v>8</v>
      </c>
      <c r="K3859" s="13">
        <v>0</v>
      </c>
      <c r="L3859" s="13">
        <v>7233475</v>
      </c>
      <c r="M3859" s="13">
        <v>7233475</v>
      </c>
      <c r="N3859" s="14">
        <v>100</v>
      </c>
      <c r="O3859" s="12" t="s">
        <v>8</v>
      </c>
      <c r="P3859" s="1"/>
    </row>
    <row r="3860" spans="1:16" ht="0.95" customHeight="1">
      <c r="A3860" s="1"/>
      <c r="B3860" s="137"/>
      <c r="C3860" s="137"/>
      <c r="D3860" s="137"/>
      <c r="E3860" s="137"/>
      <c r="F3860" s="137"/>
      <c r="G3860" s="137"/>
      <c r="H3860" s="137"/>
      <c r="I3860" s="137"/>
      <c r="J3860" s="137"/>
      <c r="K3860" s="137"/>
      <c r="L3860" s="137"/>
      <c r="M3860" s="137"/>
      <c r="N3860" s="137"/>
      <c r="O3860" s="137"/>
      <c r="P3860" s="1"/>
    </row>
    <row r="3861" spans="1:16" ht="50.25" thickBot="1">
      <c r="A3861" s="1"/>
      <c r="B3861" s="6" t="s">
        <v>3797</v>
      </c>
      <c r="C3861" s="7" t="s">
        <v>8</v>
      </c>
      <c r="D3861" s="8" t="s">
        <v>3798</v>
      </c>
      <c r="E3861" s="8" t="s">
        <v>3799</v>
      </c>
      <c r="F3861" s="8" t="s">
        <v>1503</v>
      </c>
      <c r="G3861" s="8" t="s">
        <v>31</v>
      </c>
      <c r="H3861" s="8" t="s">
        <v>14</v>
      </c>
      <c r="I3861" s="7" t="s">
        <v>8</v>
      </c>
      <c r="J3861" s="9">
        <v>382811809</v>
      </c>
      <c r="K3861" s="9">
        <v>0</v>
      </c>
      <c r="L3861" s="9">
        <v>0</v>
      </c>
      <c r="M3861" s="9">
        <v>0</v>
      </c>
      <c r="N3861" s="7" t="s">
        <v>8</v>
      </c>
      <c r="O3861" s="10">
        <v>80</v>
      </c>
      <c r="P3861" s="1"/>
    </row>
    <row r="3862" spans="1:16" ht="42" thickBot="1">
      <c r="A3862" s="1"/>
      <c r="B3862" s="138" t="s">
        <v>8</v>
      </c>
      <c r="C3862" s="139"/>
      <c r="D3862" s="139"/>
      <c r="E3862" s="139"/>
      <c r="F3862" s="139"/>
      <c r="G3862" s="139"/>
      <c r="H3862" s="139"/>
      <c r="I3862" s="11" t="s">
        <v>469</v>
      </c>
      <c r="J3862" s="12" t="s">
        <v>8</v>
      </c>
      <c r="K3862" s="13">
        <v>0</v>
      </c>
      <c r="L3862" s="13">
        <v>0</v>
      </c>
      <c r="M3862" s="13">
        <v>0</v>
      </c>
      <c r="N3862" s="14">
        <v>0</v>
      </c>
      <c r="O3862" s="12" t="s">
        <v>8</v>
      </c>
      <c r="P3862" s="1"/>
    </row>
    <row r="3863" spans="1:16" ht="0.95" customHeight="1">
      <c r="A3863" s="1"/>
      <c r="B3863" s="137"/>
      <c r="C3863" s="137"/>
      <c r="D3863" s="137"/>
      <c r="E3863" s="137"/>
      <c r="F3863" s="137"/>
      <c r="G3863" s="137"/>
      <c r="H3863" s="137"/>
      <c r="I3863" s="137"/>
      <c r="J3863" s="137"/>
      <c r="K3863" s="137"/>
      <c r="L3863" s="137"/>
      <c r="M3863" s="137"/>
      <c r="N3863" s="137"/>
      <c r="O3863" s="137"/>
      <c r="P3863" s="1"/>
    </row>
    <row r="3864" spans="1:16" ht="42" thickBot="1">
      <c r="A3864" s="1"/>
      <c r="B3864" s="6" t="s">
        <v>3800</v>
      </c>
      <c r="C3864" s="7" t="s">
        <v>8</v>
      </c>
      <c r="D3864" s="8" t="s">
        <v>3801</v>
      </c>
      <c r="E3864" s="8" t="s">
        <v>3802</v>
      </c>
      <c r="F3864" s="8" t="s">
        <v>544</v>
      </c>
      <c r="G3864" s="8" t="s">
        <v>31</v>
      </c>
      <c r="H3864" s="8" t="s">
        <v>14</v>
      </c>
      <c r="I3864" s="7" t="s">
        <v>8</v>
      </c>
      <c r="J3864" s="9">
        <v>47576704</v>
      </c>
      <c r="K3864" s="9">
        <v>0</v>
      </c>
      <c r="L3864" s="9">
        <v>0</v>
      </c>
      <c r="M3864" s="9">
        <v>0</v>
      </c>
      <c r="N3864" s="7" t="s">
        <v>8</v>
      </c>
      <c r="O3864" s="10">
        <v>82.98</v>
      </c>
      <c r="P3864" s="1"/>
    </row>
    <row r="3865" spans="1:16" ht="42" thickBot="1">
      <c r="A3865" s="1"/>
      <c r="B3865" s="138" t="s">
        <v>8</v>
      </c>
      <c r="C3865" s="139"/>
      <c r="D3865" s="139"/>
      <c r="E3865" s="139"/>
      <c r="F3865" s="139"/>
      <c r="G3865" s="139"/>
      <c r="H3865" s="139"/>
      <c r="I3865" s="11" t="s">
        <v>469</v>
      </c>
      <c r="J3865" s="12" t="s">
        <v>8</v>
      </c>
      <c r="K3865" s="13">
        <v>0</v>
      </c>
      <c r="L3865" s="13">
        <v>0</v>
      </c>
      <c r="M3865" s="13">
        <v>0</v>
      </c>
      <c r="N3865" s="14">
        <v>0</v>
      </c>
      <c r="O3865" s="12" t="s">
        <v>8</v>
      </c>
      <c r="P3865" s="1"/>
    </row>
    <row r="3866" spans="1:16" ht="0.95" customHeight="1">
      <c r="A3866" s="1"/>
      <c r="B3866" s="137"/>
      <c r="C3866" s="137"/>
      <c r="D3866" s="137"/>
      <c r="E3866" s="137"/>
      <c r="F3866" s="137"/>
      <c r="G3866" s="137"/>
      <c r="H3866" s="137"/>
      <c r="I3866" s="137"/>
      <c r="J3866" s="137"/>
      <c r="K3866" s="137"/>
      <c r="L3866" s="137"/>
      <c r="M3866" s="137"/>
      <c r="N3866" s="137"/>
      <c r="O3866" s="137"/>
      <c r="P3866" s="1"/>
    </row>
    <row r="3867" spans="1:16" ht="50.25" thickBot="1">
      <c r="A3867" s="1"/>
      <c r="B3867" s="6" t="s">
        <v>3803</v>
      </c>
      <c r="C3867" s="7" t="s">
        <v>8</v>
      </c>
      <c r="D3867" s="8" t="s">
        <v>3804</v>
      </c>
      <c r="E3867" s="8" t="s">
        <v>3805</v>
      </c>
      <c r="F3867" s="8" t="s">
        <v>331</v>
      </c>
      <c r="G3867" s="8" t="s">
        <v>31</v>
      </c>
      <c r="H3867" s="8" t="s">
        <v>14</v>
      </c>
      <c r="I3867" s="7" t="s">
        <v>8</v>
      </c>
      <c r="J3867" s="9">
        <v>99069323</v>
      </c>
      <c r="K3867" s="9">
        <v>0</v>
      </c>
      <c r="L3867" s="9">
        <v>14106189</v>
      </c>
      <c r="M3867" s="9">
        <v>14106189</v>
      </c>
      <c r="N3867" s="7" t="s">
        <v>8</v>
      </c>
      <c r="O3867" s="10">
        <v>100</v>
      </c>
      <c r="P3867" s="1"/>
    </row>
    <row r="3868" spans="1:16" ht="42" thickBot="1">
      <c r="A3868" s="1"/>
      <c r="B3868" s="138" t="s">
        <v>8</v>
      </c>
      <c r="C3868" s="139"/>
      <c r="D3868" s="139"/>
      <c r="E3868" s="139"/>
      <c r="F3868" s="139"/>
      <c r="G3868" s="139"/>
      <c r="H3868" s="139"/>
      <c r="I3868" s="11" t="s">
        <v>469</v>
      </c>
      <c r="J3868" s="12" t="s">
        <v>8</v>
      </c>
      <c r="K3868" s="13">
        <v>0</v>
      </c>
      <c r="L3868" s="13">
        <v>14106189</v>
      </c>
      <c r="M3868" s="13">
        <v>14106189</v>
      </c>
      <c r="N3868" s="14">
        <v>100</v>
      </c>
      <c r="O3868" s="12" t="s">
        <v>8</v>
      </c>
      <c r="P3868" s="1"/>
    </row>
    <row r="3869" spans="1:16" ht="0.95" customHeight="1">
      <c r="A3869" s="1"/>
      <c r="B3869" s="137"/>
      <c r="C3869" s="137"/>
      <c r="D3869" s="137"/>
      <c r="E3869" s="137"/>
      <c r="F3869" s="137"/>
      <c r="G3869" s="137"/>
      <c r="H3869" s="137"/>
      <c r="I3869" s="137"/>
      <c r="J3869" s="137"/>
      <c r="K3869" s="137"/>
      <c r="L3869" s="137"/>
      <c r="M3869" s="137"/>
      <c r="N3869" s="137"/>
      <c r="O3869" s="137"/>
      <c r="P3869" s="1"/>
    </row>
    <row r="3870" spans="1:16" ht="42" thickBot="1">
      <c r="A3870" s="1"/>
      <c r="B3870" s="6" t="s">
        <v>3806</v>
      </c>
      <c r="C3870" s="7" t="s">
        <v>8</v>
      </c>
      <c r="D3870" s="8" t="s">
        <v>3807</v>
      </c>
      <c r="E3870" s="8" t="s">
        <v>3808</v>
      </c>
      <c r="F3870" s="8" t="s">
        <v>40</v>
      </c>
      <c r="G3870" s="8" t="s">
        <v>31</v>
      </c>
      <c r="H3870" s="8" t="s">
        <v>14</v>
      </c>
      <c r="I3870" s="7" t="s">
        <v>8</v>
      </c>
      <c r="J3870" s="9">
        <v>377456852</v>
      </c>
      <c r="K3870" s="9">
        <v>0</v>
      </c>
      <c r="L3870" s="9">
        <v>0</v>
      </c>
      <c r="M3870" s="9">
        <v>0</v>
      </c>
      <c r="N3870" s="7" t="s">
        <v>8</v>
      </c>
      <c r="O3870" s="10">
        <v>77.67</v>
      </c>
      <c r="P3870" s="1"/>
    </row>
    <row r="3871" spans="1:16" ht="42" thickBot="1">
      <c r="A3871" s="1"/>
      <c r="B3871" s="138" t="s">
        <v>8</v>
      </c>
      <c r="C3871" s="139"/>
      <c r="D3871" s="139"/>
      <c r="E3871" s="139"/>
      <c r="F3871" s="139"/>
      <c r="G3871" s="139"/>
      <c r="H3871" s="139"/>
      <c r="I3871" s="11" t="s">
        <v>469</v>
      </c>
      <c r="J3871" s="12" t="s">
        <v>8</v>
      </c>
      <c r="K3871" s="13">
        <v>0</v>
      </c>
      <c r="L3871" s="13">
        <v>0</v>
      </c>
      <c r="M3871" s="13">
        <v>0</v>
      </c>
      <c r="N3871" s="14">
        <v>0</v>
      </c>
      <c r="O3871" s="12" t="s">
        <v>8</v>
      </c>
      <c r="P3871" s="1"/>
    </row>
    <row r="3872" spans="1:16" ht="0.95" customHeight="1">
      <c r="A3872" s="1"/>
      <c r="B3872" s="137"/>
      <c r="C3872" s="137"/>
      <c r="D3872" s="137"/>
      <c r="E3872" s="137"/>
      <c r="F3872" s="137"/>
      <c r="G3872" s="137"/>
      <c r="H3872" s="137"/>
      <c r="I3872" s="137"/>
      <c r="J3872" s="137"/>
      <c r="K3872" s="137"/>
      <c r="L3872" s="137"/>
      <c r="M3872" s="137"/>
      <c r="N3872" s="137"/>
      <c r="O3872" s="137"/>
      <c r="P3872" s="1"/>
    </row>
    <row r="3873" spans="1:16" ht="50.25" thickBot="1">
      <c r="A3873" s="1"/>
      <c r="B3873" s="6" t="s">
        <v>3809</v>
      </c>
      <c r="C3873" s="7" t="s">
        <v>8</v>
      </c>
      <c r="D3873" s="8" t="s">
        <v>3810</v>
      </c>
      <c r="E3873" s="8" t="s">
        <v>3811</v>
      </c>
      <c r="F3873" s="8" t="s">
        <v>40</v>
      </c>
      <c r="G3873" s="8" t="s">
        <v>31</v>
      </c>
      <c r="H3873" s="8" t="s">
        <v>14</v>
      </c>
      <c r="I3873" s="7" t="s">
        <v>8</v>
      </c>
      <c r="J3873" s="9">
        <v>49950000</v>
      </c>
      <c r="K3873" s="9">
        <v>0</v>
      </c>
      <c r="L3873" s="9">
        <v>0</v>
      </c>
      <c r="M3873" s="9">
        <v>0</v>
      </c>
      <c r="N3873" s="7" t="s">
        <v>8</v>
      </c>
      <c r="O3873" s="10">
        <v>84.13</v>
      </c>
      <c r="P3873" s="1"/>
    </row>
    <row r="3874" spans="1:16" ht="42" thickBot="1">
      <c r="A3874" s="1"/>
      <c r="B3874" s="138" t="s">
        <v>8</v>
      </c>
      <c r="C3874" s="139"/>
      <c r="D3874" s="139"/>
      <c r="E3874" s="139"/>
      <c r="F3874" s="139"/>
      <c r="G3874" s="139"/>
      <c r="H3874" s="139"/>
      <c r="I3874" s="11" t="s">
        <v>469</v>
      </c>
      <c r="J3874" s="12" t="s">
        <v>8</v>
      </c>
      <c r="K3874" s="13">
        <v>0</v>
      </c>
      <c r="L3874" s="13">
        <v>0</v>
      </c>
      <c r="M3874" s="13">
        <v>0</v>
      </c>
      <c r="N3874" s="14">
        <v>0</v>
      </c>
      <c r="O3874" s="12" t="s">
        <v>8</v>
      </c>
      <c r="P3874" s="1"/>
    </row>
    <row r="3875" spans="1:16" ht="0.95" customHeight="1">
      <c r="A3875" s="1"/>
      <c r="B3875" s="137"/>
      <c r="C3875" s="137"/>
      <c r="D3875" s="137"/>
      <c r="E3875" s="137"/>
      <c r="F3875" s="137"/>
      <c r="G3875" s="137"/>
      <c r="H3875" s="137"/>
      <c r="I3875" s="137"/>
      <c r="J3875" s="137"/>
      <c r="K3875" s="137"/>
      <c r="L3875" s="137"/>
      <c r="M3875" s="137"/>
      <c r="N3875" s="137"/>
      <c r="O3875" s="137"/>
      <c r="P3875" s="1"/>
    </row>
    <row r="3876" spans="1:16" ht="50.25" thickBot="1">
      <c r="A3876" s="1"/>
      <c r="B3876" s="6" t="s">
        <v>3812</v>
      </c>
      <c r="C3876" s="7" t="s">
        <v>8</v>
      </c>
      <c r="D3876" s="8" t="s">
        <v>3813</v>
      </c>
      <c r="E3876" s="8" t="s">
        <v>3814</v>
      </c>
      <c r="F3876" s="8" t="s">
        <v>12</v>
      </c>
      <c r="G3876" s="8" t="s">
        <v>13</v>
      </c>
      <c r="H3876" s="8" t="s">
        <v>14</v>
      </c>
      <c r="I3876" s="7" t="s">
        <v>8</v>
      </c>
      <c r="J3876" s="9">
        <v>148390562</v>
      </c>
      <c r="K3876" s="9">
        <v>0</v>
      </c>
      <c r="L3876" s="9">
        <v>0</v>
      </c>
      <c r="M3876" s="9">
        <v>0</v>
      </c>
      <c r="N3876" s="7" t="s">
        <v>8</v>
      </c>
      <c r="O3876" s="10">
        <v>0</v>
      </c>
      <c r="P3876" s="1"/>
    </row>
    <row r="3877" spans="1:16" ht="42" thickBot="1">
      <c r="A3877" s="1"/>
      <c r="B3877" s="138" t="s">
        <v>8</v>
      </c>
      <c r="C3877" s="139"/>
      <c r="D3877" s="139"/>
      <c r="E3877" s="139"/>
      <c r="F3877" s="139"/>
      <c r="G3877" s="139"/>
      <c r="H3877" s="139"/>
      <c r="I3877" s="11" t="s">
        <v>3557</v>
      </c>
      <c r="J3877" s="12" t="s">
        <v>8</v>
      </c>
      <c r="K3877" s="13">
        <v>0</v>
      </c>
      <c r="L3877" s="13">
        <v>0</v>
      </c>
      <c r="M3877" s="13">
        <v>0</v>
      </c>
      <c r="N3877" s="14">
        <v>0</v>
      </c>
      <c r="O3877" s="12" t="s">
        <v>8</v>
      </c>
      <c r="P3877" s="1"/>
    </row>
    <row r="3878" spans="1:16" ht="0.95" customHeight="1">
      <c r="A3878" s="1"/>
      <c r="B3878" s="137"/>
      <c r="C3878" s="137"/>
      <c r="D3878" s="137"/>
      <c r="E3878" s="137"/>
      <c r="F3878" s="137"/>
      <c r="G3878" s="137"/>
      <c r="H3878" s="137"/>
      <c r="I3878" s="137"/>
      <c r="J3878" s="137"/>
      <c r="K3878" s="137"/>
      <c r="L3878" s="137"/>
      <c r="M3878" s="137"/>
      <c r="N3878" s="137"/>
      <c r="O3878" s="137"/>
      <c r="P3878" s="1"/>
    </row>
    <row r="3879" spans="1:16" ht="25.5" thickBot="1">
      <c r="A3879" s="1"/>
      <c r="B3879" s="6" t="s">
        <v>3815</v>
      </c>
      <c r="C3879" s="7" t="s">
        <v>8</v>
      </c>
      <c r="D3879" s="8" t="s">
        <v>3816</v>
      </c>
      <c r="E3879" s="8" t="s">
        <v>3817</v>
      </c>
      <c r="F3879" s="8" t="s">
        <v>12</v>
      </c>
      <c r="G3879" s="8" t="s">
        <v>13</v>
      </c>
      <c r="H3879" s="8" t="s">
        <v>14</v>
      </c>
      <c r="I3879" s="7" t="s">
        <v>8</v>
      </c>
      <c r="J3879" s="9">
        <v>149997491</v>
      </c>
      <c r="K3879" s="9">
        <v>0</v>
      </c>
      <c r="L3879" s="9">
        <v>24616170</v>
      </c>
      <c r="M3879" s="9">
        <v>24616170</v>
      </c>
      <c r="N3879" s="7" t="s">
        <v>8</v>
      </c>
      <c r="O3879" s="10">
        <v>100</v>
      </c>
      <c r="P3879" s="1"/>
    </row>
    <row r="3880" spans="1:16" ht="42" thickBot="1">
      <c r="A3880" s="1"/>
      <c r="B3880" s="138" t="s">
        <v>8</v>
      </c>
      <c r="C3880" s="139"/>
      <c r="D3880" s="139"/>
      <c r="E3880" s="139"/>
      <c r="F3880" s="139"/>
      <c r="G3880" s="139"/>
      <c r="H3880" s="139"/>
      <c r="I3880" s="11" t="s">
        <v>3557</v>
      </c>
      <c r="J3880" s="12" t="s">
        <v>8</v>
      </c>
      <c r="K3880" s="13">
        <v>0</v>
      </c>
      <c r="L3880" s="13">
        <v>24616170</v>
      </c>
      <c r="M3880" s="13">
        <v>24616170</v>
      </c>
      <c r="N3880" s="14">
        <v>100</v>
      </c>
      <c r="O3880" s="12" t="s">
        <v>8</v>
      </c>
      <c r="P3880" s="1"/>
    </row>
    <row r="3881" spans="1:16" ht="0.95" customHeight="1">
      <c r="A3881" s="1"/>
      <c r="B3881" s="137"/>
      <c r="C3881" s="137"/>
      <c r="D3881" s="137"/>
      <c r="E3881" s="137"/>
      <c r="F3881" s="137"/>
      <c r="G3881" s="137"/>
      <c r="H3881" s="137"/>
      <c r="I3881" s="137"/>
      <c r="J3881" s="137"/>
      <c r="K3881" s="137"/>
      <c r="L3881" s="137"/>
      <c r="M3881" s="137"/>
      <c r="N3881" s="137"/>
      <c r="O3881" s="137"/>
      <c r="P3881" s="1"/>
    </row>
    <row r="3882" spans="1:16" ht="25.5" thickBot="1">
      <c r="A3882" s="1"/>
      <c r="B3882" s="6" t="s">
        <v>3818</v>
      </c>
      <c r="C3882" s="7" t="s">
        <v>8</v>
      </c>
      <c r="D3882" s="8" t="s">
        <v>3783</v>
      </c>
      <c r="E3882" s="8" t="s">
        <v>3819</v>
      </c>
      <c r="F3882" s="8" t="s">
        <v>12</v>
      </c>
      <c r="G3882" s="8" t="s">
        <v>13</v>
      </c>
      <c r="H3882" s="8" t="s">
        <v>14</v>
      </c>
      <c r="I3882" s="7" t="s">
        <v>8</v>
      </c>
      <c r="J3882" s="9">
        <v>25883080</v>
      </c>
      <c r="K3882" s="9">
        <v>0</v>
      </c>
      <c r="L3882" s="9">
        <v>7130952</v>
      </c>
      <c r="M3882" s="9">
        <v>7130952</v>
      </c>
      <c r="N3882" s="7" t="s">
        <v>8</v>
      </c>
      <c r="O3882" s="10">
        <v>100</v>
      </c>
      <c r="P3882" s="1"/>
    </row>
    <row r="3883" spans="1:16" ht="50.25" thickBot="1">
      <c r="A3883" s="1"/>
      <c r="B3883" s="138" t="s">
        <v>8</v>
      </c>
      <c r="C3883" s="139"/>
      <c r="D3883" s="139"/>
      <c r="E3883" s="139"/>
      <c r="F3883" s="139"/>
      <c r="G3883" s="139"/>
      <c r="H3883" s="139"/>
      <c r="I3883" s="11" t="s">
        <v>3553</v>
      </c>
      <c r="J3883" s="12" t="s">
        <v>8</v>
      </c>
      <c r="K3883" s="13">
        <v>0</v>
      </c>
      <c r="L3883" s="13">
        <v>7130952</v>
      </c>
      <c r="M3883" s="13">
        <v>7130952</v>
      </c>
      <c r="N3883" s="14">
        <v>100</v>
      </c>
      <c r="O3883" s="12" t="s">
        <v>8</v>
      </c>
      <c r="P3883" s="1"/>
    </row>
    <row r="3884" spans="1:16" ht="0.95" customHeight="1">
      <c r="A3884" s="1"/>
      <c r="B3884" s="137"/>
      <c r="C3884" s="137"/>
      <c r="D3884" s="137"/>
      <c r="E3884" s="137"/>
      <c r="F3884" s="137"/>
      <c r="G3884" s="137"/>
      <c r="H3884" s="137"/>
      <c r="I3884" s="137"/>
      <c r="J3884" s="137"/>
      <c r="K3884" s="137"/>
      <c r="L3884" s="137"/>
      <c r="M3884" s="137"/>
      <c r="N3884" s="137"/>
      <c r="O3884" s="137"/>
      <c r="P3884" s="1"/>
    </row>
    <row r="3885" spans="1:16" ht="25.5" thickBot="1">
      <c r="A3885" s="1"/>
      <c r="B3885" s="6" t="s">
        <v>3820</v>
      </c>
      <c r="C3885" s="7" t="s">
        <v>8</v>
      </c>
      <c r="D3885" s="8" t="s">
        <v>3780</v>
      </c>
      <c r="E3885" s="8" t="s">
        <v>3821</v>
      </c>
      <c r="F3885" s="8" t="s">
        <v>12</v>
      </c>
      <c r="G3885" s="8" t="s">
        <v>13</v>
      </c>
      <c r="H3885" s="8" t="s">
        <v>14</v>
      </c>
      <c r="I3885" s="7" t="s">
        <v>8</v>
      </c>
      <c r="J3885" s="9">
        <v>78156764</v>
      </c>
      <c r="K3885" s="9">
        <v>0</v>
      </c>
      <c r="L3885" s="9">
        <v>1605581</v>
      </c>
      <c r="M3885" s="9">
        <v>1605581</v>
      </c>
      <c r="N3885" s="7" t="s">
        <v>8</v>
      </c>
      <c r="O3885" s="10">
        <v>100</v>
      </c>
      <c r="P3885" s="1"/>
    </row>
    <row r="3886" spans="1:16" ht="50.25" thickBot="1">
      <c r="A3886" s="1"/>
      <c r="B3886" s="138" t="s">
        <v>8</v>
      </c>
      <c r="C3886" s="139"/>
      <c r="D3886" s="139"/>
      <c r="E3886" s="139"/>
      <c r="F3886" s="139"/>
      <c r="G3886" s="139"/>
      <c r="H3886" s="139"/>
      <c r="I3886" s="11" t="s">
        <v>3553</v>
      </c>
      <c r="J3886" s="12" t="s">
        <v>8</v>
      </c>
      <c r="K3886" s="13">
        <v>0</v>
      </c>
      <c r="L3886" s="13">
        <v>1605581</v>
      </c>
      <c r="M3886" s="13">
        <v>1605581</v>
      </c>
      <c r="N3886" s="14">
        <v>100</v>
      </c>
      <c r="O3886" s="12" t="s">
        <v>8</v>
      </c>
      <c r="P3886" s="1"/>
    </row>
    <row r="3887" spans="1:16" ht="0.95" customHeight="1">
      <c r="A3887" s="1"/>
      <c r="B3887" s="137"/>
      <c r="C3887" s="137"/>
      <c r="D3887" s="137"/>
      <c r="E3887" s="137"/>
      <c r="F3887" s="137"/>
      <c r="G3887" s="137"/>
      <c r="H3887" s="137"/>
      <c r="I3887" s="137"/>
      <c r="J3887" s="137"/>
      <c r="K3887" s="137"/>
      <c r="L3887" s="137"/>
      <c r="M3887" s="137"/>
      <c r="N3887" s="137"/>
      <c r="O3887" s="137"/>
      <c r="P3887" s="1"/>
    </row>
    <row r="3888" spans="1:16" ht="33.75" thickBot="1">
      <c r="A3888" s="1"/>
      <c r="B3888" s="6" t="s">
        <v>3822</v>
      </c>
      <c r="C3888" s="7" t="s">
        <v>8</v>
      </c>
      <c r="D3888" s="8" t="s">
        <v>3777</v>
      </c>
      <c r="E3888" s="8" t="s">
        <v>3823</v>
      </c>
      <c r="F3888" s="8" t="s">
        <v>12</v>
      </c>
      <c r="G3888" s="8" t="s">
        <v>13</v>
      </c>
      <c r="H3888" s="8" t="s">
        <v>14</v>
      </c>
      <c r="I3888" s="7" t="s">
        <v>8</v>
      </c>
      <c r="J3888" s="9">
        <v>64030000</v>
      </c>
      <c r="K3888" s="9">
        <v>0</v>
      </c>
      <c r="L3888" s="9">
        <v>26698830</v>
      </c>
      <c r="M3888" s="9">
        <v>26698830</v>
      </c>
      <c r="N3888" s="7" t="s">
        <v>8</v>
      </c>
      <c r="O3888" s="10">
        <v>100</v>
      </c>
      <c r="P3888" s="1"/>
    </row>
    <row r="3889" spans="1:16" ht="50.25" thickBot="1">
      <c r="A3889" s="1"/>
      <c r="B3889" s="138" t="s">
        <v>8</v>
      </c>
      <c r="C3889" s="139"/>
      <c r="D3889" s="139"/>
      <c r="E3889" s="139"/>
      <c r="F3889" s="139"/>
      <c r="G3889" s="139"/>
      <c r="H3889" s="139"/>
      <c r="I3889" s="11" t="s">
        <v>3553</v>
      </c>
      <c r="J3889" s="12" t="s">
        <v>8</v>
      </c>
      <c r="K3889" s="13">
        <v>0</v>
      </c>
      <c r="L3889" s="13">
        <v>26698830</v>
      </c>
      <c r="M3889" s="13">
        <v>26698830</v>
      </c>
      <c r="N3889" s="14">
        <v>100</v>
      </c>
      <c r="O3889" s="12" t="s">
        <v>8</v>
      </c>
      <c r="P3889" s="1"/>
    </row>
    <row r="3890" spans="1:16" ht="0.95" customHeight="1">
      <c r="A3890" s="1"/>
      <c r="B3890" s="137"/>
      <c r="C3890" s="137"/>
      <c r="D3890" s="137"/>
      <c r="E3890" s="137"/>
      <c r="F3890" s="137"/>
      <c r="G3890" s="137"/>
      <c r="H3890" s="137"/>
      <c r="I3890" s="137"/>
      <c r="J3890" s="137"/>
      <c r="K3890" s="137"/>
      <c r="L3890" s="137"/>
      <c r="M3890" s="137"/>
      <c r="N3890" s="137"/>
      <c r="O3890" s="137"/>
      <c r="P3890" s="1"/>
    </row>
    <row r="3891" spans="1:16" ht="33.75" thickBot="1">
      <c r="A3891" s="1"/>
      <c r="B3891" s="6" t="s">
        <v>3824</v>
      </c>
      <c r="C3891" s="7" t="s">
        <v>8</v>
      </c>
      <c r="D3891" s="8" t="s">
        <v>3825</v>
      </c>
      <c r="E3891" s="8" t="s">
        <v>3826</v>
      </c>
      <c r="F3891" s="8" t="s">
        <v>12</v>
      </c>
      <c r="G3891" s="8" t="s">
        <v>13</v>
      </c>
      <c r="H3891" s="8" t="s">
        <v>14</v>
      </c>
      <c r="I3891" s="7" t="s">
        <v>8</v>
      </c>
      <c r="J3891" s="9">
        <v>155779140</v>
      </c>
      <c r="K3891" s="9">
        <v>0</v>
      </c>
      <c r="L3891" s="9">
        <v>661652</v>
      </c>
      <c r="M3891" s="9">
        <v>661652</v>
      </c>
      <c r="N3891" s="7" t="s">
        <v>8</v>
      </c>
      <c r="O3891" s="10">
        <v>100</v>
      </c>
      <c r="P3891" s="1"/>
    </row>
    <row r="3892" spans="1:16" ht="50.25" thickBot="1">
      <c r="A3892" s="1"/>
      <c r="B3892" s="138" t="s">
        <v>8</v>
      </c>
      <c r="C3892" s="139"/>
      <c r="D3892" s="139"/>
      <c r="E3892" s="139"/>
      <c r="F3892" s="139"/>
      <c r="G3892" s="139"/>
      <c r="H3892" s="139"/>
      <c r="I3892" s="11" t="s">
        <v>3553</v>
      </c>
      <c r="J3892" s="12" t="s">
        <v>8</v>
      </c>
      <c r="K3892" s="13">
        <v>0</v>
      </c>
      <c r="L3892" s="13">
        <v>661652</v>
      </c>
      <c r="M3892" s="13">
        <v>661652</v>
      </c>
      <c r="N3892" s="14">
        <v>100</v>
      </c>
      <c r="O3892" s="12" t="s">
        <v>8</v>
      </c>
      <c r="P3892" s="1"/>
    </row>
    <row r="3893" spans="1:16" ht="0.95" customHeight="1">
      <c r="A3893" s="1"/>
      <c r="B3893" s="137"/>
      <c r="C3893" s="137"/>
      <c r="D3893" s="137"/>
      <c r="E3893" s="137"/>
      <c r="F3893" s="137"/>
      <c r="G3893" s="137"/>
      <c r="H3893" s="137"/>
      <c r="I3893" s="137"/>
      <c r="J3893" s="137"/>
      <c r="K3893" s="137"/>
      <c r="L3893" s="137"/>
      <c r="M3893" s="137"/>
      <c r="N3893" s="137"/>
      <c r="O3893" s="137"/>
      <c r="P3893" s="1"/>
    </row>
    <row r="3894" spans="1:16" ht="33.75" thickBot="1">
      <c r="A3894" s="1"/>
      <c r="B3894" s="6" t="s">
        <v>3827</v>
      </c>
      <c r="C3894" s="7" t="s">
        <v>8</v>
      </c>
      <c r="D3894" s="8" t="s">
        <v>3828</v>
      </c>
      <c r="E3894" s="8" t="s">
        <v>3829</v>
      </c>
      <c r="F3894" s="8" t="s">
        <v>12</v>
      </c>
      <c r="G3894" s="8" t="s">
        <v>13</v>
      </c>
      <c r="H3894" s="8" t="s">
        <v>14</v>
      </c>
      <c r="I3894" s="7" t="s">
        <v>8</v>
      </c>
      <c r="J3894" s="9">
        <v>149990000</v>
      </c>
      <c r="K3894" s="9">
        <v>0</v>
      </c>
      <c r="L3894" s="9">
        <v>13412620</v>
      </c>
      <c r="M3894" s="9">
        <v>13412620</v>
      </c>
      <c r="N3894" s="7" t="s">
        <v>8</v>
      </c>
      <c r="O3894" s="10">
        <v>100</v>
      </c>
      <c r="P3894" s="1"/>
    </row>
    <row r="3895" spans="1:16" ht="50.25" thickBot="1">
      <c r="A3895" s="1"/>
      <c r="B3895" s="138" t="s">
        <v>8</v>
      </c>
      <c r="C3895" s="139"/>
      <c r="D3895" s="139"/>
      <c r="E3895" s="139"/>
      <c r="F3895" s="139"/>
      <c r="G3895" s="139"/>
      <c r="H3895" s="139"/>
      <c r="I3895" s="11" t="s">
        <v>3553</v>
      </c>
      <c r="J3895" s="12" t="s">
        <v>8</v>
      </c>
      <c r="K3895" s="13">
        <v>0</v>
      </c>
      <c r="L3895" s="13">
        <v>13412620</v>
      </c>
      <c r="M3895" s="13">
        <v>13412620</v>
      </c>
      <c r="N3895" s="14">
        <v>100</v>
      </c>
      <c r="O3895" s="12" t="s">
        <v>8</v>
      </c>
      <c r="P3895" s="1"/>
    </row>
    <row r="3896" spans="1:16" ht="0.95" customHeight="1">
      <c r="A3896" s="1"/>
      <c r="B3896" s="137"/>
      <c r="C3896" s="137"/>
      <c r="D3896" s="137"/>
      <c r="E3896" s="137"/>
      <c r="F3896" s="137"/>
      <c r="G3896" s="137"/>
      <c r="H3896" s="137"/>
      <c r="I3896" s="137"/>
      <c r="J3896" s="137"/>
      <c r="K3896" s="137"/>
      <c r="L3896" s="137"/>
      <c r="M3896" s="137"/>
      <c r="N3896" s="137"/>
      <c r="O3896" s="137"/>
      <c r="P3896" s="1"/>
    </row>
    <row r="3897" spans="1:16" ht="42" thickBot="1">
      <c r="A3897" s="1"/>
      <c r="B3897" s="6" t="s">
        <v>3830</v>
      </c>
      <c r="C3897" s="7" t="s">
        <v>8</v>
      </c>
      <c r="D3897" s="8" t="s">
        <v>3786</v>
      </c>
      <c r="E3897" s="8" t="s">
        <v>3831</v>
      </c>
      <c r="F3897" s="8" t="s">
        <v>12</v>
      </c>
      <c r="G3897" s="8" t="s">
        <v>13</v>
      </c>
      <c r="H3897" s="8" t="s">
        <v>14</v>
      </c>
      <c r="I3897" s="7" t="s">
        <v>8</v>
      </c>
      <c r="J3897" s="9">
        <v>149131120</v>
      </c>
      <c r="K3897" s="9">
        <v>0</v>
      </c>
      <c r="L3897" s="9">
        <v>10784862</v>
      </c>
      <c r="M3897" s="9">
        <v>10784862</v>
      </c>
      <c r="N3897" s="7" t="s">
        <v>8</v>
      </c>
      <c r="O3897" s="10">
        <v>100</v>
      </c>
      <c r="P3897" s="1"/>
    </row>
    <row r="3898" spans="1:16" ht="50.25" thickBot="1">
      <c r="A3898" s="1"/>
      <c r="B3898" s="138" t="s">
        <v>8</v>
      </c>
      <c r="C3898" s="139"/>
      <c r="D3898" s="139"/>
      <c r="E3898" s="139"/>
      <c r="F3898" s="139"/>
      <c r="G3898" s="139"/>
      <c r="H3898" s="139"/>
      <c r="I3898" s="11" t="s">
        <v>3553</v>
      </c>
      <c r="J3898" s="12" t="s">
        <v>8</v>
      </c>
      <c r="K3898" s="13">
        <v>0</v>
      </c>
      <c r="L3898" s="13">
        <v>10784862</v>
      </c>
      <c r="M3898" s="13">
        <v>10784862</v>
      </c>
      <c r="N3898" s="14">
        <v>100</v>
      </c>
      <c r="O3898" s="12" t="s">
        <v>8</v>
      </c>
      <c r="P3898" s="1"/>
    </row>
    <row r="3899" spans="1:16" ht="0.95" customHeight="1">
      <c r="A3899" s="1"/>
      <c r="B3899" s="137"/>
      <c r="C3899" s="137"/>
      <c r="D3899" s="137"/>
      <c r="E3899" s="137"/>
      <c r="F3899" s="137"/>
      <c r="G3899" s="137"/>
      <c r="H3899" s="137"/>
      <c r="I3899" s="137"/>
      <c r="J3899" s="137"/>
      <c r="K3899" s="137"/>
      <c r="L3899" s="137"/>
      <c r="M3899" s="137"/>
      <c r="N3899" s="137"/>
      <c r="O3899" s="137"/>
      <c r="P3899" s="1"/>
    </row>
    <row r="3900" spans="1:16" ht="25.5" thickBot="1">
      <c r="A3900" s="1"/>
      <c r="B3900" s="6" t="s">
        <v>3832</v>
      </c>
      <c r="C3900" s="7" t="s">
        <v>8</v>
      </c>
      <c r="D3900" s="8" t="s">
        <v>3833</v>
      </c>
      <c r="E3900" s="8" t="s">
        <v>3834</v>
      </c>
      <c r="F3900" s="8" t="s">
        <v>12</v>
      </c>
      <c r="G3900" s="8" t="s">
        <v>13</v>
      </c>
      <c r="H3900" s="8" t="s">
        <v>14</v>
      </c>
      <c r="I3900" s="7" t="s">
        <v>8</v>
      </c>
      <c r="J3900" s="9">
        <v>31150116</v>
      </c>
      <c r="K3900" s="9">
        <v>0</v>
      </c>
      <c r="L3900" s="9">
        <v>0</v>
      </c>
      <c r="M3900" s="9">
        <v>0</v>
      </c>
      <c r="N3900" s="7" t="s">
        <v>8</v>
      </c>
      <c r="O3900" s="10">
        <v>0</v>
      </c>
      <c r="P3900" s="1"/>
    </row>
    <row r="3901" spans="1:16" ht="50.25" thickBot="1">
      <c r="A3901" s="1"/>
      <c r="B3901" s="138" t="s">
        <v>8</v>
      </c>
      <c r="C3901" s="139"/>
      <c r="D3901" s="139"/>
      <c r="E3901" s="139"/>
      <c r="F3901" s="139"/>
      <c r="G3901" s="139"/>
      <c r="H3901" s="139"/>
      <c r="I3901" s="11" t="s">
        <v>3553</v>
      </c>
      <c r="J3901" s="12" t="s">
        <v>8</v>
      </c>
      <c r="K3901" s="13">
        <v>0</v>
      </c>
      <c r="L3901" s="13">
        <v>0</v>
      </c>
      <c r="M3901" s="13">
        <v>0</v>
      </c>
      <c r="N3901" s="14">
        <v>0</v>
      </c>
      <c r="O3901" s="12" t="s">
        <v>8</v>
      </c>
      <c r="P3901" s="1"/>
    </row>
    <row r="3902" spans="1:16" ht="0.95" customHeight="1">
      <c r="A3902" s="1"/>
      <c r="B3902" s="137"/>
      <c r="C3902" s="137"/>
      <c r="D3902" s="137"/>
      <c r="E3902" s="137"/>
      <c r="F3902" s="137"/>
      <c r="G3902" s="137"/>
      <c r="H3902" s="137"/>
      <c r="I3902" s="137"/>
      <c r="J3902" s="137"/>
      <c r="K3902" s="137"/>
      <c r="L3902" s="137"/>
      <c r="M3902" s="137"/>
      <c r="N3902" s="137"/>
      <c r="O3902" s="137"/>
      <c r="P3902" s="1"/>
    </row>
    <row r="3903" spans="1:16" ht="42" thickBot="1">
      <c r="A3903" s="1"/>
      <c r="B3903" s="6" t="s">
        <v>3835</v>
      </c>
      <c r="C3903" s="7" t="s">
        <v>8</v>
      </c>
      <c r="D3903" s="8" t="s">
        <v>3836</v>
      </c>
      <c r="E3903" s="8" t="s">
        <v>3837</v>
      </c>
      <c r="F3903" s="8" t="s">
        <v>12</v>
      </c>
      <c r="G3903" s="8" t="s">
        <v>13</v>
      </c>
      <c r="H3903" s="8" t="s">
        <v>14</v>
      </c>
      <c r="I3903" s="7" t="s">
        <v>8</v>
      </c>
      <c r="J3903" s="9">
        <v>63535537</v>
      </c>
      <c r="K3903" s="9">
        <v>0</v>
      </c>
      <c r="L3903" s="9">
        <v>0</v>
      </c>
      <c r="M3903" s="9">
        <v>0</v>
      </c>
      <c r="N3903" s="7" t="s">
        <v>8</v>
      </c>
      <c r="O3903" s="10">
        <v>0</v>
      </c>
      <c r="P3903" s="1"/>
    </row>
    <row r="3904" spans="1:16" ht="50.25" thickBot="1">
      <c r="A3904" s="1"/>
      <c r="B3904" s="138" t="s">
        <v>8</v>
      </c>
      <c r="C3904" s="139"/>
      <c r="D3904" s="139"/>
      <c r="E3904" s="139"/>
      <c r="F3904" s="139"/>
      <c r="G3904" s="139"/>
      <c r="H3904" s="139"/>
      <c r="I3904" s="11" t="s">
        <v>3553</v>
      </c>
      <c r="J3904" s="12" t="s">
        <v>8</v>
      </c>
      <c r="K3904" s="13">
        <v>0</v>
      </c>
      <c r="L3904" s="13">
        <v>0</v>
      </c>
      <c r="M3904" s="13">
        <v>0</v>
      </c>
      <c r="N3904" s="14">
        <v>0</v>
      </c>
      <c r="O3904" s="12" t="s">
        <v>8</v>
      </c>
      <c r="P3904" s="1"/>
    </row>
    <row r="3905" spans="1:16" ht="0.95" customHeight="1">
      <c r="A3905" s="1"/>
      <c r="B3905" s="137"/>
      <c r="C3905" s="137"/>
      <c r="D3905" s="137"/>
      <c r="E3905" s="137"/>
      <c r="F3905" s="137"/>
      <c r="G3905" s="137"/>
      <c r="H3905" s="137"/>
      <c r="I3905" s="137"/>
      <c r="J3905" s="137"/>
      <c r="K3905" s="137"/>
      <c r="L3905" s="137"/>
      <c r="M3905" s="137"/>
      <c r="N3905" s="137"/>
      <c r="O3905" s="137"/>
      <c r="P3905" s="1"/>
    </row>
    <row r="3906" spans="1:16" ht="42" thickBot="1">
      <c r="A3906" s="1"/>
      <c r="B3906" s="6" t="s">
        <v>3838</v>
      </c>
      <c r="C3906" s="7" t="s">
        <v>8</v>
      </c>
      <c r="D3906" s="8" t="s">
        <v>3839</v>
      </c>
      <c r="E3906" s="8" t="s">
        <v>3840</v>
      </c>
      <c r="F3906" s="8" t="s">
        <v>12</v>
      </c>
      <c r="G3906" s="8" t="s">
        <v>13</v>
      </c>
      <c r="H3906" s="8" t="s">
        <v>14</v>
      </c>
      <c r="I3906" s="7" t="s">
        <v>8</v>
      </c>
      <c r="J3906" s="9">
        <v>55332307</v>
      </c>
      <c r="K3906" s="9">
        <v>0</v>
      </c>
      <c r="L3906" s="9">
        <v>30574004</v>
      </c>
      <c r="M3906" s="9">
        <v>30574004</v>
      </c>
      <c r="N3906" s="7" t="s">
        <v>8</v>
      </c>
      <c r="O3906" s="10">
        <v>100</v>
      </c>
      <c r="P3906" s="1"/>
    </row>
    <row r="3907" spans="1:16" ht="50.25" thickBot="1">
      <c r="A3907" s="1"/>
      <c r="B3907" s="138" t="s">
        <v>8</v>
      </c>
      <c r="C3907" s="139"/>
      <c r="D3907" s="139"/>
      <c r="E3907" s="139"/>
      <c r="F3907" s="139"/>
      <c r="G3907" s="139"/>
      <c r="H3907" s="139"/>
      <c r="I3907" s="11" t="s">
        <v>3553</v>
      </c>
      <c r="J3907" s="12" t="s">
        <v>8</v>
      </c>
      <c r="K3907" s="13">
        <v>0</v>
      </c>
      <c r="L3907" s="13">
        <v>30574004</v>
      </c>
      <c r="M3907" s="13">
        <v>30574004</v>
      </c>
      <c r="N3907" s="14">
        <v>100</v>
      </c>
      <c r="O3907" s="12" t="s">
        <v>8</v>
      </c>
      <c r="P3907" s="1"/>
    </row>
    <row r="3908" spans="1:16" ht="0.95" customHeight="1">
      <c r="A3908" s="1"/>
      <c r="B3908" s="137"/>
      <c r="C3908" s="137"/>
      <c r="D3908" s="137"/>
      <c r="E3908" s="137"/>
      <c r="F3908" s="137"/>
      <c r="G3908" s="137"/>
      <c r="H3908" s="137"/>
      <c r="I3908" s="137"/>
      <c r="J3908" s="137"/>
      <c r="K3908" s="137"/>
      <c r="L3908" s="137"/>
      <c r="M3908" s="137"/>
      <c r="N3908" s="137"/>
      <c r="O3908" s="137"/>
      <c r="P3908" s="1"/>
    </row>
    <row r="3909" spans="1:16" ht="33.75" thickBot="1">
      <c r="A3909" s="1"/>
      <c r="B3909" s="6" t="s">
        <v>3841</v>
      </c>
      <c r="C3909" s="7" t="s">
        <v>8</v>
      </c>
      <c r="D3909" s="8" t="s">
        <v>3842</v>
      </c>
      <c r="E3909" s="8" t="s">
        <v>3842</v>
      </c>
      <c r="F3909" s="8" t="s">
        <v>12</v>
      </c>
      <c r="G3909" s="8" t="s">
        <v>13</v>
      </c>
      <c r="H3909" s="8" t="s">
        <v>14</v>
      </c>
      <c r="I3909" s="7" t="s">
        <v>8</v>
      </c>
      <c r="J3909" s="9">
        <v>116987236</v>
      </c>
      <c r="K3909" s="9">
        <v>0</v>
      </c>
      <c r="L3909" s="9">
        <v>0</v>
      </c>
      <c r="M3909" s="9">
        <v>0</v>
      </c>
      <c r="N3909" s="7" t="s">
        <v>8</v>
      </c>
      <c r="O3909" s="10">
        <v>0</v>
      </c>
      <c r="P3909" s="1"/>
    </row>
    <row r="3910" spans="1:16" ht="42" thickBot="1">
      <c r="A3910" s="1"/>
      <c r="B3910" s="138" t="s">
        <v>8</v>
      </c>
      <c r="C3910" s="139"/>
      <c r="D3910" s="139"/>
      <c r="E3910" s="139"/>
      <c r="F3910" s="139"/>
      <c r="G3910" s="139"/>
      <c r="H3910" s="139"/>
      <c r="I3910" s="11" t="s">
        <v>3557</v>
      </c>
      <c r="J3910" s="12" t="s">
        <v>8</v>
      </c>
      <c r="K3910" s="13">
        <v>0</v>
      </c>
      <c r="L3910" s="13">
        <v>0</v>
      </c>
      <c r="M3910" s="13">
        <v>0</v>
      </c>
      <c r="N3910" s="14">
        <v>0</v>
      </c>
      <c r="O3910" s="12" t="s">
        <v>8</v>
      </c>
      <c r="P3910" s="1"/>
    </row>
    <row r="3911" spans="1:16" ht="0.95" customHeight="1">
      <c r="A3911" s="1"/>
      <c r="B3911" s="137"/>
      <c r="C3911" s="137"/>
      <c r="D3911" s="137"/>
      <c r="E3911" s="137"/>
      <c r="F3911" s="137"/>
      <c r="G3911" s="137"/>
      <c r="H3911" s="137"/>
      <c r="I3911" s="137"/>
      <c r="J3911" s="137"/>
      <c r="K3911" s="137"/>
      <c r="L3911" s="137"/>
      <c r="M3911" s="137"/>
      <c r="N3911" s="137"/>
      <c r="O3911" s="137"/>
      <c r="P3911" s="1"/>
    </row>
    <row r="3912" spans="1:16" ht="42" thickBot="1">
      <c r="A3912" s="1"/>
      <c r="B3912" s="6" t="s">
        <v>3843</v>
      </c>
      <c r="C3912" s="7" t="s">
        <v>8</v>
      </c>
      <c r="D3912" s="8" t="s">
        <v>3844</v>
      </c>
      <c r="E3912" s="8" t="s">
        <v>3845</v>
      </c>
      <c r="F3912" s="8" t="s">
        <v>76</v>
      </c>
      <c r="G3912" s="8" t="s">
        <v>31</v>
      </c>
      <c r="H3912" s="8" t="s">
        <v>14</v>
      </c>
      <c r="I3912" s="7" t="s">
        <v>8</v>
      </c>
      <c r="J3912" s="9">
        <v>27960356</v>
      </c>
      <c r="K3912" s="9">
        <v>0</v>
      </c>
      <c r="L3912" s="9">
        <v>0</v>
      </c>
      <c r="M3912" s="9">
        <v>0</v>
      </c>
      <c r="N3912" s="7" t="s">
        <v>8</v>
      </c>
      <c r="O3912" s="10">
        <v>0</v>
      </c>
      <c r="P3912" s="1"/>
    </row>
    <row r="3913" spans="1:16" ht="42" thickBot="1">
      <c r="A3913" s="1"/>
      <c r="B3913" s="138" t="s">
        <v>8</v>
      </c>
      <c r="C3913" s="139"/>
      <c r="D3913" s="139"/>
      <c r="E3913" s="139"/>
      <c r="F3913" s="139"/>
      <c r="G3913" s="139"/>
      <c r="H3913" s="139"/>
      <c r="I3913" s="11" t="s">
        <v>469</v>
      </c>
      <c r="J3913" s="12" t="s">
        <v>8</v>
      </c>
      <c r="K3913" s="13">
        <v>0</v>
      </c>
      <c r="L3913" s="13">
        <v>0</v>
      </c>
      <c r="M3913" s="13">
        <v>0</v>
      </c>
      <c r="N3913" s="14">
        <v>0</v>
      </c>
      <c r="O3913" s="12" t="s">
        <v>8</v>
      </c>
      <c r="P3913" s="1"/>
    </row>
    <row r="3914" spans="1:16" ht="0.95" customHeight="1">
      <c r="A3914" s="1"/>
      <c r="B3914" s="137"/>
      <c r="C3914" s="137"/>
      <c r="D3914" s="137"/>
      <c r="E3914" s="137"/>
      <c r="F3914" s="137"/>
      <c r="G3914" s="137"/>
      <c r="H3914" s="137"/>
      <c r="I3914" s="137"/>
      <c r="J3914" s="137"/>
      <c r="K3914" s="137"/>
      <c r="L3914" s="137"/>
      <c r="M3914" s="137"/>
      <c r="N3914" s="137"/>
      <c r="O3914" s="137"/>
      <c r="P3914" s="1"/>
    </row>
    <row r="3915" spans="1:16" ht="33.75" thickBot="1">
      <c r="A3915" s="1"/>
      <c r="B3915" s="6" t="s">
        <v>3846</v>
      </c>
      <c r="C3915" s="7" t="s">
        <v>8</v>
      </c>
      <c r="D3915" s="8" t="s">
        <v>3847</v>
      </c>
      <c r="E3915" s="8" t="s">
        <v>3847</v>
      </c>
      <c r="F3915" s="8" t="s">
        <v>58</v>
      </c>
      <c r="G3915" s="8" t="s">
        <v>59</v>
      </c>
      <c r="H3915" s="8" t="s">
        <v>14</v>
      </c>
      <c r="I3915" s="7" t="s">
        <v>8</v>
      </c>
      <c r="J3915" s="9">
        <v>38005894</v>
      </c>
      <c r="K3915" s="9">
        <v>0</v>
      </c>
      <c r="L3915" s="9">
        <v>0</v>
      </c>
      <c r="M3915" s="9">
        <v>0</v>
      </c>
      <c r="N3915" s="7" t="s">
        <v>8</v>
      </c>
      <c r="O3915" s="10">
        <v>0</v>
      </c>
      <c r="P3915" s="1"/>
    </row>
    <row r="3916" spans="1:16" ht="25.5" thickBot="1">
      <c r="A3916" s="1"/>
      <c r="B3916" s="138" t="s">
        <v>8</v>
      </c>
      <c r="C3916" s="139"/>
      <c r="D3916" s="139"/>
      <c r="E3916" s="139"/>
      <c r="F3916" s="139"/>
      <c r="G3916" s="139"/>
      <c r="H3916" s="139"/>
      <c r="I3916" s="11" t="s">
        <v>60</v>
      </c>
      <c r="J3916" s="12" t="s">
        <v>8</v>
      </c>
      <c r="K3916" s="13">
        <v>0</v>
      </c>
      <c r="L3916" s="13">
        <v>0</v>
      </c>
      <c r="M3916" s="13">
        <v>0</v>
      </c>
      <c r="N3916" s="14">
        <v>0</v>
      </c>
      <c r="O3916" s="12" t="s">
        <v>8</v>
      </c>
      <c r="P3916" s="1"/>
    </row>
    <row r="3917" spans="1:16" ht="0.95" customHeight="1">
      <c r="A3917" s="1"/>
      <c r="B3917" s="137"/>
      <c r="C3917" s="137"/>
      <c r="D3917" s="137"/>
      <c r="E3917" s="137"/>
      <c r="F3917" s="137"/>
      <c r="G3917" s="137"/>
      <c r="H3917" s="137"/>
      <c r="I3917" s="137"/>
      <c r="J3917" s="137"/>
      <c r="K3917" s="137"/>
      <c r="L3917" s="137"/>
      <c r="M3917" s="137"/>
      <c r="N3917" s="137"/>
      <c r="O3917" s="137"/>
      <c r="P3917" s="1"/>
    </row>
    <row r="3918" spans="1:16" ht="25.5" thickBot="1">
      <c r="A3918" s="1"/>
      <c r="B3918" s="6" t="s">
        <v>3848</v>
      </c>
      <c r="C3918" s="7" t="s">
        <v>8</v>
      </c>
      <c r="D3918" s="8" t="s">
        <v>3849</v>
      </c>
      <c r="E3918" s="8" t="s">
        <v>3849</v>
      </c>
      <c r="F3918" s="8" t="s">
        <v>58</v>
      </c>
      <c r="G3918" s="8" t="s">
        <v>59</v>
      </c>
      <c r="H3918" s="8" t="s">
        <v>14</v>
      </c>
      <c r="I3918" s="7" t="s">
        <v>8</v>
      </c>
      <c r="J3918" s="9">
        <v>25964921</v>
      </c>
      <c r="K3918" s="9">
        <v>0</v>
      </c>
      <c r="L3918" s="9">
        <v>0</v>
      </c>
      <c r="M3918" s="9">
        <v>0</v>
      </c>
      <c r="N3918" s="7" t="s">
        <v>8</v>
      </c>
      <c r="O3918" s="10">
        <v>0</v>
      </c>
      <c r="P3918" s="1"/>
    </row>
    <row r="3919" spans="1:16" ht="25.5" thickBot="1">
      <c r="A3919" s="1"/>
      <c r="B3919" s="138" t="s">
        <v>8</v>
      </c>
      <c r="C3919" s="139"/>
      <c r="D3919" s="139"/>
      <c r="E3919" s="139"/>
      <c r="F3919" s="139"/>
      <c r="G3919" s="139"/>
      <c r="H3919" s="139"/>
      <c r="I3919" s="11" t="s">
        <v>60</v>
      </c>
      <c r="J3919" s="12" t="s">
        <v>8</v>
      </c>
      <c r="K3919" s="13">
        <v>0</v>
      </c>
      <c r="L3919" s="13">
        <v>0</v>
      </c>
      <c r="M3919" s="13">
        <v>0</v>
      </c>
      <c r="N3919" s="14">
        <v>0</v>
      </c>
      <c r="O3919" s="12" t="s">
        <v>8</v>
      </c>
      <c r="P3919" s="1"/>
    </row>
    <row r="3920" spans="1:16" ht="0.95" customHeight="1">
      <c r="A3920" s="1"/>
      <c r="B3920" s="137"/>
      <c r="C3920" s="137"/>
      <c r="D3920" s="137"/>
      <c r="E3920" s="137"/>
      <c r="F3920" s="137"/>
      <c r="G3920" s="137"/>
      <c r="H3920" s="137"/>
      <c r="I3920" s="137"/>
      <c r="J3920" s="137"/>
      <c r="K3920" s="137"/>
      <c r="L3920" s="137"/>
      <c r="M3920" s="137"/>
      <c r="N3920" s="137"/>
      <c r="O3920" s="137"/>
      <c r="P3920" s="1"/>
    </row>
    <row r="3921" spans="1:16" ht="25.5" thickBot="1">
      <c r="A3921" s="1"/>
      <c r="B3921" s="6" t="s">
        <v>3850</v>
      </c>
      <c r="C3921" s="7" t="s">
        <v>8</v>
      </c>
      <c r="D3921" s="8" t="s">
        <v>3851</v>
      </c>
      <c r="E3921" s="8" t="s">
        <v>3851</v>
      </c>
      <c r="F3921" s="8" t="s">
        <v>12</v>
      </c>
      <c r="G3921" s="8" t="s">
        <v>13</v>
      </c>
      <c r="H3921" s="8" t="s">
        <v>14</v>
      </c>
      <c r="I3921" s="7" t="s">
        <v>8</v>
      </c>
      <c r="J3921" s="9">
        <v>57543699</v>
      </c>
      <c r="K3921" s="9">
        <v>0</v>
      </c>
      <c r="L3921" s="9">
        <v>0</v>
      </c>
      <c r="M3921" s="9">
        <v>0</v>
      </c>
      <c r="N3921" s="7" t="s">
        <v>8</v>
      </c>
      <c r="O3921" s="10">
        <v>0</v>
      </c>
      <c r="P3921" s="1"/>
    </row>
    <row r="3922" spans="1:16" ht="42" thickBot="1">
      <c r="A3922" s="1"/>
      <c r="B3922" s="138" t="s">
        <v>8</v>
      </c>
      <c r="C3922" s="139"/>
      <c r="D3922" s="139"/>
      <c r="E3922" s="139"/>
      <c r="F3922" s="139"/>
      <c r="G3922" s="139"/>
      <c r="H3922" s="139"/>
      <c r="I3922" s="11" t="s">
        <v>3557</v>
      </c>
      <c r="J3922" s="12" t="s">
        <v>8</v>
      </c>
      <c r="K3922" s="13">
        <v>0</v>
      </c>
      <c r="L3922" s="13">
        <v>0</v>
      </c>
      <c r="M3922" s="13">
        <v>0</v>
      </c>
      <c r="N3922" s="14">
        <v>0</v>
      </c>
      <c r="O3922" s="12" t="s">
        <v>8</v>
      </c>
      <c r="P3922" s="1"/>
    </row>
    <row r="3923" spans="1:16" ht="0.95" customHeight="1">
      <c r="A3923" s="1"/>
      <c r="B3923" s="137"/>
      <c r="C3923" s="137"/>
      <c r="D3923" s="137"/>
      <c r="E3923" s="137"/>
      <c r="F3923" s="137"/>
      <c r="G3923" s="137"/>
      <c r="H3923" s="137"/>
      <c r="I3923" s="137"/>
      <c r="J3923" s="137"/>
      <c r="K3923" s="137"/>
      <c r="L3923" s="137"/>
      <c r="M3923" s="137"/>
      <c r="N3923" s="137"/>
      <c r="O3923" s="137"/>
      <c r="P3923" s="1"/>
    </row>
    <row r="3924" spans="1:16" ht="33.75" thickBot="1">
      <c r="A3924" s="1"/>
      <c r="B3924" s="6" t="s">
        <v>3852</v>
      </c>
      <c r="C3924" s="7" t="s">
        <v>8</v>
      </c>
      <c r="D3924" s="8" t="s">
        <v>3853</v>
      </c>
      <c r="E3924" s="8" t="s">
        <v>3853</v>
      </c>
      <c r="F3924" s="8" t="s">
        <v>12</v>
      </c>
      <c r="G3924" s="8" t="s">
        <v>13</v>
      </c>
      <c r="H3924" s="8" t="s">
        <v>14</v>
      </c>
      <c r="I3924" s="7" t="s">
        <v>8</v>
      </c>
      <c r="J3924" s="9">
        <v>144964817</v>
      </c>
      <c r="K3924" s="9">
        <v>0</v>
      </c>
      <c r="L3924" s="9">
        <v>22774156</v>
      </c>
      <c r="M3924" s="9">
        <v>22774156</v>
      </c>
      <c r="N3924" s="7" t="s">
        <v>8</v>
      </c>
      <c r="O3924" s="10">
        <v>100</v>
      </c>
      <c r="P3924" s="1"/>
    </row>
    <row r="3925" spans="1:16" ht="42" thickBot="1">
      <c r="A3925" s="1"/>
      <c r="B3925" s="138" t="s">
        <v>8</v>
      </c>
      <c r="C3925" s="139"/>
      <c r="D3925" s="139"/>
      <c r="E3925" s="139"/>
      <c r="F3925" s="139"/>
      <c r="G3925" s="139"/>
      <c r="H3925" s="139"/>
      <c r="I3925" s="11" t="s">
        <v>3557</v>
      </c>
      <c r="J3925" s="12" t="s">
        <v>8</v>
      </c>
      <c r="K3925" s="13">
        <v>0</v>
      </c>
      <c r="L3925" s="13">
        <v>22774156</v>
      </c>
      <c r="M3925" s="13">
        <v>22774156</v>
      </c>
      <c r="N3925" s="14">
        <v>100</v>
      </c>
      <c r="O3925" s="12" t="s">
        <v>8</v>
      </c>
      <c r="P3925" s="1"/>
    </row>
    <row r="3926" spans="1:16" ht="0.95" customHeight="1">
      <c r="A3926" s="1"/>
      <c r="B3926" s="137"/>
      <c r="C3926" s="137"/>
      <c r="D3926" s="137"/>
      <c r="E3926" s="137"/>
      <c r="F3926" s="137"/>
      <c r="G3926" s="137"/>
      <c r="H3926" s="137"/>
      <c r="I3926" s="137"/>
      <c r="J3926" s="137"/>
      <c r="K3926" s="137"/>
      <c r="L3926" s="137"/>
      <c r="M3926" s="137"/>
      <c r="N3926" s="137"/>
      <c r="O3926" s="137"/>
      <c r="P3926" s="1"/>
    </row>
    <row r="3927" spans="1:16" ht="33.75" thickBot="1">
      <c r="A3927" s="1"/>
      <c r="B3927" s="6" t="s">
        <v>3854</v>
      </c>
      <c r="C3927" s="7" t="s">
        <v>8</v>
      </c>
      <c r="D3927" s="8" t="s">
        <v>3855</v>
      </c>
      <c r="E3927" s="8" t="s">
        <v>3856</v>
      </c>
      <c r="F3927" s="8" t="s">
        <v>12</v>
      </c>
      <c r="G3927" s="8" t="s">
        <v>13</v>
      </c>
      <c r="H3927" s="8" t="s">
        <v>14</v>
      </c>
      <c r="I3927" s="7" t="s">
        <v>8</v>
      </c>
      <c r="J3927" s="9">
        <v>499547315</v>
      </c>
      <c r="K3927" s="9">
        <v>0</v>
      </c>
      <c r="L3927" s="9">
        <v>355392464</v>
      </c>
      <c r="M3927" s="9">
        <v>355392464</v>
      </c>
      <c r="N3927" s="7" t="s">
        <v>8</v>
      </c>
      <c r="O3927" s="10">
        <v>45.04</v>
      </c>
      <c r="P3927" s="1"/>
    </row>
    <row r="3928" spans="1:16" ht="42" thickBot="1">
      <c r="A3928" s="1"/>
      <c r="B3928" s="138" t="s">
        <v>8</v>
      </c>
      <c r="C3928" s="139"/>
      <c r="D3928" s="139"/>
      <c r="E3928" s="139"/>
      <c r="F3928" s="139"/>
      <c r="G3928" s="139"/>
      <c r="H3928" s="139"/>
      <c r="I3928" s="11" t="s">
        <v>3557</v>
      </c>
      <c r="J3928" s="12" t="s">
        <v>8</v>
      </c>
      <c r="K3928" s="13">
        <v>0</v>
      </c>
      <c r="L3928" s="13">
        <v>355392464</v>
      </c>
      <c r="M3928" s="13">
        <v>355392464</v>
      </c>
      <c r="N3928" s="14">
        <v>100</v>
      </c>
      <c r="O3928" s="12" t="s">
        <v>8</v>
      </c>
      <c r="P3928" s="1"/>
    </row>
    <row r="3929" spans="1:16" ht="0.95" customHeight="1">
      <c r="A3929" s="1"/>
      <c r="B3929" s="137"/>
      <c r="C3929" s="137"/>
      <c r="D3929" s="137"/>
      <c r="E3929" s="137"/>
      <c r="F3929" s="137"/>
      <c r="G3929" s="137"/>
      <c r="H3929" s="137"/>
      <c r="I3929" s="137"/>
      <c r="J3929" s="137"/>
      <c r="K3929" s="137"/>
      <c r="L3929" s="137"/>
      <c r="M3929" s="137"/>
      <c r="N3929" s="137"/>
      <c r="O3929" s="137"/>
      <c r="P3929" s="1"/>
    </row>
    <row r="3930" spans="1:16" ht="33.75" thickBot="1">
      <c r="A3930" s="1"/>
      <c r="B3930" s="6" t="s">
        <v>3857</v>
      </c>
      <c r="C3930" s="7" t="s">
        <v>8</v>
      </c>
      <c r="D3930" s="8" t="s">
        <v>3858</v>
      </c>
      <c r="E3930" s="8" t="s">
        <v>3859</v>
      </c>
      <c r="F3930" s="8" t="s">
        <v>12</v>
      </c>
      <c r="G3930" s="8" t="s">
        <v>13</v>
      </c>
      <c r="H3930" s="8" t="s">
        <v>14</v>
      </c>
      <c r="I3930" s="7" t="s">
        <v>8</v>
      </c>
      <c r="J3930" s="9">
        <v>49729534</v>
      </c>
      <c r="K3930" s="9">
        <v>0</v>
      </c>
      <c r="L3930" s="9">
        <v>38205497</v>
      </c>
      <c r="M3930" s="9">
        <v>38205497</v>
      </c>
      <c r="N3930" s="7" t="s">
        <v>8</v>
      </c>
      <c r="O3930" s="10">
        <v>100</v>
      </c>
      <c r="P3930" s="1"/>
    </row>
    <row r="3931" spans="1:16" ht="42" thickBot="1">
      <c r="A3931" s="1"/>
      <c r="B3931" s="138" t="s">
        <v>8</v>
      </c>
      <c r="C3931" s="139"/>
      <c r="D3931" s="139"/>
      <c r="E3931" s="139"/>
      <c r="F3931" s="139"/>
      <c r="G3931" s="139"/>
      <c r="H3931" s="139"/>
      <c r="I3931" s="11" t="s">
        <v>3557</v>
      </c>
      <c r="J3931" s="12" t="s">
        <v>8</v>
      </c>
      <c r="K3931" s="13">
        <v>0</v>
      </c>
      <c r="L3931" s="13">
        <v>38205497</v>
      </c>
      <c r="M3931" s="13">
        <v>38205497</v>
      </c>
      <c r="N3931" s="14">
        <v>100</v>
      </c>
      <c r="O3931" s="12" t="s">
        <v>8</v>
      </c>
      <c r="P3931" s="1"/>
    </row>
    <row r="3932" spans="1:16" ht="0.95" customHeight="1">
      <c r="A3932" s="1"/>
      <c r="B3932" s="137"/>
      <c r="C3932" s="137"/>
      <c r="D3932" s="137"/>
      <c r="E3932" s="137"/>
      <c r="F3932" s="137"/>
      <c r="G3932" s="137"/>
      <c r="H3932" s="137"/>
      <c r="I3932" s="137"/>
      <c r="J3932" s="137"/>
      <c r="K3932" s="137"/>
      <c r="L3932" s="137"/>
      <c r="M3932" s="137"/>
      <c r="N3932" s="137"/>
      <c r="O3932" s="137"/>
      <c r="P3932" s="1"/>
    </row>
    <row r="3933" spans="1:16" ht="20.100000000000001" customHeight="1">
      <c r="A3933" s="1"/>
      <c r="B3933" s="145" t="s">
        <v>3548</v>
      </c>
      <c r="C3933" s="146"/>
      <c r="D3933" s="146"/>
      <c r="E3933" s="146"/>
      <c r="F3933" s="2" t="s">
        <v>4</v>
      </c>
      <c r="G3933" s="147" t="s">
        <v>3860</v>
      </c>
      <c r="H3933" s="148"/>
      <c r="I3933" s="148"/>
      <c r="J3933" s="148"/>
      <c r="K3933" s="148"/>
      <c r="L3933" s="148"/>
      <c r="M3933" s="148"/>
      <c r="N3933" s="148"/>
      <c r="O3933" s="148"/>
      <c r="P3933" s="1"/>
    </row>
    <row r="3934" spans="1:16" ht="20.100000000000001" customHeight="1">
      <c r="A3934" s="1"/>
      <c r="B3934" s="143" t="s">
        <v>6</v>
      </c>
      <c r="C3934" s="144"/>
      <c r="D3934" s="144"/>
      <c r="E3934" s="144"/>
      <c r="F3934" s="144"/>
      <c r="G3934" s="144"/>
      <c r="H3934" s="144"/>
      <c r="I3934" s="144"/>
      <c r="J3934" s="3">
        <v>1060865518</v>
      </c>
      <c r="K3934" s="3">
        <v>100000000</v>
      </c>
      <c r="L3934" s="3">
        <v>278671806</v>
      </c>
      <c r="M3934" s="3">
        <v>278671806</v>
      </c>
      <c r="N3934" s="4" t="s">
        <v>7</v>
      </c>
      <c r="O3934" s="5" t="s">
        <v>8</v>
      </c>
      <c r="P3934" s="1"/>
    </row>
    <row r="3935" spans="1:16" ht="33.75" thickBot="1">
      <c r="A3935" s="1"/>
      <c r="B3935" s="6" t="s">
        <v>3861</v>
      </c>
      <c r="C3935" s="7" t="s">
        <v>8</v>
      </c>
      <c r="D3935" s="8" t="s">
        <v>3862</v>
      </c>
      <c r="E3935" s="8" t="s">
        <v>3862</v>
      </c>
      <c r="F3935" s="8" t="s">
        <v>40</v>
      </c>
      <c r="G3935" s="8" t="s">
        <v>317</v>
      </c>
      <c r="H3935" s="8" t="s">
        <v>14</v>
      </c>
      <c r="I3935" s="7" t="s">
        <v>8</v>
      </c>
      <c r="J3935" s="9">
        <v>419276463</v>
      </c>
      <c r="K3935" s="9">
        <v>100000000</v>
      </c>
      <c r="L3935" s="9">
        <v>135476740</v>
      </c>
      <c r="M3935" s="9">
        <v>135476740</v>
      </c>
      <c r="N3935" s="7" t="s">
        <v>8</v>
      </c>
      <c r="O3935" s="10">
        <v>56.06</v>
      </c>
      <c r="P3935" s="1"/>
    </row>
    <row r="3936" spans="1:16" ht="42" thickBot="1">
      <c r="A3936" s="1"/>
      <c r="B3936" s="138" t="s">
        <v>8</v>
      </c>
      <c r="C3936" s="139"/>
      <c r="D3936" s="139"/>
      <c r="E3936" s="139"/>
      <c r="F3936" s="139"/>
      <c r="G3936" s="139"/>
      <c r="H3936" s="139"/>
      <c r="I3936" s="11" t="s">
        <v>318</v>
      </c>
      <c r="J3936" s="12" t="s">
        <v>8</v>
      </c>
      <c r="K3936" s="13">
        <v>100000000</v>
      </c>
      <c r="L3936" s="13">
        <v>135476740</v>
      </c>
      <c r="M3936" s="13">
        <v>135476740</v>
      </c>
      <c r="N3936" s="14">
        <v>100</v>
      </c>
      <c r="O3936" s="12" t="s">
        <v>8</v>
      </c>
      <c r="P3936" s="1"/>
    </row>
    <row r="3937" spans="1:16" ht="0.95" customHeight="1">
      <c r="A3937" s="1"/>
      <c r="B3937" s="137"/>
      <c r="C3937" s="137"/>
      <c r="D3937" s="137"/>
      <c r="E3937" s="137"/>
      <c r="F3937" s="137"/>
      <c r="G3937" s="137"/>
      <c r="H3937" s="137"/>
      <c r="I3937" s="137"/>
      <c r="J3937" s="137"/>
      <c r="K3937" s="137"/>
      <c r="L3937" s="137"/>
      <c r="M3937" s="137"/>
      <c r="N3937" s="137"/>
      <c r="O3937" s="137"/>
      <c r="P3937" s="1"/>
    </row>
    <row r="3938" spans="1:16" ht="42" thickBot="1">
      <c r="A3938" s="1"/>
      <c r="B3938" s="6" t="s">
        <v>3863</v>
      </c>
      <c r="C3938" s="7" t="s">
        <v>8</v>
      </c>
      <c r="D3938" s="8" t="s">
        <v>3864</v>
      </c>
      <c r="E3938" s="8" t="s">
        <v>3864</v>
      </c>
      <c r="F3938" s="8" t="s">
        <v>12</v>
      </c>
      <c r="G3938" s="8" t="s">
        <v>13</v>
      </c>
      <c r="H3938" s="8" t="s">
        <v>14</v>
      </c>
      <c r="I3938" s="7" t="s">
        <v>8</v>
      </c>
      <c r="J3938" s="9">
        <v>142752496</v>
      </c>
      <c r="K3938" s="9">
        <v>0</v>
      </c>
      <c r="L3938" s="9">
        <v>43195066</v>
      </c>
      <c r="M3938" s="9">
        <v>43195066</v>
      </c>
      <c r="N3938" s="7" t="s">
        <v>8</v>
      </c>
      <c r="O3938" s="10">
        <v>100</v>
      </c>
      <c r="P3938" s="1"/>
    </row>
    <row r="3939" spans="1:16" ht="33.75" thickBot="1">
      <c r="A3939" s="1"/>
      <c r="B3939" s="138" t="s">
        <v>8</v>
      </c>
      <c r="C3939" s="139"/>
      <c r="D3939" s="139"/>
      <c r="E3939" s="139"/>
      <c r="F3939" s="139"/>
      <c r="G3939" s="139"/>
      <c r="H3939" s="139"/>
      <c r="I3939" s="11" t="s">
        <v>3865</v>
      </c>
      <c r="J3939" s="12" t="s">
        <v>8</v>
      </c>
      <c r="K3939" s="13">
        <v>0</v>
      </c>
      <c r="L3939" s="13">
        <v>43195066</v>
      </c>
      <c r="M3939" s="13">
        <v>43195066</v>
      </c>
      <c r="N3939" s="14">
        <v>100</v>
      </c>
      <c r="O3939" s="12" t="s">
        <v>8</v>
      </c>
      <c r="P3939" s="1"/>
    </row>
    <row r="3940" spans="1:16" ht="0.95" customHeight="1">
      <c r="A3940" s="1"/>
      <c r="B3940" s="137"/>
      <c r="C3940" s="137"/>
      <c r="D3940" s="137"/>
      <c r="E3940" s="137"/>
      <c r="F3940" s="137"/>
      <c r="G3940" s="137"/>
      <c r="H3940" s="137"/>
      <c r="I3940" s="137"/>
      <c r="J3940" s="137"/>
      <c r="K3940" s="137"/>
      <c r="L3940" s="137"/>
      <c r="M3940" s="137"/>
      <c r="N3940" s="137"/>
      <c r="O3940" s="137"/>
      <c r="P3940" s="1"/>
    </row>
    <row r="3941" spans="1:16" ht="42" thickBot="1">
      <c r="A3941" s="1"/>
      <c r="B3941" s="6" t="s">
        <v>3866</v>
      </c>
      <c r="C3941" s="7" t="s">
        <v>8</v>
      </c>
      <c r="D3941" s="8" t="s">
        <v>3867</v>
      </c>
      <c r="E3941" s="8" t="s">
        <v>3868</v>
      </c>
      <c r="F3941" s="8" t="s">
        <v>40</v>
      </c>
      <c r="G3941" s="8" t="s">
        <v>317</v>
      </c>
      <c r="H3941" s="8" t="s">
        <v>14</v>
      </c>
      <c r="I3941" s="7" t="s">
        <v>8</v>
      </c>
      <c r="J3941" s="9">
        <v>498836559</v>
      </c>
      <c r="K3941" s="9">
        <v>0</v>
      </c>
      <c r="L3941" s="9">
        <v>100000000</v>
      </c>
      <c r="M3941" s="9">
        <v>100000000</v>
      </c>
      <c r="N3941" s="7" t="s">
        <v>8</v>
      </c>
      <c r="O3941" s="10">
        <v>17.73</v>
      </c>
      <c r="P3941" s="1"/>
    </row>
    <row r="3942" spans="1:16" ht="42" thickBot="1">
      <c r="A3942" s="1"/>
      <c r="B3942" s="138" t="s">
        <v>8</v>
      </c>
      <c r="C3942" s="139"/>
      <c r="D3942" s="139"/>
      <c r="E3942" s="139"/>
      <c r="F3942" s="139"/>
      <c r="G3942" s="139"/>
      <c r="H3942" s="139"/>
      <c r="I3942" s="11" t="s">
        <v>318</v>
      </c>
      <c r="J3942" s="12" t="s">
        <v>8</v>
      </c>
      <c r="K3942" s="13">
        <v>0</v>
      </c>
      <c r="L3942" s="13">
        <v>100000000</v>
      </c>
      <c r="M3942" s="13">
        <v>100000000</v>
      </c>
      <c r="N3942" s="14">
        <v>100</v>
      </c>
      <c r="O3942" s="12" t="s">
        <v>8</v>
      </c>
      <c r="P3942" s="1"/>
    </row>
    <row r="3943" spans="1:16" ht="0.95" customHeight="1">
      <c r="A3943" s="1"/>
      <c r="B3943" s="137"/>
      <c r="C3943" s="137"/>
      <c r="D3943" s="137"/>
      <c r="E3943" s="137"/>
      <c r="F3943" s="137"/>
      <c r="G3943" s="137"/>
      <c r="H3943" s="137"/>
      <c r="I3943" s="137"/>
      <c r="J3943" s="137"/>
      <c r="K3943" s="137"/>
      <c r="L3943" s="137"/>
      <c r="M3943" s="137"/>
      <c r="N3943" s="137"/>
      <c r="O3943" s="137"/>
      <c r="P3943" s="1"/>
    </row>
    <row r="3944" spans="1:16" ht="20.100000000000001" customHeight="1">
      <c r="A3944" s="1"/>
      <c r="B3944" s="145" t="s">
        <v>3548</v>
      </c>
      <c r="C3944" s="146"/>
      <c r="D3944" s="146"/>
      <c r="E3944" s="146"/>
      <c r="F3944" s="2" t="s">
        <v>4</v>
      </c>
      <c r="G3944" s="147" t="s">
        <v>3869</v>
      </c>
      <c r="H3944" s="148"/>
      <c r="I3944" s="148"/>
      <c r="J3944" s="148"/>
      <c r="K3944" s="148"/>
      <c r="L3944" s="148"/>
      <c r="M3944" s="148"/>
      <c r="N3944" s="148"/>
      <c r="O3944" s="148"/>
      <c r="P3944" s="1"/>
    </row>
    <row r="3945" spans="1:16" ht="20.100000000000001" customHeight="1">
      <c r="A3945" s="1"/>
      <c r="B3945" s="143" t="s">
        <v>6</v>
      </c>
      <c r="C3945" s="144"/>
      <c r="D3945" s="144"/>
      <c r="E3945" s="144"/>
      <c r="F3945" s="144"/>
      <c r="G3945" s="144"/>
      <c r="H3945" s="144"/>
      <c r="I3945" s="144"/>
      <c r="J3945" s="3">
        <v>260974574</v>
      </c>
      <c r="K3945" s="3">
        <v>0</v>
      </c>
      <c r="L3945" s="3">
        <v>185865993</v>
      </c>
      <c r="M3945" s="3">
        <v>185865993</v>
      </c>
      <c r="N3945" s="4" t="s">
        <v>7</v>
      </c>
      <c r="O3945" s="5" t="s">
        <v>8</v>
      </c>
      <c r="P3945" s="1"/>
    </row>
    <row r="3946" spans="1:16" ht="33.75" thickBot="1">
      <c r="A3946" s="1"/>
      <c r="B3946" s="6" t="s">
        <v>3870</v>
      </c>
      <c r="C3946" s="7" t="s">
        <v>8</v>
      </c>
      <c r="D3946" s="8" t="s">
        <v>3871</v>
      </c>
      <c r="E3946" s="8" t="s">
        <v>3871</v>
      </c>
      <c r="F3946" s="8" t="s">
        <v>12</v>
      </c>
      <c r="G3946" s="8" t="s">
        <v>13</v>
      </c>
      <c r="H3946" s="8" t="s">
        <v>14</v>
      </c>
      <c r="I3946" s="7" t="s">
        <v>8</v>
      </c>
      <c r="J3946" s="9">
        <v>149987853</v>
      </c>
      <c r="K3946" s="9">
        <v>0</v>
      </c>
      <c r="L3946" s="9">
        <v>147004494</v>
      </c>
      <c r="M3946" s="9">
        <v>147004494</v>
      </c>
      <c r="N3946" s="7" t="s">
        <v>8</v>
      </c>
      <c r="O3946" s="10">
        <v>100</v>
      </c>
      <c r="P3946" s="1"/>
    </row>
    <row r="3947" spans="1:16" ht="42" thickBot="1">
      <c r="A3947" s="1"/>
      <c r="B3947" s="138" t="s">
        <v>8</v>
      </c>
      <c r="C3947" s="139"/>
      <c r="D3947" s="139"/>
      <c r="E3947" s="139"/>
      <c r="F3947" s="139"/>
      <c r="G3947" s="139"/>
      <c r="H3947" s="139"/>
      <c r="I3947" s="11" t="s">
        <v>3557</v>
      </c>
      <c r="J3947" s="12" t="s">
        <v>8</v>
      </c>
      <c r="K3947" s="13">
        <v>0</v>
      </c>
      <c r="L3947" s="13">
        <v>147004494</v>
      </c>
      <c r="M3947" s="13">
        <v>147004494</v>
      </c>
      <c r="N3947" s="14">
        <v>100</v>
      </c>
      <c r="O3947" s="12" t="s">
        <v>8</v>
      </c>
      <c r="P3947" s="1"/>
    </row>
    <row r="3948" spans="1:16" ht="0.95" customHeight="1">
      <c r="A3948" s="1"/>
      <c r="B3948" s="137"/>
      <c r="C3948" s="137"/>
      <c r="D3948" s="137"/>
      <c r="E3948" s="137"/>
      <c r="F3948" s="137"/>
      <c r="G3948" s="137"/>
      <c r="H3948" s="137"/>
      <c r="I3948" s="137"/>
      <c r="J3948" s="137"/>
      <c r="K3948" s="137"/>
      <c r="L3948" s="137"/>
      <c r="M3948" s="137"/>
      <c r="N3948" s="137"/>
      <c r="O3948" s="137"/>
      <c r="P3948" s="1"/>
    </row>
    <row r="3949" spans="1:16" ht="33.75" thickBot="1">
      <c r="A3949" s="1"/>
      <c r="B3949" s="6" t="s">
        <v>3872</v>
      </c>
      <c r="C3949" s="7" t="s">
        <v>8</v>
      </c>
      <c r="D3949" s="8" t="s">
        <v>3873</v>
      </c>
      <c r="E3949" s="8" t="s">
        <v>3873</v>
      </c>
      <c r="F3949" s="8" t="s">
        <v>12</v>
      </c>
      <c r="G3949" s="8" t="s">
        <v>13</v>
      </c>
      <c r="H3949" s="8" t="s">
        <v>14</v>
      </c>
      <c r="I3949" s="7" t="s">
        <v>8</v>
      </c>
      <c r="J3949" s="9">
        <v>39827443</v>
      </c>
      <c r="K3949" s="9">
        <v>0</v>
      </c>
      <c r="L3949" s="9">
        <v>12335051</v>
      </c>
      <c r="M3949" s="9">
        <v>12335051</v>
      </c>
      <c r="N3949" s="7" t="s">
        <v>8</v>
      </c>
      <c r="O3949" s="10">
        <v>100</v>
      </c>
      <c r="P3949" s="1"/>
    </row>
    <row r="3950" spans="1:16" ht="42" thickBot="1">
      <c r="A3950" s="1"/>
      <c r="B3950" s="138" t="s">
        <v>8</v>
      </c>
      <c r="C3950" s="139"/>
      <c r="D3950" s="139"/>
      <c r="E3950" s="139"/>
      <c r="F3950" s="139"/>
      <c r="G3950" s="139"/>
      <c r="H3950" s="139"/>
      <c r="I3950" s="11" t="s">
        <v>3557</v>
      </c>
      <c r="J3950" s="12" t="s">
        <v>8</v>
      </c>
      <c r="K3950" s="13">
        <v>0</v>
      </c>
      <c r="L3950" s="13">
        <v>12335051</v>
      </c>
      <c r="M3950" s="13">
        <v>12335051</v>
      </c>
      <c r="N3950" s="14">
        <v>100</v>
      </c>
      <c r="O3950" s="12" t="s">
        <v>8</v>
      </c>
      <c r="P3950" s="1"/>
    </row>
    <row r="3951" spans="1:16" ht="0.95" customHeight="1">
      <c r="A3951" s="1"/>
      <c r="B3951" s="137"/>
      <c r="C3951" s="137"/>
      <c r="D3951" s="137"/>
      <c r="E3951" s="137"/>
      <c r="F3951" s="137"/>
      <c r="G3951" s="137"/>
      <c r="H3951" s="137"/>
      <c r="I3951" s="137"/>
      <c r="J3951" s="137"/>
      <c r="K3951" s="137"/>
      <c r="L3951" s="137"/>
      <c r="M3951" s="137"/>
      <c r="N3951" s="137"/>
      <c r="O3951" s="137"/>
      <c r="P3951" s="1"/>
    </row>
    <row r="3952" spans="1:16" ht="33.75" thickBot="1">
      <c r="A3952" s="1"/>
      <c r="B3952" s="6" t="s">
        <v>3874</v>
      </c>
      <c r="C3952" s="7" t="s">
        <v>8</v>
      </c>
      <c r="D3952" s="8" t="s">
        <v>3875</v>
      </c>
      <c r="E3952" s="8" t="s">
        <v>3875</v>
      </c>
      <c r="F3952" s="8" t="s">
        <v>12</v>
      </c>
      <c r="G3952" s="8" t="s">
        <v>13</v>
      </c>
      <c r="H3952" s="8" t="s">
        <v>14</v>
      </c>
      <c r="I3952" s="7" t="s">
        <v>8</v>
      </c>
      <c r="J3952" s="9">
        <v>31104865</v>
      </c>
      <c r="K3952" s="9">
        <v>0</v>
      </c>
      <c r="L3952" s="9">
        <v>10788209</v>
      </c>
      <c r="M3952" s="9">
        <v>10788209</v>
      </c>
      <c r="N3952" s="7" t="s">
        <v>8</v>
      </c>
      <c r="O3952" s="10">
        <v>100</v>
      </c>
      <c r="P3952" s="1"/>
    </row>
    <row r="3953" spans="1:16" ht="42" thickBot="1">
      <c r="A3953" s="1"/>
      <c r="B3953" s="138" t="s">
        <v>8</v>
      </c>
      <c r="C3953" s="139"/>
      <c r="D3953" s="139"/>
      <c r="E3953" s="139"/>
      <c r="F3953" s="139"/>
      <c r="G3953" s="139"/>
      <c r="H3953" s="139"/>
      <c r="I3953" s="11" t="s">
        <v>3557</v>
      </c>
      <c r="J3953" s="12" t="s">
        <v>8</v>
      </c>
      <c r="K3953" s="13">
        <v>0</v>
      </c>
      <c r="L3953" s="13">
        <v>10788209</v>
      </c>
      <c r="M3953" s="13">
        <v>10788209</v>
      </c>
      <c r="N3953" s="14">
        <v>100</v>
      </c>
      <c r="O3953" s="12" t="s">
        <v>8</v>
      </c>
      <c r="P3953" s="1"/>
    </row>
    <row r="3954" spans="1:16" ht="0.95" customHeight="1">
      <c r="A3954" s="1"/>
      <c r="B3954" s="137"/>
      <c r="C3954" s="137"/>
      <c r="D3954" s="137"/>
      <c r="E3954" s="137"/>
      <c r="F3954" s="137"/>
      <c r="G3954" s="137"/>
      <c r="H3954" s="137"/>
      <c r="I3954" s="137"/>
      <c r="J3954" s="137"/>
      <c r="K3954" s="137"/>
      <c r="L3954" s="137"/>
      <c r="M3954" s="137"/>
      <c r="N3954" s="137"/>
      <c r="O3954" s="137"/>
      <c r="P3954" s="1"/>
    </row>
    <row r="3955" spans="1:16" ht="42" thickBot="1">
      <c r="A3955" s="1"/>
      <c r="B3955" s="6" t="s">
        <v>3876</v>
      </c>
      <c r="C3955" s="7" t="s">
        <v>8</v>
      </c>
      <c r="D3955" s="8" t="s">
        <v>3877</v>
      </c>
      <c r="E3955" s="8" t="s">
        <v>3878</v>
      </c>
      <c r="F3955" s="8" t="s">
        <v>12</v>
      </c>
      <c r="G3955" s="8" t="s">
        <v>13</v>
      </c>
      <c r="H3955" s="8" t="s">
        <v>14</v>
      </c>
      <c r="I3955" s="7" t="s">
        <v>8</v>
      </c>
      <c r="J3955" s="9">
        <v>40054413</v>
      </c>
      <c r="K3955" s="9">
        <v>0</v>
      </c>
      <c r="L3955" s="9">
        <v>15738239</v>
      </c>
      <c r="M3955" s="9">
        <v>15738239</v>
      </c>
      <c r="N3955" s="7" t="s">
        <v>8</v>
      </c>
      <c r="O3955" s="10">
        <v>100</v>
      </c>
      <c r="P3955" s="1"/>
    </row>
    <row r="3956" spans="1:16" ht="42" thickBot="1">
      <c r="A3956" s="1"/>
      <c r="B3956" s="138" t="s">
        <v>8</v>
      </c>
      <c r="C3956" s="139"/>
      <c r="D3956" s="139"/>
      <c r="E3956" s="139"/>
      <c r="F3956" s="139"/>
      <c r="G3956" s="139"/>
      <c r="H3956" s="139"/>
      <c r="I3956" s="11" t="s">
        <v>3557</v>
      </c>
      <c r="J3956" s="12" t="s">
        <v>8</v>
      </c>
      <c r="K3956" s="13">
        <v>0</v>
      </c>
      <c r="L3956" s="13">
        <v>15738239</v>
      </c>
      <c r="M3956" s="13">
        <v>15738239</v>
      </c>
      <c r="N3956" s="14">
        <v>100</v>
      </c>
      <c r="O3956" s="12" t="s">
        <v>8</v>
      </c>
      <c r="P3956" s="1"/>
    </row>
    <row r="3957" spans="1:16" ht="0.95" customHeight="1">
      <c r="A3957" s="1"/>
      <c r="B3957" s="137"/>
      <c r="C3957" s="137"/>
      <c r="D3957" s="137"/>
      <c r="E3957" s="137"/>
      <c r="F3957" s="137"/>
      <c r="G3957" s="137"/>
      <c r="H3957" s="137"/>
      <c r="I3957" s="137"/>
      <c r="J3957" s="137"/>
      <c r="K3957" s="137"/>
      <c r="L3957" s="137"/>
      <c r="M3957" s="137"/>
      <c r="N3957" s="137"/>
      <c r="O3957" s="137"/>
      <c r="P3957" s="1"/>
    </row>
    <row r="3958" spans="1:16" ht="20.100000000000001" customHeight="1">
      <c r="A3958" s="1"/>
      <c r="B3958" s="145" t="s">
        <v>3879</v>
      </c>
      <c r="C3958" s="146"/>
      <c r="D3958" s="146"/>
      <c r="E3958" s="146"/>
      <c r="F3958" s="2" t="s">
        <v>4</v>
      </c>
      <c r="G3958" s="147" t="s">
        <v>3880</v>
      </c>
      <c r="H3958" s="148"/>
      <c r="I3958" s="148"/>
      <c r="J3958" s="148"/>
      <c r="K3958" s="148"/>
      <c r="L3958" s="148"/>
      <c r="M3958" s="148"/>
      <c r="N3958" s="148"/>
      <c r="O3958" s="148"/>
      <c r="P3958" s="1"/>
    </row>
    <row r="3959" spans="1:16" ht="20.100000000000001" customHeight="1">
      <c r="A3959" s="1"/>
      <c r="B3959" s="143" t="s">
        <v>6</v>
      </c>
      <c r="C3959" s="144"/>
      <c r="D3959" s="144"/>
      <c r="E3959" s="144"/>
      <c r="F3959" s="144"/>
      <c r="G3959" s="144"/>
      <c r="H3959" s="144"/>
      <c r="I3959" s="144"/>
      <c r="J3959" s="3">
        <v>13978000</v>
      </c>
      <c r="K3959" s="3">
        <v>0</v>
      </c>
      <c r="L3959" s="3">
        <v>0</v>
      </c>
      <c r="M3959" s="3">
        <v>0</v>
      </c>
      <c r="N3959" s="4" t="s">
        <v>20</v>
      </c>
      <c r="O3959" s="5" t="s">
        <v>8</v>
      </c>
      <c r="P3959" s="1"/>
    </row>
    <row r="3960" spans="1:16" ht="149.25" thickBot="1">
      <c r="A3960" s="1"/>
      <c r="B3960" s="6" t="s">
        <v>3881</v>
      </c>
      <c r="C3960" s="7" t="s">
        <v>8</v>
      </c>
      <c r="D3960" s="8" t="s">
        <v>3882</v>
      </c>
      <c r="E3960" s="8" t="s">
        <v>3883</v>
      </c>
      <c r="F3960" s="8" t="s">
        <v>12</v>
      </c>
      <c r="G3960" s="8" t="s">
        <v>132</v>
      </c>
      <c r="H3960" s="8" t="s">
        <v>14</v>
      </c>
      <c r="I3960" s="7" t="s">
        <v>8</v>
      </c>
      <c r="J3960" s="9">
        <v>13978000</v>
      </c>
      <c r="K3960" s="9">
        <v>0</v>
      </c>
      <c r="L3960" s="9">
        <v>0</v>
      </c>
      <c r="M3960" s="9">
        <v>0</v>
      </c>
      <c r="N3960" s="7" t="s">
        <v>8</v>
      </c>
      <c r="O3960" s="10">
        <v>0</v>
      </c>
      <c r="P3960" s="1"/>
    </row>
    <row r="3961" spans="1:16" ht="50.25" thickBot="1">
      <c r="A3961" s="1"/>
      <c r="B3961" s="138" t="s">
        <v>8</v>
      </c>
      <c r="C3961" s="139"/>
      <c r="D3961" s="139"/>
      <c r="E3961" s="139"/>
      <c r="F3961" s="139"/>
      <c r="G3961" s="139"/>
      <c r="H3961" s="139"/>
      <c r="I3961" s="11" t="s">
        <v>3884</v>
      </c>
      <c r="J3961" s="12" t="s">
        <v>8</v>
      </c>
      <c r="K3961" s="13">
        <v>0</v>
      </c>
      <c r="L3961" s="13">
        <v>0</v>
      </c>
      <c r="M3961" s="13">
        <v>0</v>
      </c>
      <c r="N3961" s="14">
        <v>0</v>
      </c>
      <c r="O3961" s="12" t="s">
        <v>8</v>
      </c>
      <c r="P3961" s="1"/>
    </row>
    <row r="3962" spans="1:16" ht="0.95" customHeight="1">
      <c r="A3962" s="1"/>
      <c r="B3962" s="137"/>
      <c r="C3962" s="137"/>
      <c r="D3962" s="137"/>
      <c r="E3962" s="137"/>
      <c r="F3962" s="137"/>
      <c r="G3962" s="137"/>
      <c r="H3962" s="137"/>
      <c r="I3962" s="137"/>
      <c r="J3962" s="137"/>
      <c r="K3962" s="137"/>
      <c r="L3962" s="137"/>
      <c r="M3962" s="137"/>
      <c r="N3962" s="137"/>
      <c r="O3962" s="137"/>
      <c r="P3962" s="1"/>
    </row>
    <row r="3963" spans="1:16" ht="20.100000000000001" customHeight="1">
      <c r="A3963" s="1"/>
      <c r="B3963" s="145" t="s">
        <v>3885</v>
      </c>
      <c r="C3963" s="146"/>
      <c r="D3963" s="146"/>
      <c r="E3963" s="146"/>
      <c r="F3963" s="2" t="s">
        <v>4</v>
      </c>
      <c r="G3963" s="147" t="s">
        <v>3886</v>
      </c>
      <c r="H3963" s="148"/>
      <c r="I3963" s="148"/>
      <c r="J3963" s="148"/>
      <c r="K3963" s="148"/>
      <c r="L3963" s="148"/>
      <c r="M3963" s="148"/>
      <c r="N3963" s="148"/>
      <c r="O3963" s="148"/>
      <c r="P3963" s="1"/>
    </row>
    <row r="3964" spans="1:16" ht="20.100000000000001" customHeight="1">
      <c r="A3964" s="1"/>
      <c r="B3964" s="143" t="s">
        <v>6</v>
      </c>
      <c r="C3964" s="144"/>
      <c r="D3964" s="144"/>
      <c r="E3964" s="144"/>
      <c r="F3964" s="144"/>
      <c r="G3964" s="144"/>
      <c r="H3964" s="144"/>
      <c r="I3964" s="144"/>
      <c r="J3964" s="3">
        <v>434732830791</v>
      </c>
      <c r="K3964" s="3">
        <v>7042422427</v>
      </c>
      <c r="L3964" s="3">
        <v>1869155521</v>
      </c>
      <c r="M3964" s="3">
        <v>1775084725</v>
      </c>
      <c r="N3964" s="4" t="s">
        <v>3887</v>
      </c>
      <c r="O3964" s="5" t="s">
        <v>8</v>
      </c>
      <c r="P3964" s="1"/>
    </row>
    <row r="3965" spans="1:16" ht="58.5" thickBot="1">
      <c r="A3965" s="1"/>
      <c r="B3965" s="6" t="s">
        <v>3888</v>
      </c>
      <c r="C3965" s="7" t="s">
        <v>8</v>
      </c>
      <c r="D3965" s="8" t="s">
        <v>3889</v>
      </c>
      <c r="E3965" s="8" t="s">
        <v>3890</v>
      </c>
      <c r="F3965" s="8" t="s">
        <v>72</v>
      </c>
      <c r="G3965" s="8" t="s">
        <v>865</v>
      </c>
      <c r="H3965" s="8" t="s">
        <v>3891</v>
      </c>
      <c r="I3965" s="7" t="s">
        <v>8</v>
      </c>
      <c r="J3965" s="9">
        <v>2281347548</v>
      </c>
      <c r="K3965" s="9">
        <v>0</v>
      </c>
      <c r="L3965" s="9">
        <v>0</v>
      </c>
      <c r="M3965" s="9">
        <v>0</v>
      </c>
      <c r="N3965" s="7" t="s">
        <v>8</v>
      </c>
      <c r="O3965" s="10">
        <v>92.33</v>
      </c>
      <c r="P3965" s="1"/>
    </row>
    <row r="3966" spans="1:16" ht="42" thickBot="1">
      <c r="A3966" s="1"/>
      <c r="B3966" s="138" t="s">
        <v>8</v>
      </c>
      <c r="C3966" s="139"/>
      <c r="D3966" s="139"/>
      <c r="E3966" s="139"/>
      <c r="F3966" s="139"/>
      <c r="G3966" s="139"/>
      <c r="H3966" s="139"/>
      <c r="I3966" s="11" t="s">
        <v>3892</v>
      </c>
      <c r="J3966" s="12" t="s">
        <v>8</v>
      </c>
      <c r="K3966" s="13">
        <v>0</v>
      </c>
      <c r="L3966" s="13">
        <v>0</v>
      </c>
      <c r="M3966" s="13">
        <v>0</v>
      </c>
      <c r="N3966" s="14">
        <v>0</v>
      </c>
      <c r="O3966" s="12" t="s">
        <v>8</v>
      </c>
      <c r="P3966" s="1"/>
    </row>
    <row r="3967" spans="1:16" ht="0.95" customHeight="1">
      <c r="A3967" s="1"/>
      <c r="B3967" s="137"/>
      <c r="C3967" s="137"/>
      <c r="D3967" s="137"/>
      <c r="E3967" s="137"/>
      <c r="F3967" s="137"/>
      <c r="G3967" s="137"/>
      <c r="H3967" s="137"/>
      <c r="I3967" s="137"/>
      <c r="J3967" s="137"/>
      <c r="K3967" s="137"/>
      <c r="L3967" s="137"/>
      <c r="M3967" s="137"/>
      <c r="N3967" s="137"/>
      <c r="O3967" s="137"/>
      <c r="P3967" s="1"/>
    </row>
    <row r="3968" spans="1:16" ht="42" thickBot="1">
      <c r="A3968" s="1"/>
      <c r="B3968" s="6" t="s">
        <v>3893</v>
      </c>
      <c r="C3968" s="7" t="s">
        <v>8</v>
      </c>
      <c r="D3968" s="8" t="s">
        <v>3894</v>
      </c>
      <c r="E3968" s="8" t="s">
        <v>3895</v>
      </c>
      <c r="F3968" s="8" t="s">
        <v>286</v>
      </c>
      <c r="G3968" s="8" t="s">
        <v>865</v>
      </c>
      <c r="H3968" s="8" t="s">
        <v>3891</v>
      </c>
      <c r="I3968" s="7" t="s">
        <v>8</v>
      </c>
      <c r="J3968" s="9">
        <v>1165745964</v>
      </c>
      <c r="K3968" s="9">
        <v>0</v>
      </c>
      <c r="L3968" s="9">
        <v>0</v>
      </c>
      <c r="M3968" s="9">
        <v>0</v>
      </c>
      <c r="N3968" s="7" t="s">
        <v>8</v>
      </c>
      <c r="O3968" s="10">
        <v>42.99</v>
      </c>
      <c r="P3968" s="1"/>
    </row>
    <row r="3969" spans="1:16" ht="42" thickBot="1">
      <c r="A3969" s="1"/>
      <c r="B3969" s="138" t="s">
        <v>8</v>
      </c>
      <c r="C3969" s="139"/>
      <c r="D3969" s="139"/>
      <c r="E3969" s="139"/>
      <c r="F3969" s="139"/>
      <c r="G3969" s="139"/>
      <c r="H3969" s="139"/>
      <c r="I3969" s="11" t="s">
        <v>3892</v>
      </c>
      <c r="J3969" s="12" t="s">
        <v>8</v>
      </c>
      <c r="K3969" s="13">
        <v>0</v>
      </c>
      <c r="L3969" s="13">
        <v>0</v>
      </c>
      <c r="M3969" s="13">
        <v>0</v>
      </c>
      <c r="N3969" s="14">
        <v>0</v>
      </c>
      <c r="O3969" s="12" t="s">
        <v>8</v>
      </c>
      <c r="P3969" s="1"/>
    </row>
    <row r="3970" spans="1:16" ht="0.95" customHeight="1">
      <c r="A3970" s="1"/>
      <c r="B3970" s="137"/>
      <c r="C3970" s="137"/>
      <c r="D3970" s="137"/>
      <c r="E3970" s="137"/>
      <c r="F3970" s="137"/>
      <c r="G3970" s="137"/>
      <c r="H3970" s="137"/>
      <c r="I3970" s="137"/>
      <c r="J3970" s="137"/>
      <c r="K3970" s="137"/>
      <c r="L3970" s="137"/>
      <c r="M3970" s="137"/>
      <c r="N3970" s="137"/>
      <c r="O3970" s="137"/>
      <c r="P3970" s="1"/>
    </row>
    <row r="3971" spans="1:16" ht="42" thickBot="1">
      <c r="A3971" s="1"/>
      <c r="B3971" s="6" t="s">
        <v>3896</v>
      </c>
      <c r="C3971" s="7" t="s">
        <v>8</v>
      </c>
      <c r="D3971" s="8" t="s">
        <v>3897</v>
      </c>
      <c r="E3971" s="8" t="s">
        <v>3898</v>
      </c>
      <c r="F3971" s="8" t="s">
        <v>286</v>
      </c>
      <c r="G3971" s="8" t="s">
        <v>865</v>
      </c>
      <c r="H3971" s="8" t="s">
        <v>3891</v>
      </c>
      <c r="I3971" s="7" t="s">
        <v>8</v>
      </c>
      <c r="J3971" s="9">
        <v>720419714</v>
      </c>
      <c r="K3971" s="9">
        <v>0</v>
      </c>
      <c r="L3971" s="9">
        <v>0</v>
      </c>
      <c r="M3971" s="9">
        <v>0</v>
      </c>
      <c r="N3971" s="7" t="s">
        <v>8</v>
      </c>
      <c r="O3971" s="10">
        <v>50.79</v>
      </c>
      <c r="P3971" s="1"/>
    </row>
    <row r="3972" spans="1:16" ht="42" thickBot="1">
      <c r="A3972" s="1"/>
      <c r="B3972" s="138" t="s">
        <v>8</v>
      </c>
      <c r="C3972" s="139"/>
      <c r="D3972" s="139"/>
      <c r="E3972" s="139"/>
      <c r="F3972" s="139"/>
      <c r="G3972" s="139"/>
      <c r="H3972" s="139"/>
      <c r="I3972" s="11" t="s">
        <v>3892</v>
      </c>
      <c r="J3972" s="12" t="s">
        <v>8</v>
      </c>
      <c r="K3972" s="13">
        <v>0</v>
      </c>
      <c r="L3972" s="13">
        <v>0</v>
      </c>
      <c r="M3972" s="13">
        <v>0</v>
      </c>
      <c r="N3972" s="14">
        <v>0</v>
      </c>
      <c r="O3972" s="12" t="s">
        <v>8</v>
      </c>
      <c r="P3972" s="1"/>
    </row>
    <row r="3973" spans="1:16" ht="0.95" customHeight="1">
      <c r="A3973" s="1"/>
      <c r="B3973" s="137"/>
      <c r="C3973" s="137"/>
      <c r="D3973" s="137"/>
      <c r="E3973" s="137"/>
      <c r="F3973" s="137"/>
      <c r="G3973" s="137"/>
      <c r="H3973" s="137"/>
      <c r="I3973" s="137"/>
      <c r="J3973" s="137"/>
      <c r="K3973" s="137"/>
      <c r="L3973" s="137"/>
      <c r="M3973" s="137"/>
      <c r="N3973" s="137"/>
      <c r="O3973" s="137"/>
      <c r="P3973" s="1"/>
    </row>
    <row r="3974" spans="1:16" ht="42" thickBot="1">
      <c r="A3974" s="1"/>
      <c r="B3974" s="6" t="s">
        <v>3899</v>
      </c>
      <c r="C3974" s="7" t="s">
        <v>8</v>
      </c>
      <c r="D3974" s="8" t="s">
        <v>3900</v>
      </c>
      <c r="E3974" s="8" t="s">
        <v>3901</v>
      </c>
      <c r="F3974" s="8" t="s">
        <v>12</v>
      </c>
      <c r="G3974" s="8" t="s">
        <v>102</v>
      </c>
      <c r="H3974" s="8" t="s">
        <v>830</v>
      </c>
      <c r="I3974" s="7" t="s">
        <v>8</v>
      </c>
      <c r="J3974" s="9">
        <v>2797165544</v>
      </c>
      <c r="K3974" s="9">
        <v>130592617</v>
      </c>
      <c r="L3974" s="9">
        <v>28258917</v>
      </c>
      <c r="M3974" s="9">
        <v>27411423</v>
      </c>
      <c r="N3974" s="7" t="s">
        <v>8</v>
      </c>
      <c r="O3974" s="10">
        <v>58.14</v>
      </c>
      <c r="P3974" s="1"/>
    </row>
    <row r="3975" spans="1:16" ht="33.75" thickBot="1">
      <c r="A3975" s="1"/>
      <c r="B3975" s="138" t="s">
        <v>8</v>
      </c>
      <c r="C3975" s="139"/>
      <c r="D3975" s="139"/>
      <c r="E3975" s="139"/>
      <c r="F3975" s="139"/>
      <c r="G3975" s="139"/>
      <c r="H3975" s="139"/>
      <c r="I3975" s="11" t="s">
        <v>103</v>
      </c>
      <c r="J3975" s="12" t="s">
        <v>8</v>
      </c>
      <c r="K3975" s="13">
        <v>130592617</v>
      </c>
      <c r="L3975" s="13">
        <v>28258917</v>
      </c>
      <c r="M3975" s="13">
        <v>27411423</v>
      </c>
      <c r="N3975" s="14">
        <v>97</v>
      </c>
      <c r="O3975" s="12" t="s">
        <v>8</v>
      </c>
      <c r="P3975" s="1"/>
    </row>
    <row r="3976" spans="1:16" ht="0.95" customHeight="1">
      <c r="A3976" s="1"/>
      <c r="B3976" s="137"/>
      <c r="C3976" s="137"/>
      <c r="D3976" s="137"/>
      <c r="E3976" s="137"/>
      <c r="F3976" s="137"/>
      <c r="G3976" s="137"/>
      <c r="H3976" s="137"/>
      <c r="I3976" s="137"/>
      <c r="J3976" s="137"/>
      <c r="K3976" s="137"/>
      <c r="L3976" s="137"/>
      <c r="M3976" s="137"/>
      <c r="N3976" s="137"/>
      <c r="O3976" s="137"/>
      <c r="P3976" s="1"/>
    </row>
    <row r="3977" spans="1:16" ht="58.5" thickBot="1">
      <c r="A3977" s="1"/>
      <c r="B3977" s="6" t="s">
        <v>3902</v>
      </c>
      <c r="C3977" s="7" t="s">
        <v>8</v>
      </c>
      <c r="D3977" s="8" t="s">
        <v>3903</v>
      </c>
      <c r="E3977" s="8" t="s">
        <v>3904</v>
      </c>
      <c r="F3977" s="8" t="s">
        <v>72</v>
      </c>
      <c r="G3977" s="8" t="s">
        <v>865</v>
      </c>
      <c r="H3977" s="8" t="s">
        <v>3905</v>
      </c>
      <c r="I3977" s="7" t="s">
        <v>8</v>
      </c>
      <c r="J3977" s="9">
        <v>1327196198</v>
      </c>
      <c r="K3977" s="9">
        <v>0</v>
      </c>
      <c r="L3977" s="9">
        <v>0</v>
      </c>
      <c r="M3977" s="9">
        <v>0</v>
      </c>
      <c r="N3977" s="7" t="s">
        <v>8</v>
      </c>
      <c r="O3977" s="10">
        <v>100</v>
      </c>
      <c r="P3977" s="1"/>
    </row>
    <row r="3978" spans="1:16" ht="42" thickBot="1">
      <c r="A3978" s="1"/>
      <c r="B3978" s="138" t="s">
        <v>8</v>
      </c>
      <c r="C3978" s="139"/>
      <c r="D3978" s="139"/>
      <c r="E3978" s="139"/>
      <c r="F3978" s="139"/>
      <c r="G3978" s="139"/>
      <c r="H3978" s="139"/>
      <c r="I3978" s="11" t="s">
        <v>3892</v>
      </c>
      <c r="J3978" s="12" t="s">
        <v>8</v>
      </c>
      <c r="K3978" s="13">
        <v>0</v>
      </c>
      <c r="L3978" s="13">
        <v>0</v>
      </c>
      <c r="M3978" s="13">
        <v>0</v>
      </c>
      <c r="N3978" s="14">
        <v>0</v>
      </c>
      <c r="O3978" s="12" t="s">
        <v>8</v>
      </c>
      <c r="P3978" s="1"/>
    </row>
    <row r="3979" spans="1:16" ht="0.95" customHeight="1">
      <c r="A3979" s="1"/>
      <c r="B3979" s="137"/>
      <c r="C3979" s="137"/>
      <c r="D3979" s="137"/>
      <c r="E3979" s="137"/>
      <c r="F3979" s="137"/>
      <c r="G3979" s="137"/>
      <c r="H3979" s="137"/>
      <c r="I3979" s="137"/>
      <c r="J3979" s="137"/>
      <c r="K3979" s="137"/>
      <c r="L3979" s="137"/>
      <c r="M3979" s="137"/>
      <c r="N3979" s="137"/>
      <c r="O3979" s="137"/>
      <c r="P3979" s="1"/>
    </row>
    <row r="3980" spans="1:16" ht="50.25" thickBot="1">
      <c r="A3980" s="1"/>
      <c r="B3980" s="6" t="s">
        <v>3906</v>
      </c>
      <c r="C3980" s="7" t="s">
        <v>8</v>
      </c>
      <c r="D3980" s="8" t="s">
        <v>3907</v>
      </c>
      <c r="E3980" s="8" t="s">
        <v>3908</v>
      </c>
      <c r="F3980" s="8" t="s">
        <v>3909</v>
      </c>
      <c r="G3980" s="8" t="s">
        <v>865</v>
      </c>
      <c r="H3980" s="8" t="s">
        <v>3910</v>
      </c>
      <c r="I3980" s="7" t="s">
        <v>8</v>
      </c>
      <c r="J3980" s="9">
        <v>23501242627</v>
      </c>
      <c r="K3980" s="9">
        <v>500000000</v>
      </c>
      <c r="L3980" s="9">
        <v>186416675</v>
      </c>
      <c r="M3980" s="9">
        <v>183294465</v>
      </c>
      <c r="N3980" s="7" t="s">
        <v>8</v>
      </c>
      <c r="O3980" s="10">
        <v>88.65</v>
      </c>
      <c r="P3980" s="1"/>
    </row>
    <row r="3981" spans="1:16" ht="42" thickBot="1">
      <c r="A3981" s="1"/>
      <c r="B3981" s="138" t="s">
        <v>8</v>
      </c>
      <c r="C3981" s="139"/>
      <c r="D3981" s="139"/>
      <c r="E3981" s="139"/>
      <c r="F3981" s="139"/>
      <c r="G3981" s="139"/>
      <c r="H3981" s="139"/>
      <c r="I3981" s="11" t="s">
        <v>3911</v>
      </c>
      <c r="J3981" s="12" t="s">
        <v>8</v>
      </c>
      <c r="K3981" s="13">
        <v>500000000</v>
      </c>
      <c r="L3981" s="13">
        <v>186416675</v>
      </c>
      <c r="M3981" s="13">
        <v>183294465</v>
      </c>
      <c r="N3981" s="14">
        <v>98.32</v>
      </c>
      <c r="O3981" s="12" t="s">
        <v>8</v>
      </c>
      <c r="P3981" s="1"/>
    </row>
    <row r="3982" spans="1:16" ht="0.95" customHeight="1">
      <c r="A3982" s="1"/>
      <c r="B3982" s="137"/>
      <c r="C3982" s="137"/>
      <c r="D3982" s="137"/>
      <c r="E3982" s="137"/>
      <c r="F3982" s="137"/>
      <c r="G3982" s="137"/>
      <c r="H3982" s="137"/>
      <c r="I3982" s="137"/>
      <c r="J3982" s="137"/>
      <c r="K3982" s="137"/>
      <c r="L3982" s="137"/>
      <c r="M3982" s="137"/>
      <c r="N3982" s="137"/>
      <c r="O3982" s="137"/>
      <c r="P3982" s="1"/>
    </row>
    <row r="3983" spans="1:16" ht="66.75" thickBot="1">
      <c r="A3983" s="1"/>
      <c r="B3983" s="6" t="s">
        <v>3912</v>
      </c>
      <c r="C3983" s="7" t="s">
        <v>8</v>
      </c>
      <c r="D3983" s="8" t="s">
        <v>3913</v>
      </c>
      <c r="E3983" s="8" t="s">
        <v>3914</v>
      </c>
      <c r="F3983" s="8" t="s">
        <v>64</v>
      </c>
      <c r="G3983" s="8" t="s">
        <v>865</v>
      </c>
      <c r="H3983" s="8" t="s">
        <v>3915</v>
      </c>
      <c r="I3983" s="7" t="s">
        <v>8</v>
      </c>
      <c r="J3983" s="9">
        <v>46263917563</v>
      </c>
      <c r="K3983" s="9">
        <v>1999999999</v>
      </c>
      <c r="L3983" s="9">
        <v>97153312</v>
      </c>
      <c r="M3983" s="9">
        <v>96928603</v>
      </c>
      <c r="N3983" s="7" t="s">
        <v>8</v>
      </c>
      <c r="O3983" s="10">
        <v>65.37</v>
      </c>
      <c r="P3983" s="1"/>
    </row>
    <row r="3984" spans="1:16" ht="42" thickBot="1">
      <c r="A3984" s="1"/>
      <c r="B3984" s="138" t="s">
        <v>8</v>
      </c>
      <c r="C3984" s="139"/>
      <c r="D3984" s="139"/>
      <c r="E3984" s="139"/>
      <c r="F3984" s="139"/>
      <c r="G3984" s="139"/>
      <c r="H3984" s="139"/>
      <c r="I3984" s="11" t="s">
        <v>3911</v>
      </c>
      <c r="J3984" s="12" t="s">
        <v>8</v>
      </c>
      <c r="K3984" s="13">
        <v>1999999999</v>
      </c>
      <c r="L3984" s="13">
        <v>97153312</v>
      </c>
      <c r="M3984" s="13">
        <v>96928603</v>
      </c>
      <c r="N3984" s="14">
        <v>99.76</v>
      </c>
      <c r="O3984" s="12" t="s">
        <v>8</v>
      </c>
      <c r="P3984" s="1"/>
    </row>
    <row r="3985" spans="1:16" ht="0.95" customHeight="1">
      <c r="A3985" s="1"/>
      <c r="B3985" s="137"/>
      <c r="C3985" s="137"/>
      <c r="D3985" s="137"/>
      <c r="E3985" s="137"/>
      <c r="F3985" s="137"/>
      <c r="G3985" s="137"/>
      <c r="H3985" s="137"/>
      <c r="I3985" s="137"/>
      <c r="J3985" s="137"/>
      <c r="K3985" s="137"/>
      <c r="L3985" s="137"/>
      <c r="M3985" s="137"/>
      <c r="N3985" s="137"/>
      <c r="O3985" s="137"/>
      <c r="P3985" s="1"/>
    </row>
    <row r="3986" spans="1:16" ht="91.5" thickBot="1">
      <c r="A3986" s="1"/>
      <c r="B3986" s="6" t="s">
        <v>3916</v>
      </c>
      <c r="C3986" s="7" t="s">
        <v>8</v>
      </c>
      <c r="D3986" s="8" t="s">
        <v>3917</v>
      </c>
      <c r="E3986" s="8" t="s">
        <v>3918</v>
      </c>
      <c r="F3986" s="8" t="s">
        <v>64</v>
      </c>
      <c r="G3986" s="8" t="s">
        <v>865</v>
      </c>
      <c r="H3986" s="8" t="s">
        <v>3919</v>
      </c>
      <c r="I3986" s="7" t="s">
        <v>8</v>
      </c>
      <c r="J3986" s="9">
        <v>10241194488</v>
      </c>
      <c r="K3986" s="9">
        <v>0</v>
      </c>
      <c r="L3986" s="9">
        <v>0</v>
      </c>
      <c r="M3986" s="9">
        <v>0</v>
      </c>
      <c r="N3986" s="7" t="s">
        <v>8</v>
      </c>
      <c r="O3986" s="10">
        <v>44.73</v>
      </c>
      <c r="P3986" s="1"/>
    </row>
    <row r="3987" spans="1:16" ht="42" thickBot="1">
      <c r="A3987" s="1"/>
      <c r="B3987" s="138" t="s">
        <v>8</v>
      </c>
      <c r="C3987" s="139"/>
      <c r="D3987" s="139"/>
      <c r="E3987" s="139"/>
      <c r="F3987" s="139"/>
      <c r="G3987" s="139"/>
      <c r="H3987" s="139"/>
      <c r="I3987" s="11" t="s">
        <v>3920</v>
      </c>
      <c r="J3987" s="12" t="s">
        <v>8</v>
      </c>
      <c r="K3987" s="13">
        <v>0</v>
      </c>
      <c r="L3987" s="13">
        <v>0</v>
      </c>
      <c r="M3987" s="13">
        <v>0</v>
      </c>
      <c r="N3987" s="14">
        <v>0</v>
      </c>
      <c r="O3987" s="12" t="s">
        <v>8</v>
      </c>
      <c r="P3987" s="1"/>
    </row>
    <row r="3988" spans="1:16" ht="0.95" customHeight="1">
      <c r="A3988" s="1"/>
      <c r="B3988" s="137"/>
      <c r="C3988" s="137"/>
      <c r="D3988" s="137"/>
      <c r="E3988" s="137"/>
      <c r="F3988" s="137"/>
      <c r="G3988" s="137"/>
      <c r="H3988" s="137"/>
      <c r="I3988" s="137"/>
      <c r="J3988" s="137"/>
      <c r="K3988" s="137"/>
      <c r="L3988" s="137"/>
      <c r="M3988" s="137"/>
      <c r="N3988" s="137"/>
      <c r="O3988" s="137"/>
      <c r="P3988" s="1"/>
    </row>
    <row r="3989" spans="1:16" ht="58.5" thickBot="1">
      <c r="A3989" s="1"/>
      <c r="B3989" s="6" t="s">
        <v>3921</v>
      </c>
      <c r="C3989" s="7" t="s">
        <v>8</v>
      </c>
      <c r="D3989" s="8" t="s">
        <v>3922</v>
      </c>
      <c r="E3989" s="8" t="s">
        <v>3923</v>
      </c>
      <c r="F3989" s="8" t="s">
        <v>30</v>
      </c>
      <c r="G3989" s="8" t="s">
        <v>865</v>
      </c>
      <c r="H3989" s="8" t="s">
        <v>3905</v>
      </c>
      <c r="I3989" s="7" t="s">
        <v>8</v>
      </c>
      <c r="J3989" s="9">
        <v>17110827196</v>
      </c>
      <c r="K3989" s="9">
        <v>250000000</v>
      </c>
      <c r="L3989" s="9">
        <v>208614221</v>
      </c>
      <c r="M3989" s="9">
        <v>192712796</v>
      </c>
      <c r="N3989" s="7" t="s">
        <v>8</v>
      </c>
      <c r="O3989" s="10">
        <v>25.61</v>
      </c>
      <c r="P3989" s="1"/>
    </row>
    <row r="3990" spans="1:16" ht="42" thickBot="1">
      <c r="A3990" s="1"/>
      <c r="B3990" s="138" t="s">
        <v>8</v>
      </c>
      <c r="C3990" s="139"/>
      <c r="D3990" s="139"/>
      <c r="E3990" s="139"/>
      <c r="F3990" s="139"/>
      <c r="G3990" s="139"/>
      <c r="H3990" s="139"/>
      <c r="I3990" s="11" t="s">
        <v>3892</v>
      </c>
      <c r="J3990" s="12" t="s">
        <v>8</v>
      </c>
      <c r="K3990" s="13">
        <v>250000000</v>
      </c>
      <c r="L3990" s="13">
        <v>208614221</v>
      </c>
      <c r="M3990" s="13">
        <v>192712796</v>
      </c>
      <c r="N3990" s="14">
        <v>92.37</v>
      </c>
      <c r="O3990" s="12" t="s">
        <v>8</v>
      </c>
      <c r="P3990" s="1"/>
    </row>
    <row r="3991" spans="1:16" ht="0.95" customHeight="1">
      <c r="A3991" s="1"/>
      <c r="B3991" s="137"/>
      <c r="C3991" s="137"/>
      <c r="D3991" s="137"/>
      <c r="E3991" s="137"/>
      <c r="F3991" s="137"/>
      <c r="G3991" s="137"/>
      <c r="H3991" s="137"/>
      <c r="I3991" s="137"/>
      <c r="J3991" s="137"/>
      <c r="K3991" s="137"/>
      <c r="L3991" s="137"/>
      <c r="M3991" s="137"/>
      <c r="N3991" s="137"/>
      <c r="O3991" s="137"/>
      <c r="P3991" s="1"/>
    </row>
    <row r="3992" spans="1:16" ht="50.25" thickBot="1">
      <c r="A3992" s="1"/>
      <c r="B3992" s="6" t="s">
        <v>3924</v>
      </c>
      <c r="C3992" s="7" t="s">
        <v>8</v>
      </c>
      <c r="D3992" s="8" t="s">
        <v>3925</v>
      </c>
      <c r="E3992" s="8" t="s">
        <v>3926</v>
      </c>
      <c r="F3992" s="8" t="s">
        <v>64</v>
      </c>
      <c r="G3992" s="8" t="s">
        <v>865</v>
      </c>
      <c r="H3992" s="8" t="s">
        <v>3910</v>
      </c>
      <c r="I3992" s="7" t="s">
        <v>8</v>
      </c>
      <c r="J3992" s="9">
        <v>1531481164</v>
      </c>
      <c r="K3992" s="9">
        <v>0</v>
      </c>
      <c r="L3992" s="9">
        <v>0</v>
      </c>
      <c r="M3992" s="9">
        <v>0</v>
      </c>
      <c r="N3992" s="7" t="s">
        <v>8</v>
      </c>
      <c r="O3992" s="10">
        <v>78.180000000000007</v>
      </c>
      <c r="P3992" s="1"/>
    </row>
    <row r="3993" spans="1:16" ht="42" thickBot="1">
      <c r="A3993" s="1"/>
      <c r="B3993" s="138" t="s">
        <v>8</v>
      </c>
      <c r="C3993" s="139"/>
      <c r="D3993" s="139"/>
      <c r="E3993" s="139"/>
      <c r="F3993" s="139"/>
      <c r="G3993" s="139"/>
      <c r="H3993" s="139"/>
      <c r="I3993" s="11" t="s">
        <v>3911</v>
      </c>
      <c r="J3993" s="12" t="s">
        <v>8</v>
      </c>
      <c r="K3993" s="13">
        <v>0</v>
      </c>
      <c r="L3993" s="13">
        <v>0</v>
      </c>
      <c r="M3993" s="13">
        <v>0</v>
      </c>
      <c r="N3993" s="14">
        <v>0</v>
      </c>
      <c r="O3993" s="12" t="s">
        <v>8</v>
      </c>
      <c r="P3993" s="1"/>
    </row>
    <row r="3994" spans="1:16" ht="0.95" customHeight="1">
      <c r="A3994" s="1"/>
      <c r="B3994" s="137"/>
      <c r="C3994" s="137"/>
      <c r="D3994" s="137"/>
      <c r="E3994" s="137"/>
      <c r="F3994" s="137"/>
      <c r="G3994" s="137"/>
      <c r="H3994" s="137"/>
      <c r="I3994" s="137"/>
      <c r="J3994" s="137"/>
      <c r="K3994" s="137"/>
      <c r="L3994" s="137"/>
      <c r="M3994" s="137"/>
      <c r="N3994" s="137"/>
      <c r="O3994" s="137"/>
      <c r="P3994" s="1"/>
    </row>
    <row r="3995" spans="1:16" ht="58.5" thickBot="1">
      <c r="A3995" s="1"/>
      <c r="B3995" s="6" t="s">
        <v>3927</v>
      </c>
      <c r="C3995" s="7" t="s">
        <v>8</v>
      </c>
      <c r="D3995" s="8" t="s">
        <v>3928</v>
      </c>
      <c r="E3995" s="8" t="s">
        <v>3929</v>
      </c>
      <c r="F3995" s="8" t="s">
        <v>345</v>
      </c>
      <c r="G3995" s="8" t="s">
        <v>865</v>
      </c>
      <c r="H3995" s="8" t="s">
        <v>3915</v>
      </c>
      <c r="I3995" s="7" t="s">
        <v>8</v>
      </c>
      <c r="J3995" s="9">
        <v>192663916</v>
      </c>
      <c r="K3995" s="9">
        <v>0</v>
      </c>
      <c r="L3995" s="9">
        <v>2793327</v>
      </c>
      <c r="M3995" s="9">
        <v>2793327</v>
      </c>
      <c r="N3995" s="7" t="s">
        <v>8</v>
      </c>
      <c r="O3995" s="10">
        <v>96.41</v>
      </c>
      <c r="P3995" s="1"/>
    </row>
    <row r="3996" spans="1:16" ht="42" thickBot="1">
      <c r="A3996" s="1"/>
      <c r="B3996" s="138" t="s">
        <v>8</v>
      </c>
      <c r="C3996" s="139"/>
      <c r="D3996" s="139"/>
      <c r="E3996" s="139"/>
      <c r="F3996" s="139"/>
      <c r="G3996" s="139"/>
      <c r="H3996" s="139"/>
      <c r="I3996" s="11" t="s">
        <v>3920</v>
      </c>
      <c r="J3996" s="12" t="s">
        <v>8</v>
      </c>
      <c r="K3996" s="13">
        <v>0</v>
      </c>
      <c r="L3996" s="13">
        <v>2793327</v>
      </c>
      <c r="M3996" s="13">
        <v>2793327</v>
      </c>
      <c r="N3996" s="14">
        <v>100</v>
      </c>
      <c r="O3996" s="12" t="s">
        <v>8</v>
      </c>
      <c r="P3996" s="1"/>
    </row>
    <row r="3997" spans="1:16" ht="0.95" customHeight="1">
      <c r="A3997" s="1"/>
      <c r="B3997" s="137"/>
      <c r="C3997" s="137"/>
      <c r="D3997" s="137"/>
      <c r="E3997" s="137"/>
      <c r="F3997" s="137"/>
      <c r="G3997" s="137"/>
      <c r="H3997" s="137"/>
      <c r="I3997" s="137"/>
      <c r="J3997" s="137"/>
      <c r="K3997" s="137"/>
      <c r="L3997" s="137"/>
      <c r="M3997" s="137"/>
      <c r="N3997" s="137"/>
      <c r="O3997" s="137"/>
      <c r="P3997" s="1"/>
    </row>
    <row r="3998" spans="1:16" ht="58.5" thickBot="1">
      <c r="A3998" s="1"/>
      <c r="B3998" s="6" t="s">
        <v>3930</v>
      </c>
      <c r="C3998" s="7" t="s">
        <v>8</v>
      </c>
      <c r="D3998" s="8" t="s">
        <v>3931</v>
      </c>
      <c r="E3998" s="8" t="s">
        <v>3932</v>
      </c>
      <c r="F3998" s="8" t="s">
        <v>331</v>
      </c>
      <c r="G3998" s="8" t="s">
        <v>102</v>
      </c>
      <c r="H3998" s="8" t="s">
        <v>830</v>
      </c>
      <c r="I3998" s="7" t="s">
        <v>8</v>
      </c>
      <c r="J3998" s="9">
        <v>29989221</v>
      </c>
      <c r="K3998" s="9">
        <v>0</v>
      </c>
      <c r="L3998" s="9">
        <v>0</v>
      </c>
      <c r="M3998" s="9">
        <v>0</v>
      </c>
      <c r="N3998" s="7" t="s">
        <v>8</v>
      </c>
      <c r="O3998" s="10">
        <v>56</v>
      </c>
      <c r="P3998" s="1"/>
    </row>
    <row r="3999" spans="1:16" ht="33.75" thickBot="1">
      <c r="A3999" s="1"/>
      <c r="B3999" s="138" t="s">
        <v>8</v>
      </c>
      <c r="C3999" s="139"/>
      <c r="D3999" s="139"/>
      <c r="E3999" s="139"/>
      <c r="F3999" s="139"/>
      <c r="G3999" s="139"/>
      <c r="H3999" s="139"/>
      <c r="I3999" s="11" t="s">
        <v>103</v>
      </c>
      <c r="J3999" s="12" t="s">
        <v>8</v>
      </c>
      <c r="K3999" s="13">
        <v>0</v>
      </c>
      <c r="L3999" s="13">
        <v>0</v>
      </c>
      <c r="M3999" s="13">
        <v>0</v>
      </c>
      <c r="N3999" s="14">
        <v>0</v>
      </c>
      <c r="O3999" s="12" t="s">
        <v>8</v>
      </c>
      <c r="P3999" s="1"/>
    </row>
    <row r="4000" spans="1:16" ht="0.95" customHeight="1">
      <c r="A4000" s="1"/>
      <c r="B4000" s="137"/>
      <c r="C4000" s="137"/>
      <c r="D4000" s="137"/>
      <c r="E4000" s="137"/>
      <c r="F4000" s="137"/>
      <c r="G4000" s="137"/>
      <c r="H4000" s="137"/>
      <c r="I4000" s="137"/>
      <c r="J4000" s="137"/>
      <c r="K4000" s="137"/>
      <c r="L4000" s="137"/>
      <c r="M4000" s="137"/>
      <c r="N4000" s="137"/>
      <c r="O4000" s="137"/>
      <c r="P4000" s="1"/>
    </row>
    <row r="4001" spans="1:16" ht="42" thickBot="1">
      <c r="A4001" s="1"/>
      <c r="B4001" s="6" t="s">
        <v>3933</v>
      </c>
      <c r="C4001" s="7" t="s">
        <v>8</v>
      </c>
      <c r="D4001" s="8" t="s">
        <v>3934</v>
      </c>
      <c r="E4001" s="8" t="s">
        <v>3935</v>
      </c>
      <c r="F4001" s="8" t="s">
        <v>3936</v>
      </c>
      <c r="G4001" s="8" t="s">
        <v>59</v>
      </c>
      <c r="H4001" s="8" t="s">
        <v>830</v>
      </c>
      <c r="I4001" s="7" t="s">
        <v>8</v>
      </c>
      <c r="J4001" s="9">
        <v>12564640</v>
      </c>
      <c r="K4001" s="9">
        <v>0</v>
      </c>
      <c r="L4001" s="9">
        <v>229607</v>
      </c>
      <c r="M4001" s="9">
        <v>162591</v>
      </c>
      <c r="N4001" s="7" t="s">
        <v>8</v>
      </c>
      <c r="O4001" s="10">
        <v>33.11</v>
      </c>
      <c r="P4001" s="1"/>
    </row>
    <row r="4002" spans="1:16" ht="33.75" thickBot="1">
      <c r="A4002" s="1"/>
      <c r="B4002" s="138" t="s">
        <v>8</v>
      </c>
      <c r="C4002" s="139"/>
      <c r="D4002" s="139"/>
      <c r="E4002" s="139"/>
      <c r="F4002" s="139"/>
      <c r="G4002" s="139"/>
      <c r="H4002" s="139"/>
      <c r="I4002" s="11" t="s">
        <v>3937</v>
      </c>
      <c r="J4002" s="12" t="s">
        <v>8</v>
      </c>
      <c r="K4002" s="13">
        <v>0</v>
      </c>
      <c r="L4002" s="13">
        <v>229607</v>
      </c>
      <c r="M4002" s="13">
        <v>162591</v>
      </c>
      <c r="N4002" s="14">
        <v>70.81</v>
      </c>
      <c r="O4002" s="12" t="s">
        <v>8</v>
      </c>
      <c r="P4002" s="1"/>
    </row>
    <row r="4003" spans="1:16" ht="0.95" customHeight="1">
      <c r="A4003" s="1"/>
      <c r="B4003" s="137"/>
      <c r="C4003" s="137"/>
      <c r="D4003" s="137"/>
      <c r="E4003" s="137"/>
      <c r="F4003" s="137"/>
      <c r="G4003" s="137"/>
      <c r="H4003" s="137"/>
      <c r="I4003" s="137"/>
      <c r="J4003" s="137"/>
      <c r="K4003" s="137"/>
      <c r="L4003" s="137"/>
      <c r="M4003" s="137"/>
      <c r="N4003" s="137"/>
      <c r="O4003" s="137"/>
      <c r="P4003" s="1"/>
    </row>
    <row r="4004" spans="1:16" ht="58.5" thickBot="1">
      <c r="A4004" s="1"/>
      <c r="B4004" s="6" t="s">
        <v>3938</v>
      </c>
      <c r="C4004" s="7" t="s">
        <v>8</v>
      </c>
      <c r="D4004" s="8" t="s">
        <v>3939</v>
      </c>
      <c r="E4004" s="8" t="s">
        <v>3940</v>
      </c>
      <c r="F4004" s="8" t="s">
        <v>72</v>
      </c>
      <c r="G4004" s="8" t="s">
        <v>865</v>
      </c>
      <c r="H4004" s="8" t="s">
        <v>3910</v>
      </c>
      <c r="I4004" s="7" t="s">
        <v>8</v>
      </c>
      <c r="J4004" s="9">
        <v>9670317887</v>
      </c>
      <c r="K4004" s="9">
        <v>0</v>
      </c>
      <c r="L4004" s="9">
        <v>0</v>
      </c>
      <c r="M4004" s="9">
        <v>0</v>
      </c>
      <c r="N4004" s="7" t="s">
        <v>8</v>
      </c>
      <c r="O4004" s="10">
        <v>0</v>
      </c>
      <c r="P4004" s="1"/>
    </row>
    <row r="4005" spans="1:16" ht="42" thickBot="1">
      <c r="A4005" s="1"/>
      <c r="B4005" s="138" t="s">
        <v>8</v>
      </c>
      <c r="C4005" s="139"/>
      <c r="D4005" s="139"/>
      <c r="E4005" s="139"/>
      <c r="F4005" s="139"/>
      <c r="G4005" s="139"/>
      <c r="H4005" s="139"/>
      <c r="I4005" s="11" t="s">
        <v>3911</v>
      </c>
      <c r="J4005" s="12" t="s">
        <v>8</v>
      </c>
      <c r="K4005" s="13">
        <v>0</v>
      </c>
      <c r="L4005" s="13">
        <v>0</v>
      </c>
      <c r="M4005" s="13">
        <v>0</v>
      </c>
      <c r="N4005" s="14">
        <v>0</v>
      </c>
      <c r="O4005" s="12" t="s">
        <v>8</v>
      </c>
      <c r="P4005" s="1"/>
    </row>
    <row r="4006" spans="1:16" ht="0.95" customHeight="1">
      <c r="A4006" s="1"/>
      <c r="B4006" s="137"/>
      <c r="C4006" s="137"/>
      <c r="D4006" s="137"/>
      <c r="E4006" s="137"/>
      <c r="F4006" s="137"/>
      <c r="G4006" s="137"/>
      <c r="H4006" s="137"/>
      <c r="I4006" s="137"/>
      <c r="J4006" s="137"/>
      <c r="K4006" s="137"/>
      <c r="L4006" s="137"/>
      <c r="M4006" s="137"/>
      <c r="N4006" s="137"/>
      <c r="O4006" s="137"/>
      <c r="P4006" s="1"/>
    </row>
    <row r="4007" spans="1:16" ht="58.5" thickBot="1">
      <c r="A4007" s="1"/>
      <c r="B4007" s="6" t="s">
        <v>3941</v>
      </c>
      <c r="C4007" s="7" t="s">
        <v>8</v>
      </c>
      <c r="D4007" s="8" t="s">
        <v>3942</v>
      </c>
      <c r="E4007" s="8" t="s">
        <v>3943</v>
      </c>
      <c r="F4007" s="8" t="s">
        <v>335</v>
      </c>
      <c r="G4007" s="8" t="s">
        <v>865</v>
      </c>
      <c r="H4007" s="8" t="s">
        <v>3910</v>
      </c>
      <c r="I4007" s="7" t="s">
        <v>8</v>
      </c>
      <c r="J4007" s="9">
        <v>5067178571</v>
      </c>
      <c r="K4007" s="9">
        <v>0</v>
      </c>
      <c r="L4007" s="9">
        <v>0</v>
      </c>
      <c r="M4007" s="9">
        <v>0</v>
      </c>
      <c r="N4007" s="7" t="s">
        <v>8</v>
      </c>
      <c r="O4007" s="10">
        <v>0</v>
      </c>
      <c r="P4007" s="1"/>
    </row>
    <row r="4008" spans="1:16" ht="42" thickBot="1">
      <c r="A4008" s="1"/>
      <c r="B4008" s="138" t="s">
        <v>8</v>
      </c>
      <c r="C4008" s="139"/>
      <c r="D4008" s="139"/>
      <c r="E4008" s="139"/>
      <c r="F4008" s="139"/>
      <c r="G4008" s="139"/>
      <c r="H4008" s="139"/>
      <c r="I4008" s="11" t="s">
        <v>3911</v>
      </c>
      <c r="J4008" s="12" t="s">
        <v>8</v>
      </c>
      <c r="K4008" s="13">
        <v>0</v>
      </c>
      <c r="L4008" s="13">
        <v>0</v>
      </c>
      <c r="M4008" s="13">
        <v>0</v>
      </c>
      <c r="N4008" s="14">
        <v>0</v>
      </c>
      <c r="O4008" s="12" t="s">
        <v>8</v>
      </c>
      <c r="P4008" s="1"/>
    </row>
    <row r="4009" spans="1:16" ht="0.95" customHeight="1">
      <c r="A4009" s="1"/>
      <c r="B4009" s="137"/>
      <c r="C4009" s="137"/>
      <c r="D4009" s="137"/>
      <c r="E4009" s="137"/>
      <c r="F4009" s="137"/>
      <c r="G4009" s="137"/>
      <c r="H4009" s="137"/>
      <c r="I4009" s="137"/>
      <c r="J4009" s="137"/>
      <c r="K4009" s="137"/>
      <c r="L4009" s="137"/>
      <c r="M4009" s="137"/>
      <c r="N4009" s="137"/>
      <c r="O4009" s="137"/>
      <c r="P4009" s="1"/>
    </row>
    <row r="4010" spans="1:16" ht="58.5" thickBot="1">
      <c r="A4010" s="1"/>
      <c r="B4010" s="6" t="s">
        <v>3944</v>
      </c>
      <c r="C4010" s="7" t="s">
        <v>8</v>
      </c>
      <c r="D4010" s="8" t="s">
        <v>3945</v>
      </c>
      <c r="E4010" s="8" t="s">
        <v>3946</v>
      </c>
      <c r="F4010" s="8" t="s">
        <v>367</v>
      </c>
      <c r="G4010" s="8" t="s">
        <v>865</v>
      </c>
      <c r="H4010" s="8" t="s">
        <v>3910</v>
      </c>
      <c r="I4010" s="7" t="s">
        <v>8</v>
      </c>
      <c r="J4010" s="9">
        <v>1579052777</v>
      </c>
      <c r="K4010" s="9">
        <v>0</v>
      </c>
      <c r="L4010" s="9">
        <v>0</v>
      </c>
      <c r="M4010" s="9">
        <v>0</v>
      </c>
      <c r="N4010" s="7" t="s">
        <v>8</v>
      </c>
      <c r="O4010" s="10">
        <v>0</v>
      </c>
      <c r="P4010" s="1"/>
    </row>
    <row r="4011" spans="1:16" ht="42" thickBot="1">
      <c r="A4011" s="1"/>
      <c r="B4011" s="138" t="s">
        <v>8</v>
      </c>
      <c r="C4011" s="139"/>
      <c r="D4011" s="139"/>
      <c r="E4011" s="139"/>
      <c r="F4011" s="139"/>
      <c r="G4011" s="139"/>
      <c r="H4011" s="139"/>
      <c r="I4011" s="11" t="s">
        <v>3911</v>
      </c>
      <c r="J4011" s="12" t="s">
        <v>8</v>
      </c>
      <c r="K4011" s="13">
        <v>0</v>
      </c>
      <c r="L4011" s="13">
        <v>0</v>
      </c>
      <c r="M4011" s="13">
        <v>0</v>
      </c>
      <c r="N4011" s="14">
        <v>0</v>
      </c>
      <c r="O4011" s="12" t="s">
        <v>8</v>
      </c>
      <c r="P4011" s="1"/>
    </row>
    <row r="4012" spans="1:16" ht="0.95" customHeight="1">
      <c r="A4012" s="1"/>
      <c r="B4012" s="137"/>
      <c r="C4012" s="137"/>
      <c r="D4012" s="137"/>
      <c r="E4012" s="137"/>
      <c r="F4012" s="137"/>
      <c r="G4012" s="137"/>
      <c r="H4012" s="137"/>
      <c r="I4012" s="137"/>
      <c r="J4012" s="137"/>
      <c r="K4012" s="137"/>
      <c r="L4012" s="137"/>
      <c r="M4012" s="137"/>
      <c r="N4012" s="137"/>
      <c r="O4012" s="137"/>
      <c r="P4012" s="1"/>
    </row>
    <row r="4013" spans="1:16" ht="42" thickBot="1">
      <c r="A4013" s="1"/>
      <c r="B4013" s="6" t="s">
        <v>3947</v>
      </c>
      <c r="C4013" s="7" t="s">
        <v>8</v>
      </c>
      <c r="D4013" s="8" t="s">
        <v>3948</v>
      </c>
      <c r="E4013" s="8" t="s">
        <v>3949</v>
      </c>
      <c r="F4013" s="8" t="s">
        <v>203</v>
      </c>
      <c r="G4013" s="8" t="s">
        <v>865</v>
      </c>
      <c r="H4013" s="8" t="s">
        <v>3891</v>
      </c>
      <c r="I4013" s="7" t="s">
        <v>8</v>
      </c>
      <c r="J4013" s="9">
        <v>416011242</v>
      </c>
      <c r="K4013" s="9">
        <v>0</v>
      </c>
      <c r="L4013" s="9">
        <v>4835011</v>
      </c>
      <c r="M4013" s="9">
        <v>4814171</v>
      </c>
      <c r="N4013" s="7" t="s">
        <v>8</v>
      </c>
      <c r="O4013" s="10">
        <v>1.1599999999999999</v>
      </c>
      <c r="P4013" s="1"/>
    </row>
    <row r="4014" spans="1:16" ht="42" thickBot="1">
      <c r="A4014" s="1"/>
      <c r="B4014" s="138" t="s">
        <v>8</v>
      </c>
      <c r="C4014" s="139"/>
      <c r="D4014" s="139"/>
      <c r="E4014" s="139"/>
      <c r="F4014" s="139"/>
      <c r="G4014" s="139"/>
      <c r="H4014" s="139"/>
      <c r="I4014" s="11" t="s">
        <v>3892</v>
      </c>
      <c r="J4014" s="12" t="s">
        <v>8</v>
      </c>
      <c r="K4014" s="13">
        <v>0</v>
      </c>
      <c r="L4014" s="13">
        <v>4835011</v>
      </c>
      <c r="M4014" s="13">
        <v>4814171</v>
      </c>
      <c r="N4014" s="14">
        <v>99.56</v>
      </c>
      <c r="O4014" s="12" t="s">
        <v>8</v>
      </c>
      <c r="P4014" s="1"/>
    </row>
    <row r="4015" spans="1:16" ht="0.95" customHeight="1">
      <c r="A4015" s="1"/>
      <c r="B4015" s="137"/>
      <c r="C4015" s="137"/>
      <c r="D4015" s="137"/>
      <c r="E4015" s="137"/>
      <c r="F4015" s="137"/>
      <c r="G4015" s="137"/>
      <c r="H4015" s="137"/>
      <c r="I4015" s="137"/>
      <c r="J4015" s="137"/>
      <c r="K4015" s="137"/>
      <c r="L4015" s="137"/>
      <c r="M4015" s="137"/>
      <c r="N4015" s="137"/>
      <c r="O4015" s="137"/>
      <c r="P4015" s="1"/>
    </row>
    <row r="4016" spans="1:16" ht="58.5" thickBot="1">
      <c r="A4016" s="1"/>
      <c r="B4016" s="6" t="s">
        <v>3950</v>
      </c>
      <c r="C4016" s="7" t="s">
        <v>8</v>
      </c>
      <c r="D4016" s="8" t="s">
        <v>3951</v>
      </c>
      <c r="E4016" s="8" t="s">
        <v>3952</v>
      </c>
      <c r="F4016" s="8" t="s">
        <v>58</v>
      </c>
      <c r="G4016" s="8" t="s">
        <v>208</v>
      </c>
      <c r="H4016" s="8" t="s">
        <v>3910</v>
      </c>
      <c r="I4016" s="7" t="s">
        <v>8</v>
      </c>
      <c r="J4016" s="9">
        <v>13379995</v>
      </c>
      <c r="K4016" s="9">
        <v>0</v>
      </c>
      <c r="L4016" s="9">
        <v>0</v>
      </c>
      <c r="M4016" s="9">
        <v>0</v>
      </c>
      <c r="N4016" s="7" t="s">
        <v>8</v>
      </c>
      <c r="O4016" s="10">
        <v>0</v>
      </c>
      <c r="P4016" s="1"/>
    </row>
    <row r="4017" spans="1:16" ht="42" thickBot="1">
      <c r="A4017" s="1"/>
      <c r="B4017" s="138" t="s">
        <v>8</v>
      </c>
      <c r="C4017" s="139"/>
      <c r="D4017" s="139"/>
      <c r="E4017" s="139"/>
      <c r="F4017" s="139"/>
      <c r="G4017" s="139"/>
      <c r="H4017" s="139"/>
      <c r="I4017" s="11" t="s">
        <v>3911</v>
      </c>
      <c r="J4017" s="12" t="s">
        <v>8</v>
      </c>
      <c r="K4017" s="13">
        <v>0</v>
      </c>
      <c r="L4017" s="13">
        <v>0</v>
      </c>
      <c r="M4017" s="13">
        <v>0</v>
      </c>
      <c r="N4017" s="14">
        <v>0</v>
      </c>
      <c r="O4017" s="12" t="s">
        <v>8</v>
      </c>
      <c r="P4017" s="1"/>
    </row>
    <row r="4018" spans="1:16" ht="0.95" customHeight="1">
      <c r="A4018" s="1"/>
      <c r="B4018" s="137"/>
      <c r="C4018" s="137"/>
      <c r="D4018" s="137"/>
      <c r="E4018" s="137"/>
      <c r="F4018" s="137"/>
      <c r="G4018" s="137"/>
      <c r="H4018" s="137"/>
      <c r="I4018" s="137"/>
      <c r="J4018" s="137"/>
      <c r="K4018" s="137"/>
      <c r="L4018" s="137"/>
      <c r="M4018" s="137"/>
      <c r="N4018" s="137"/>
      <c r="O4018" s="137"/>
      <c r="P4018" s="1"/>
    </row>
    <row r="4019" spans="1:16" ht="50.25" thickBot="1">
      <c r="A4019" s="1"/>
      <c r="B4019" s="6" t="s">
        <v>3953</v>
      </c>
      <c r="C4019" s="7" t="s">
        <v>8</v>
      </c>
      <c r="D4019" s="8" t="s">
        <v>3954</v>
      </c>
      <c r="E4019" s="8" t="s">
        <v>3955</v>
      </c>
      <c r="F4019" s="8" t="s">
        <v>203</v>
      </c>
      <c r="G4019" s="8" t="s">
        <v>865</v>
      </c>
      <c r="H4019" s="8" t="s">
        <v>3891</v>
      </c>
      <c r="I4019" s="7" t="s">
        <v>8</v>
      </c>
      <c r="J4019" s="9">
        <v>493016797</v>
      </c>
      <c r="K4019" s="9">
        <v>96149411</v>
      </c>
      <c r="L4019" s="9">
        <v>71813031</v>
      </c>
      <c r="M4019" s="9">
        <v>71647369</v>
      </c>
      <c r="N4019" s="7" t="s">
        <v>8</v>
      </c>
      <c r="O4019" s="10">
        <v>99.91</v>
      </c>
      <c r="P4019" s="1"/>
    </row>
    <row r="4020" spans="1:16" ht="42" thickBot="1">
      <c r="A4020" s="1"/>
      <c r="B4020" s="138" t="s">
        <v>8</v>
      </c>
      <c r="C4020" s="139"/>
      <c r="D4020" s="139"/>
      <c r="E4020" s="139"/>
      <c r="F4020" s="139"/>
      <c r="G4020" s="139"/>
      <c r="H4020" s="139"/>
      <c r="I4020" s="11" t="s">
        <v>3892</v>
      </c>
      <c r="J4020" s="12" t="s">
        <v>8</v>
      </c>
      <c r="K4020" s="13">
        <v>96149411</v>
      </c>
      <c r="L4020" s="13">
        <v>71813031</v>
      </c>
      <c r="M4020" s="13">
        <v>71647369</v>
      </c>
      <c r="N4020" s="14">
        <v>99.76</v>
      </c>
      <c r="O4020" s="12" t="s">
        <v>8</v>
      </c>
      <c r="P4020" s="1"/>
    </row>
    <row r="4021" spans="1:16" ht="0.95" customHeight="1">
      <c r="A4021" s="1"/>
      <c r="B4021" s="137"/>
      <c r="C4021" s="137"/>
      <c r="D4021" s="137"/>
      <c r="E4021" s="137"/>
      <c r="F4021" s="137"/>
      <c r="G4021" s="137"/>
      <c r="H4021" s="137"/>
      <c r="I4021" s="137"/>
      <c r="J4021" s="137"/>
      <c r="K4021" s="137"/>
      <c r="L4021" s="137"/>
      <c r="M4021" s="137"/>
      <c r="N4021" s="137"/>
      <c r="O4021" s="137"/>
      <c r="P4021" s="1"/>
    </row>
    <row r="4022" spans="1:16" ht="42" thickBot="1">
      <c r="A4022" s="1"/>
      <c r="B4022" s="6" t="s">
        <v>1194</v>
      </c>
      <c r="C4022" s="7" t="s">
        <v>8</v>
      </c>
      <c r="D4022" s="8" t="s">
        <v>1195</v>
      </c>
      <c r="E4022" s="8" t="s">
        <v>1196</v>
      </c>
      <c r="F4022" s="8" t="s">
        <v>64</v>
      </c>
      <c r="G4022" s="8" t="s">
        <v>865</v>
      </c>
      <c r="H4022" s="8" t="s">
        <v>844</v>
      </c>
      <c r="I4022" s="7" t="s">
        <v>8</v>
      </c>
      <c r="J4022" s="9">
        <v>202527350351</v>
      </c>
      <c r="K4022" s="9">
        <v>0</v>
      </c>
      <c r="L4022" s="9">
        <v>0</v>
      </c>
      <c r="M4022" s="9">
        <v>0</v>
      </c>
      <c r="N4022" s="7" t="s">
        <v>8</v>
      </c>
      <c r="O4022" s="10">
        <v>18.899999999999999</v>
      </c>
      <c r="P4022" s="1"/>
    </row>
    <row r="4023" spans="1:16" ht="42" thickBot="1">
      <c r="A4023" s="1"/>
      <c r="B4023" s="138" t="s">
        <v>8</v>
      </c>
      <c r="C4023" s="139"/>
      <c r="D4023" s="139"/>
      <c r="E4023" s="139"/>
      <c r="F4023" s="139"/>
      <c r="G4023" s="139"/>
      <c r="H4023" s="139"/>
      <c r="I4023" s="11" t="s">
        <v>3920</v>
      </c>
      <c r="J4023" s="12" t="s">
        <v>8</v>
      </c>
      <c r="K4023" s="13">
        <v>0</v>
      </c>
      <c r="L4023" s="13">
        <v>0</v>
      </c>
      <c r="M4023" s="13">
        <v>0</v>
      </c>
      <c r="N4023" s="14">
        <v>0</v>
      </c>
      <c r="O4023" s="12" t="s">
        <v>8</v>
      </c>
      <c r="P4023" s="1"/>
    </row>
    <row r="4024" spans="1:16" ht="0.95" customHeight="1">
      <c r="A4024" s="1"/>
      <c r="B4024" s="137"/>
      <c r="C4024" s="137"/>
      <c r="D4024" s="137"/>
      <c r="E4024" s="137"/>
      <c r="F4024" s="137"/>
      <c r="G4024" s="137"/>
      <c r="H4024" s="137"/>
      <c r="I4024" s="137"/>
      <c r="J4024" s="137"/>
      <c r="K4024" s="137"/>
      <c r="L4024" s="137"/>
      <c r="M4024" s="137"/>
      <c r="N4024" s="137"/>
      <c r="O4024" s="137"/>
      <c r="P4024" s="1"/>
    </row>
    <row r="4025" spans="1:16" ht="50.25" thickBot="1">
      <c r="A4025" s="1"/>
      <c r="B4025" s="6" t="s">
        <v>3956</v>
      </c>
      <c r="C4025" s="7" t="s">
        <v>8</v>
      </c>
      <c r="D4025" s="8" t="s">
        <v>3957</v>
      </c>
      <c r="E4025" s="8" t="s">
        <v>3958</v>
      </c>
      <c r="F4025" s="8" t="s">
        <v>68</v>
      </c>
      <c r="G4025" s="8" t="s">
        <v>865</v>
      </c>
      <c r="H4025" s="8" t="s">
        <v>3891</v>
      </c>
      <c r="I4025" s="7" t="s">
        <v>8</v>
      </c>
      <c r="J4025" s="9">
        <v>8243096252</v>
      </c>
      <c r="K4025" s="9">
        <v>500000001</v>
      </c>
      <c r="L4025" s="9">
        <v>2432331</v>
      </c>
      <c r="M4025" s="9">
        <v>2429648</v>
      </c>
      <c r="N4025" s="7" t="s">
        <v>8</v>
      </c>
      <c r="O4025" s="10">
        <v>17</v>
      </c>
      <c r="P4025" s="1"/>
    </row>
    <row r="4026" spans="1:16" ht="42" thickBot="1">
      <c r="A4026" s="1"/>
      <c r="B4026" s="138" t="s">
        <v>8</v>
      </c>
      <c r="C4026" s="139"/>
      <c r="D4026" s="139"/>
      <c r="E4026" s="139"/>
      <c r="F4026" s="139"/>
      <c r="G4026" s="139"/>
      <c r="H4026" s="139"/>
      <c r="I4026" s="11" t="s">
        <v>3892</v>
      </c>
      <c r="J4026" s="12" t="s">
        <v>8</v>
      </c>
      <c r="K4026" s="13">
        <v>500000001</v>
      </c>
      <c r="L4026" s="13">
        <v>2432331</v>
      </c>
      <c r="M4026" s="13">
        <v>2429648</v>
      </c>
      <c r="N4026" s="14">
        <v>99.88</v>
      </c>
      <c r="O4026" s="12" t="s">
        <v>8</v>
      </c>
      <c r="P4026" s="1"/>
    </row>
    <row r="4027" spans="1:16" ht="0.95" customHeight="1">
      <c r="A4027" s="1"/>
      <c r="B4027" s="137"/>
      <c r="C4027" s="137"/>
      <c r="D4027" s="137"/>
      <c r="E4027" s="137"/>
      <c r="F4027" s="137"/>
      <c r="G4027" s="137"/>
      <c r="H4027" s="137"/>
      <c r="I4027" s="137"/>
      <c r="J4027" s="137"/>
      <c r="K4027" s="137"/>
      <c r="L4027" s="137"/>
      <c r="M4027" s="137"/>
      <c r="N4027" s="137"/>
      <c r="O4027" s="137"/>
      <c r="P4027" s="1"/>
    </row>
    <row r="4028" spans="1:16" ht="42" thickBot="1">
      <c r="A4028" s="1"/>
      <c r="B4028" s="6" t="s">
        <v>3959</v>
      </c>
      <c r="C4028" s="7" t="s">
        <v>8</v>
      </c>
      <c r="D4028" s="8" t="s">
        <v>3960</v>
      </c>
      <c r="E4028" s="8" t="s">
        <v>3961</v>
      </c>
      <c r="F4028" s="8" t="s">
        <v>64</v>
      </c>
      <c r="G4028" s="8" t="s">
        <v>59</v>
      </c>
      <c r="H4028" s="8" t="s">
        <v>3915</v>
      </c>
      <c r="I4028" s="7" t="s">
        <v>8</v>
      </c>
      <c r="J4028" s="9">
        <v>155900968</v>
      </c>
      <c r="K4028" s="9">
        <v>0</v>
      </c>
      <c r="L4028" s="9">
        <v>0</v>
      </c>
      <c r="M4028" s="9">
        <v>0</v>
      </c>
      <c r="N4028" s="7" t="s">
        <v>8</v>
      </c>
      <c r="O4028" s="10">
        <v>33.49</v>
      </c>
      <c r="P4028" s="1"/>
    </row>
    <row r="4029" spans="1:16" ht="42" thickBot="1">
      <c r="A4029" s="1"/>
      <c r="B4029" s="138" t="s">
        <v>8</v>
      </c>
      <c r="C4029" s="139"/>
      <c r="D4029" s="139"/>
      <c r="E4029" s="139"/>
      <c r="F4029" s="139"/>
      <c r="G4029" s="139"/>
      <c r="H4029" s="139"/>
      <c r="I4029" s="11" t="s">
        <v>3920</v>
      </c>
      <c r="J4029" s="12" t="s">
        <v>8</v>
      </c>
      <c r="K4029" s="13">
        <v>0</v>
      </c>
      <c r="L4029" s="13">
        <v>0</v>
      </c>
      <c r="M4029" s="13">
        <v>0</v>
      </c>
      <c r="N4029" s="14">
        <v>0</v>
      </c>
      <c r="O4029" s="12" t="s">
        <v>8</v>
      </c>
      <c r="P4029" s="1"/>
    </row>
    <row r="4030" spans="1:16" ht="0.95" customHeight="1">
      <c r="A4030" s="1"/>
      <c r="B4030" s="137"/>
      <c r="C4030" s="137"/>
      <c r="D4030" s="137"/>
      <c r="E4030" s="137"/>
      <c r="F4030" s="137"/>
      <c r="G4030" s="137"/>
      <c r="H4030" s="137"/>
      <c r="I4030" s="137"/>
      <c r="J4030" s="137"/>
      <c r="K4030" s="137"/>
      <c r="L4030" s="137"/>
      <c r="M4030" s="137"/>
      <c r="N4030" s="137"/>
      <c r="O4030" s="137"/>
      <c r="P4030" s="1"/>
    </row>
    <row r="4031" spans="1:16" ht="50.25" thickBot="1">
      <c r="A4031" s="1"/>
      <c r="B4031" s="6" t="s">
        <v>3962</v>
      </c>
      <c r="C4031" s="7" t="s">
        <v>8</v>
      </c>
      <c r="D4031" s="8" t="s">
        <v>3963</v>
      </c>
      <c r="E4031" s="8" t="s">
        <v>3964</v>
      </c>
      <c r="F4031" s="8" t="s">
        <v>261</v>
      </c>
      <c r="G4031" s="8" t="s">
        <v>865</v>
      </c>
      <c r="H4031" s="8" t="s">
        <v>3891</v>
      </c>
      <c r="I4031" s="7" t="s">
        <v>8</v>
      </c>
      <c r="J4031" s="9">
        <v>48725802</v>
      </c>
      <c r="K4031" s="9">
        <v>0</v>
      </c>
      <c r="L4031" s="9">
        <v>0</v>
      </c>
      <c r="M4031" s="9">
        <v>0</v>
      </c>
      <c r="N4031" s="7" t="s">
        <v>8</v>
      </c>
      <c r="O4031" s="10">
        <v>38.94</v>
      </c>
      <c r="P4031" s="1"/>
    </row>
    <row r="4032" spans="1:16" ht="42" thickBot="1">
      <c r="A4032" s="1"/>
      <c r="B4032" s="138" t="s">
        <v>8</v>
      </c>
      <c r="C4032" s="139"/>
      <c r="D4032" s="139"/>
      <c r="E4032" s="139"/>
      <c r="F4032" s="139"/>
      <c r="G4032" s="139"/>
      <c r="H4032" s="139"/>
      <c r="I4032" s="11" t="s">
        <v>3892</v>
      </c>
      <c r="J4032" s="12" t="s">
        <v>8</v>
      </c>
      <c r="K4032" s="13">
        <v>0</v>
      </c>
      <c r="L4032" s="13">
        <v>0</v>
      </c>
      <c r="M4032" s="13">
        <v>0</v>
      </c>
      <c r="N4032" s="14">
        <v>0</v>
      </c>
      <c r="O4032" s="12" t="s">
        <v>8</v>
      </c>
      <c r="P4032" s="1"/>
    </row>
    <row r="4033" spans="1:16" ht="0.95" customHeight="1">
      <c r="A4033" s="1"/>
      <c r="B4033" s="137"/>
      <c r="C4033" s="137"/>
      <c r="D4033" s="137"/>
      <c r="E4033" s="137"/>
      <c r="F4033" s="137"/>
      <c r="G4033" s="137"/>
      <c r="H4033" s="137"/>
      <c r="I4033" s="137"/>
      <c r="J4033" s="137"/>
      <c r="K4033" s="137"/>
      <c r="L4033" s="137"/>
      <c r="M4033" s="137"/>
      <c r="N4033" s="137"/>
      <c r="O4033" s="137"/>
      <c r="P4033" s="1"/>
    </row>
    <row r="4034" spans="1:16" ht="66.75" thickBot="1">
      <c r="A4034" s="1"/>
      <c r="B4034" s="6" t="s">
        <v>3965</v>
      </c>
      <c r="C4034" s="7" t="s">
        <v>8</v>
      </c>
      <c r="D4034" s="8" t="s">
        <v>3966</v>
      </c>
      <c r="E4034" s="8" t="s">
        <v>3967</v>
      </c>
      <c r="F4034" s="8" t="s">
        <v>58</v>
      </c>
      <c r="G4034" s="8" t="s">
        <v>132</v>
      </c>
      <c r="H4034" s="8" t="s">
        <v>3910</v>
      </c>
      <c r="I4034" s="7" t="s">
        <v>8</v>
      </c>
      <c r="J4034" s="9">
        <v>56364195</v>
      </c>
      <c r="K4034" s="9">
        <v>0</v>
      </c>
      <c r="L4034" s="9">
        <v>0</v>
      </c>
      <c r="M4034" s="9">
        <v>0</v>
      </c>
      <c r="N4034" s="7" t="s">
        <v>8</v>
      </c>
      <c r="O4034" s="10">
        <v>24.37</v>
      </c>
      <c r="P4034" s="1"/>
    </row>
    <row r="4035" spans="1:16" ht="42" thickBot="1">
      <c r="A4035" s="1"/>
      <c r="B4035" s="138" t="s">
        <v>8</v>
      </c>
      <c r="C4035" s="139"/>
      <c r="D4035" s="139"/>
      <c r="E4035" s="139"/>
      <c r="F4035" s="139"/>
      <c r="G4035" s="139"/>
      <c r="H4035" s="139"/>
      <c r="I4035" s="11" t="s">
        <v>3911</v>
      </c>
      <c r="J4035" s="12" t="s">
        <v>8</v>
      </c>
      <c r="K4035" s="13">
        <v>0</v>
      </c>
      <c r="L4035" s="13">
        <v>0</v>
      </c>
      <c r="M4035" s="13">
        <v>0</v>
      </c>
      <c r="N4035" s="14">
        <v>0</v>
      </c>
      <c r="O4035" s="12" t="s">
        <v>8</v>
      </c>
      <c r="P4035" s="1"/>
    </row>
    <row r="4036" spans="1:16" ht="0.95" customHeight="1">
      <c r="A4036" s="1"/>
      <c r="B4036" s="137"/>
      <c r="C4036" s="137"/>
      <c r="D4036" s="137"/>
      <c r="E4036" s="137"/>
      <c r="F4036" s="137"/>
      <c r="G4036" s="137"/>
      <c r="H4036" s="137"/>
      <c r="I4036" s="137"/>
      <c r="J4036" s="137"/>
      <c r="K4036" s="137"/>
      <c r="L4036" s="137"/>
      <c r="M4036" s="137"/>
      <c r="N4036" s="137"/>
      <c r="O4036" s="137"/>
      <c r="P4036" s="1"/>
    </row>
    <row r="4037" spans="1:16" ht="33.75" thickBot="1">
      <c r="A4037" s="1"/>
      <c r="B4037" s="6" t="s">
        <v>3968</v>
      </c>
      <c r="C4037" s="7" t="s">
        <v>8</v>
      </c>
      <c r="D4037" s="8" t="s">
        <v>3969</v>
      </c>
      <c r="E4037" s="8" t="s">
        <v>3970</v>
      </c>
      <c r="F4037" s="8" t="s">
        <v>58</v>
      </c>
      <c r="G4037" s="8" t="s">
        <v>132</v>
      </c>
      <c r="H4037" s="8" t="s">
        <v>830</v>
      </c>
      <c r="I4037" s="7" t="s">
        <v>8</v>
      </c>
      <c r="J4037" s="9">
        <v>301008792</v>
      </c>
      <c r="K4037" s="9">
        <v>0</v>
      </c>
      <c r="L4037" s="9">
        <v>0</v>
      </c>
      <c r="M4037" s="9">
        <v>0</v>
      </c>
      <c r="N4037" s="7" t="s">
        <v>8</v>
      </c>
      <c r="O4037" s="10">
        <v>8.7200000000000006</v>
      </c>
      <c r="P4037" s="1"/>
    </row>
    <row r="4038" spans="1:16" ht="42" thickBot="1">
      <c r="A4038" s="1"/>
      <c r="B4038" s="138" t="s">
        <v>8</v>
      </c>
      <c r="C4038" s="139"/>
      <c r="D4038" s="139"/>
      <c r="E4038" s="139"/>
      <c r="F4038" s="139"/>
      <c r="G4038" s="139"/>
      <c r="H4038" s="139"/>
      <c r="I4038" s="11" t="s">
        <v>3911</v>
      </c>
      <c r="J4038" s="12" t="s">
        <v>8</v>
      </c>
      <c r="K4038" s="13">
        <v>0</v>
      </c>
      <c r="L4038" s="13">
        <v>0</v>
      </c>
      <c r="M4038" s="13">
        <v>0</v>
      </c>
      <c r="N4038" s="14">
        <v>0</v>
      </c>
      <c r="O4038" s="12" t="s">
        <v>8</v>
      </c>
      <c r="P4038" s="1"/>
    </row>
    <row r="4039" spans="1:16" ht="0.95" customHeight="1">
      <c r="A4039" s="1"/>
      <c r="B4039" s="137"/>
      <c r="C4039" s="137"/>
      <c r="D4039" s="137"/>
      <c r="E4039" s="137"/>
      <c r="F4039" s="137"/>
      <c r="G4039" s="137"/>
      <c r="H4039" s="137"/>
      <c r="I4039" s="137"/>
      <c r="J4039" s="137"/>
      <c r="K4039" s="137"/>
      <c r="L4039" s="137"/>
      <c r="M4039" s="137"/>
      <c r="N4039" s="137"/>
      <c r="O4039" s="137"/>
      <c r="P4039" s="1"/>
    </row>
    <row r="4040" spans="1:16" ht="50.25" thickBot="1">
      <c r="A4040" s="1"/>
      <c r="B4040" s="6" t="s">
        <v>3971</v>
      </c>
      <c r="C4040" s="7" t="s">
        <v>8</v>
      </c>
      <c r="D4040" s="8" t="s">
        <v>3972</v>
      </c>
      <c r="E4040" s="8" t="s">
        <v>3973</v>
      </c>
      <c r="F4040" s="8" t="s">
        <v>36</v>
      </c>
      <c r="G4040" s="8" t="s">
        <v>865</v>
      </c>
      <c r="H4040" s="8" t="s">
        <v>3915</v>
      </c>
      <c r="I4040" s="7" t="s">
        <v>8</v>
      </c>
      <c r="J4040" s="9">
        <v>19243211884</v>
      </c>
      <c r="K4040" s="9">
        <v>500000000</v>
      </c>
      <c r="L4040" s="9">
        <v>222348271</v>
      </c>
      <c r="M4040" s="9">
        <v>220832922</v>
      </c>
      <c r="N4040" s="7" t="s">
        <v>8</v>
      </c>
      <c r="O4040" s="10">
        <v>9.3000000000000007</v>
      </c>
      <c r="P4040" s="1"/>
    </row>
    <row r="4041" spans="1:16" ht="42" thickBot="1">
      <c r="A4041" s="1"/>
      <c r="B4041" s="138" t="s">
        <v>8</v>
      </c>
      <c r="C4041" s="139"/>
      <c r="D4041" s="139"/>
      <c r="E4041" s="139"/>
      <c r="F4041" s="139"/>
      <c r="G4041" s="139"/>
      <c r="H4041" s="139"/>
      <c r="I4041" s="11" t="s">
        <v>3920</v>
      </c>
      <c r="J4041" s="12" t="s">
        <v>8</v>
      </c>
      <c r="K4041" s="13">
        <v>500000000</v>
      </c>
      <c r="L4041" s="13">
        <v>222348271</v>
      </c>
      <c r="M4041" s="13">
        <v>220832922</v>
      </c>
      <c r="N4041" s="14">
        <v>99.31</v>
      </c>
      <c r="O4041" s="12" t="s">
        <v>8</v>
      </c>
      <c r="P4041" s="1"/>
    </row>
    <row r="4042" spans="1:16" ht="0.95" customHeight="1">
      <c r="A4042" s="1"/>
      <c r="B4042" s="137"/>
      <c r="C4042" s="137"/>
      <c r="D4042" s="137"/>
      <c r="E4042" s="137"/>
      <c r="F4042" s="137"/>
      <c r="G4042" s="137"/>
      <c r="H4042" s="137"/>
      <c r="I4042" s="137"/>
      <c r="J4042" s="137"/>
      <c r="K4042" s="137"/>
      <c r="L4042" s="137"/>
      <c r="M4042" s="137"/>
      <c r="N4042" s="137"/>
      <c r="O4042" s="137"/>
      <c r="P4042" s="1"/>
    </row>
    <row r="4043" spans="1:16" ht="25.5" thickBot="1">
      <c r="A4043" s="1"/>
      <c r="B4043" s="6" t="s">
        <v>3974</v>
      </c>
      <c r="C4043" s="7" t="s">
        <v>8</v>
      </c>
      <c r="D4043" s="8" t="s">
        <v>3975</v>
      </c>
      <c r="E4043" s="8" t="s">
        <v>3975</v>
      </c>
      <c r="F4043" s="8" t="s">
        <v>58</v>
      </c>
      <c r="G4043" s="8" t="s">
        <v>132</v>
      </c>
      <c r="H4043" s="8" t="s">
        <v>830</v>
      </c>
      <c r="I4043" s="7" t="s">
        <v>8</v>
      </c>
      <c r="J4043" s="9">
        <v>24030746</v>
      </c>
      <c r="K4043" s="9">
        <v>0</v>
      </c>
      <c r="L4043" s="9">
        <v>0</v>
      </c>
      <c r="M4043" s="9">
        <v>0</v>
      </c>
      <c r="N4043" s="7" t="s">
        <v>8</v>
      </c>
      <c r="O4043" s="10">
        <v>18.399999999999999</v>
      </c>
      <c r="P4043" s="1"/>
    </row>
    <row r="4044" spans="1:16" ht="33.75" thickBot="1">
      <c r="A4044" s="1"/>
      <c r="B4044" s="138" t="s">
        <v>8</v>
      </c>
      <c r="C4044" s="139"/>
      <c r="D4044" s="139"/>
      <c r="E4044" s="139"/>
      <c r="F4044" s="139"/>
      <c r="G4044" s="139"/>
      <c r="H4044" s="139"/>
      <c r="I4044" s="11" t="s">
        <v>3937</v>
      </c>
      <c r="J4044" s="12" t="s">
        <v>8</v>
      </c>
      <c r="K4044" s="13">
        <v>0</v>
      </c>
      <c r="L4044" s="13">
        <v>0</v>
      </c>
      <c r="M4044" s="13">
        <v>0</v>
      </c>
      <c r="N4044" s="14">
        <v>0</v>
      </c>
      <c r="O4044" s="12" t="s">
        <v>8</v>
      </c>
      <c r="P4044" s="1"/>
    </row>
    <row r="4045" spans="1:16" ht="0.95" customHeight="1">
      <c r="A4045" s="1"/>
      <c r="B4045" s="137"/>
      <c r="C4045" s="137"/>
      <c r="D4045" s="137"/>
      <c r="E4045" s="137"/>
      <c r="F4045" s="137"/>
      <c r="G4045" s="137"/>
      <c r="H4045" s="137"/>
      <c r="I4045" s="137"/>
      <c r="J4045" s="137"/>
      <c r="K4045" s="137"/>
      <c r="L4045" s="137"/>
      <c r="M4045" s="137"/>
      <c r="N4045" s="137"/>
      <c r="O4045" s="137"/>
      <c r="P4045" s="1"/>
    </row>
    <row r="4046" spans="1:16" ht="58.5" thickBot="1">
      <c r="A4046" s="1"/>
      <c r="B4046" s="6" t="s">
        <v>3976</v>
      </c>
      <c r="C4046" s="7" t="s">
        <v>8</v>
      </c>
      <c r="D4046" s="8" t="s">
        <v>3977</v>
      </c>
      <c r="E4046" s="8" t="s">
        <v>3978</v>
      </c>
      <c r="F4046" s="8" t="s">
        <v>12</v>
      </c>
      <c r="G4046" s="8" t="s">
        <v>59</v>
      </c>
      <c r="H4046" s="8" t="s">
        <v>830</v>
      </c>
      <c r="I4046" s="7" t="s">
        <v>8</v>
      </c>
      <c r="J4046" s="9">
        <v>17397056</v>
      </c>
      <c r="K4046" s="9">
        <v>0</v>
      </c>
      <c r="L4046" s="9">
        <v>27102</v>
      </c>
      <c r="M4046" s="9">
        <v>27101</v>
      </c>
      <c r="N4046" s="7" t="s">
        <v>8</v>
      </c>
      <c r="O4046" s="10">
        <v>54.52</v>
      </c>
      <c r="P4046" s="1"/>
    </row>
    <row r="4047" spans="1:16" ht="33.75" thickBot="1">
      <c r="A4047" s="1"/>
      <c r="B4047" s="138" t="s">
        <v>8</v>
      </c>
      <c r="C4047" s="139"/>
      <c r="D4047" s="139"/>
      <c r="E4047" s="139"/>
      <c r="F4047" s="139"/>
      <c r="G4047" s="139"/>
      <c r="H4047" s="139"/>
      <c r="I4047" s="11" t="s">
        <v>3937</v>
      </c>
      <c r="J4047" s="12" t="s">
        <v>8</v>
      </c>
      <c r="K4047" s="13">
        <v>0</v>
      </c>
      <c r="L4047" s="13">
        <v>27102</v>
      </c>
      <c r="M4047" s="13">
        <v>27101</v>
      </c>
      <c r="N4047" s="14">
        <v>99.99</v>
      </c>
      <c r="O4047" s="12" t="s">
        <v>8</v>
      </c>
      <c r="P4047" s="1"/>
    </row>
    <row r="4048" spans="1:16" ht="0.95" customHeight="1">
      <c r="A4048" s="1"/>
      <c r="B4048" s="137"/>
      <c r="C4048" s="137"/>
      <c r="D4048" s="137"/>
      <c r="E4048" s="137"/>
      <c r="F4048" s="137"/>
      <c r="G4048" s="137"/>
      <c r="H4048" s="137"/>
      <c r="I4048" s="137"/>
      <c r="J4048" s="137"/>
      <c r="K4048" s="137"/>
      <c r="L4048" s="137"/>
      <c r="M4048" s="137"/>
      <c r="N4048" s="137"/>
      <c r="O4048" s="137"/>
      <c r="P4048" s="1"/>
    </row>
    <row r="4049" spans="1:16" ht="42" thickBot="1">
      <c r="A4049" s="1"/>
      <c r="B4049" s="6" t="s">
        <v>3979</v>
      </c>
      <c r="C4049" s="7" t="s">
        <v>8</v>
      </c>
      <c r="D4049" s="8" t="s">
        <v>3980</v>
      </c>
      <c r="E4049" s="8" t="s">
        <v>3981</v>
      </c>
      <c r="F4049" s="8" t="s">
        <v>64</v>
      </c>
      <c r="G4049" s="8" t="s">
        <v>865</v>
      </c>
      <c r="H4049" s="8" t="s">
        <v>3910</v>
      </c>
      <c r="I4049" s="7" t="s">
        <v>8</v>
      </c>
      <c r="J4049" s="9">
        <v>19251550333</v>
      </c>
      <c r="K4049" s="9">
        <v>0</v>
      </c>
      <c r="L4049" s="9">
        <v>0</v>
      </c>
      <c r="M4049" s="9">
        <v>0</v>
      </c>
      <c r="N4049" s="7" t="s">
        <v>8</v>
      </c>
      <c r="O4049" s="10">
        <v>0.27</v>
      </c>
      <c r="P4049" s="1"/>
    </row>
    <row r="4050" spans="1:16" ht="42" thickBot="1">
      <c r="A4050" s="1"/>
      <c r="B4050" s="138" t="s">
        <v>8</v>
      </c>
      <c r="C4050" s="139"/>
      <c r="D4050" s="139"/>
      <c r="E4050" s="139"/>
      <c r="F4050" s="139"/>
      <c r="G4050" s="139"/>
      <c r="H4050" s="139"/>
      <c r="I4050" s="11" t="s">
        <v>3911</v>
      </c>
      <c r="J4050" s="12" t="s">
        <v>8</v>
      </c>
      <c r="K4050" s="13">
        <v>0</v>
      </c>
      <c r="L4050" s="13">
        <v>0</v>
      </c>
      <c r="M4050" s="13">
        <v>0</v>
      </c>
      <c r="N4050" s="14">
        <v>0</v>
      </c>
      <c r="O4050" s="12" t="s">
        <v>8</v>
      </c>
      <c r="P4050" s="1"/>
    </row>
    <row r="4051" spans="1:16" ht="0.95" customHeight="1">
      <c r="A4051" s="1"/>
      <c r="B4051" s="137"/>
      <c r="C4051" s="137"/>
      <c r="D4051" s="137"/>
      <c r="E4051" s="137"/>
      <c r="F4051" s="137"/>
      <c r="G4051" s="137"/>
      <c r="H4051" s="137"/>
      <c r="I4051" s="137"/>
      <c r="J4051" s="137"/>
      <c r="K4051" s="137"/>
      <c r="L4051" s="137"/>
      <c r="M4051" s="137"/>
      <c r="N4051" s="137"/>
      <c r="O4051" s="137"/>
      <c r="P4051" s="1"/>
    </row>
    <row r="4052" spans="1:16" ht="75" thickBot="1">
      <c r="A4052" s="1"/>
      <c r="B4052" s="6" t="s">
        <v>3982</v>
      </c>
      <c r="C4052" s="7" t="s">
        <v>8</v>
      </c>
      <c r="D4052" s="8" t="s">
        <v>3983</v>
      </c>
      <c r="E4052" s="8" t="s">
        <v>3983</v>
      </c>
      <c r="F4052" s="8" t="s">
        <v>58</v>
      </c>
      <c r="G4052" s="8" t="s">
        <v>59</v>
      </c>
      <c r="H4052" s="8" t="s">
        <v>3910</v>
      </c>
      <c r="I4052" s="7" t="s">
        <v>8</v>
      </c>
      <c r="J4052" s="9">
        <v>9902390653</v>
      </c>
      <c r="K4052" s="9">
        <v>700000000</v>
      </c>
      <c r="L4052" s="9">
        <v>93641477</v>
      </c>
      <c r="M4052" s="9">
        <v>89963904</v>
      </c>
      <c r="N4052" s="7" t="s">
        <v>8</v>
      </c>
      <c r="O4052" s="10">
        <v>12.19</v>
      </c>
      <c r="P4052" s="1"/>
    </row>
    <row r="4053" spans="1:16" ht="42" thickBot="1">
      <c r="A4053" s="1"/>
      <c r="B4053" s="138" t="s">
        <v>8</v>
      </c>
      <c r="C4053" s="139"/>
      <c r="D4053" s="139"/>
      <c r="E4053" s="139"/>
      <c r="F4053" s="139"/>
      <c r="G4053" s="139"/>
      <c r="H4053" s="139"/>
      <c r="I4053" s="11" t="s">
        <v>3911</v>
      </c>
      <c r="J4053" s="12" t="s">
        <v>8</v>
      </c>
      <c r="K4053" s="13">
        <v>700000000</v>
      </c>
      <c r="L4053" s="13">
        <v>93641477</v>
      </c>
      <c r="M4053" s="13">
        <v>89963904</v>
      </c>
      <c r="N4053" s="14">
        <v>96.07</v>
      </c>
      <c r="O4053" s="12" t="s">
        <v>8</v>
      </c>
      <c r="P4053" s="1"/>
    </row>
    <row r="4054" spans="1:16" ht="0.95" customHeight="1">
      <c r="A4054" s="1"/>
      <c r="B4054" s="137"/>
      <c r="C4054" s="137"/>
      <c r="D4054" s="137"/>
      <c r="E4054" s="137"/>
      <c r="F4054" s="137"/>
      <c r="G4054" s="137"/>
      <c r="H4054" s="137"/>
      <c r="I4054" s="137"/>
      <c r="J4054" s="137"/>
      <c r="K4054" s="137"/>
      <c r="L4054" s="137"/>
      <c r="M4054" s="137"/>
      <c r="N4054" s="137"/>
      <c r="O4054" s="137"/>
      <c r="P4054" s="1"/>
    </row>
    <row r="4055" spans="1:16" ht="58.5" thickBot="1">
      <c r="A4055" s="1"/>
      <c r="B4055" s="6" t="s">
        <v>3984</v>
      </c>
      <c r="C4055" s="7" t="s">
        <v>8</v>
      </c>
      <c r="D4055" s="8" t="s">
        <v>3985</v>
      </c>
      <c r="E4055" s="8" t="s">
        <v>3986</v>
      </c>
      <c r="F4055" s="8" t="s">
        <v>58</v>
      </c>
      <c r="G4055" s="8" t="s">
        <v>59</v>
      </c>
      <c r="H4055" s="8" t="s">
        <v>3910</v>
      </c>
      <c r="I4055" s="7" t="s">
        <v>8</v>
      </c>
      <c r="J4055" s="9">
        <v>2685964448</v>
      </c>
      <c r="K4055" s="9">
        <v>404579254</v>
      </c>
      <c r="L4055" s="9">
        <v>41640121</v>
      </c>
      <c r="M4055" s="9">
        <v>40640121</v>
      </c>
      <c r="N4055" s="7" t="s">
        <v>8</v>
      </c>
      <c r="O4055" s="10">
        <v>8.76</v>
      </c>
      <c r="P4055" s="1"/>
    </row>
    <row r="4056" spans="1:16" ht="42" thickBot="1">
      <c r="A4056" s="1"/>
      <c r="B4056" s="138" t="s">
        <v>8</v>
      </c>
      <c r="C4056" s="139"/>
      <c r="D4056" s="139"/>
      <c r="E4056" s="139"/>
      <c r="F4056" s="139"/>
      <c r="G4056" s="139"/>
      <c r="H4056" s="139"/>
      <c r="I4056" s="11" t="s">
        <v>3911</v>
      </c>
      <c r="J4056" s="12" t="s">
        <v>8</v>
      </c>
      <c r="K4056" s="13">
        <v>404579254</v>
      </c>
      <c r="L4056" s="13">
        <v>41640121</v>
      </c>
      <c r="M4056" s="13">
        <v>40640121</v>
      </c>
      <c r="N4056" s="14">
        <v>97.59</v>
      </c>
      <c r="O4056" s="12" t="s">
        <v>8</v>
      </c>
      <c r="P4056" s="1"/>
    </row>
    <row r="4057" spans="1:16" ht="0.95" customHeight="1">
      <c r="A4057" s="1"/>
      <c r="B4057" s="137"/>
      <c r="C4057" s="137"/>
      <c r="D4057" s="137"/>
      <c r="E4057" s="137"/>
      <c r="F4057" s="137"/>
      <c r="G4057" s="137"/>
      <c r="H4057" s="137"/>
      <c r="I4057" s="137"/>
      <c r="J4057" s="137"/>
      <c r="K4057" s="137"/>
      <c r="L4057" s="137"/>
      <c r="M4057" s="137"/>
      <c r="N4057" s="137"/>
      <c r="O4057" s="137"/>
      <c r="P4057" s="1"/>
    </row>
    <row r="4058" spans="1:16" ht="58.5" thickBot="1">
      <c r="A4058" s="1"/>
      <c r="B4058" s="6" t="s">
        <v>3987</v>
      </c>
      <c r="C4058" s="7" t="s">
        <v>8</v>
      </c>
      <c r="D4058" s="8" t="s">
        <v>3988</v>
      </c>
      <c r="E4058" s="8" t="s">
        <v>3989</v>
      </c>
      <c r="F4058" s="8" t="s">
        <v>64</v>
      </c>
      <c r="G4058" s="8" t="s">
        <v>132</v>
      </c>
      <c r="H4058" s="8" t="s">
        <v>830</v>
      </c>
      <c r="I4058" s="7" t="s">
        <v>8</v>
      </c>
      <c r="J4058" s="9">
        <v>381074611</v>
      </c>
      <c r="K4058" s="9">
        <v>0</v>
      </c>
      <c r="L4058" s="9">
        <v>0</v>
      </c>
      <c r="M4058" s="9">
        <v>0</v>
      </c>
      <c r="N4058" s="7" t="s">
        <v>8</v>
      </c>
      <c r="O4058" s="10">
        <v>25.65</v>
      </c>
      <c r="P4058" s="1"/>
    </row>
    <row r="4059" spans="1:16" ht="42" thickBot="1">
      <c r="A4059" s="1"/>
      <c r="B4059" s="138" t="s">
        <v>8</v>
      </c>
      <c r="C4059" s="139"/>
      <c r="D4059" s="139"/>
      <c r="E4059" s="139"/>
      <c r="F4059" s="139"/>
      <c r="G4059" s="139"/>
      <c r="H4059" s="139"/>
      <c r="I4059" s="11" t="s">
        <v>3911</v>
      </c>
      <c r="J4059" s="12" t="s">
        <v>8</v>
      </c>
      <c r="K4059" s="13">
        <v>0</v>
      </c>
      <c r="L4059" s="13">
        <v>0</v>
      </c>
      <c r="M4059" s="13">
        <v>0</v>
      </c>
      <c r="N4059" s="14">
        <v>0</v>
      </c>
      <c r="O4059" s="12" t="s">
        <v>8</v>
      </c>
      <c r="P4059" s="1"/>
    </row>
    <row r="4060" spans="1:16" ht="0.95" customHeight="1">
      <c r="A4060" s="1"/>
      <c r="B4060" s="137"/>
      <c r="C4060" s="137"/>
      <c r="D4060" s="137"/>
      <c r="E4060" s="137"/>
      <c r="F4060" s="137"/>
      <c r="G4060" s="137"/>
      <c r="H4060" s="137"/>
      <c r="I4060" s="137"/>
      <c r="J4060" s="137"/>
      <c r="K4060" s="137"/>
      <c r="L4060" s="137"/>
      <c r="M4060" s="137"/>
      <c r="N4060" s="137"/>
      <c r="O4060" s="137"/>
      <c r="P4060" s="1"/>
    </row>
    <row r="4061" spans="1:16" ht="58.5" thickBot="1">
      <c r="A4061" s="1"/>
      <c r="B4061" s="6" t="s">
        <v>3990</v>
      </c>
      <c r="C4061" s="7" t="s">
        <v>8</v>
      </c>
      <c r="D4061" s="8" t="s">
        <v>3991</v>
      </c>
      <c r="E4061" s="8" t="s">
        <v>3992</v>
      </c>
      <c r="F4061" s="8" t="s">
        <v>58</v>
      </c>
      <c r="G4061" s="8" t="s">
        <v>59</v>
      </c>
      <c r="H4061" s="8" t="s">
        <v>3910</v>
      </c>
      <c r="I4061" s="7" t="s">
        <v>8</v>
      </c>
      <c r="J4061" s="9">
        <v>2563245987</v>
      </c>
      <c r="K4061" s="9">
        <v>244029823</v>
      </c>
      <c r="L4061" s="9">
        <v>74382800</v>
      </c>
      <c r="M4061" s="9">
        <v>63205473</v>
      </c>
      <c r="N4061" s="7" t="s">
        <v>8</v>
      </c>
      <c r="O4061" s="10">
        <v>12.9</v>
      </c>
      <c r="P4061" s="1"/>
    </row>
    <row r="4062" spans="1:16" ht="42" thickBot="1">
      <c r="A4062" s="1"/>
      <c r="B4062" s="138" t="s">
        <v>8</v>
      </c>
      <c r="C4062" s="139"/>
      <c r="D4062" s="139"/>
      <c r="E4062" s="139"/>
      <c r="F4062" s="139"/>
      <c r="G4062" s="139"/>
      <c r="H4062" s="139"/>
      <c r="I4062" s="11" t="s">
        <v>3911</v>
      </c>
      <c r="J4062" s="12" t="s">
        <v>8</v>
      </c>
      <c r="K4062" s="13">
        <v>244029823</v>
      </c>
      <c r="L4062" s="13">
        <v>74382800</v>
      </c>
      <c r="M4062" s="13">
        <v>63205473</v>
      </c>
      <c r="N4062" s="14">
        <v>84.97</v>
      </c>
      <c r="O4062" s="12" t="s">
        <v>8</v>
      </c>
      <c r="P4062" s="1"/>
    </row>
    <row r="4063" spans="1:16" ht="0.95" customHeight="1">
      <c r="A4063" s="1"/>
      <c r="B4063" s="137"/>
      <c r="C4063" s="137"/>
      <c r="D4063" s="137"/>
      <c r="E4063" s="137"/>
      <c r="F4063" s="137"/>
      <c r="G4063" s="137"/>
      <c r="H4063" s="137"/>
      <c r="I4063" s="137"/>
      <c r="J4063" s="137"/>
      <c r="K4063" s="137"/>
      <c r="L4063" s="137"/>
      <c r="M4063" s="137"/>
      <c r="N4063" s="137"/>
      <c r="O4063" s="137"/>
      <c r="P4063" s="1"/>
    </row>
    <row r="4064" spans="1:16" ht="50.25" thickBot="1">
      <c r="A4064" s="1"/>
      <c r="B4064" s="6" t="s">
        <v>3993</v>
      </c>
      <c r="C4064" s="7" t="s">
        <v>8</v>
      </c>
      <c r="D4064" s="8" t="s">
        <v>3994</v>
      </c>
      <c r="E4064" s="8" t="s">
        <v>3995</v>
      </c>
      <c r="F4064" s="8" t="s">
        <v>345</v>
      </c>
      <c r="G4064" s="8" t="s">
        <v>865</v>
      </c>
      <c r="H4064" s="8" t="s">
        <v>3891</v>
      </c>
      <c r="I4064" s="7" t="s">
        <v>8</v>
      </c>
      <c r="J4064" s="9">
        <v>141594374</v>
      </c>
      <c r="K4064" s="9">
        <v>0</v>
      </c>
      <c r="L4064" s="9">
        <v>0</v>
      </c>
      <c r="M4064" s="9">
        <v>0</v>
      </c>
      <c r="N4064" s="7" t="s">
        <v>8</v>
      </c>
      <c r="O4064" s="10">
        <v>0</v>
      </c>
      <c r="P4064" s="1"/>
    </row>
    <row r="4065" spans="1:16" ht="42" thickBot="1">
      <c r="A4065" s="1"/>
      <c r="B4065" s="138" t="s">
        <v>8</v>
      </c>
      <c r="C4065" s="139"/>
      <c r="D4065" s="139"/>
      <c r="E4065" s="139"/>
      <c r="F4065" s="139"/>
      <c r="G4065" s="139"/>
      <c r="H4065" s="139"/>
      <c r="I4065" s="11" t="s">
        <v>3892</v>
      </c>
      <c r="J4065" s="12" t="s">
        <v>8</v>
      </c>
      <c r="K4065" s="13">
        <v>0</v>
      </c>
      <c r="L4065" s="13">
        <v>0</v>
      </c>
      <c r="M4065" s="13">
        <v>0</v>
      </c>
      <c r="N4065" s="14">
        <v>0</v>
      </c>
      <c r="O4065" s="12" t="s">
        <v>8</v>
      </c>
      <c r="P4065" s="1"/>
    </row>
    <row r="4066" spans="1:16" ht="0.95" customHeight="1">
      <c r="A4066" s="1"/>
      <c r="B4066" s="137"/>
      <c r="C4066" s="137"/>
      <c r="D4066" s="137"/>
      <c r="E4066" s="137"/>
      <c r="F4066" s="137"/>
      <c r="G4066" s="137"/>
      <c r="H4066" s="137"/>
      <c r="I4066" s="137"/>
      <c r="J4066" s="137"/>
      <c r="K4066" s="137"/>
      <c r="L4066" s="137"/>
      <c r="M4066" s="137"/>
      <c r="N4066" s="137"/>
      <c r="O4066" s="137"/>
      <c r="P4066" s="1"/>
    </row>
    <row r="4067" spans="1:16" ht="58.5" thickBot="1">
      <c r="A4067" s="1"/>
      <c r="B4067" s="6" t="s">
        <v>3996</v>
      </c>
      <c r="C4067" s="7" t="s">
        <v>8</v>
      </c>
      <c r="D4067" s="8" t="s">
        <v>3997</v>
      </c>
      <c r="E4067" s="8" t="s">
        <v>3998</v>
      </c>
      <c r="F4067" s="8" t="s">
        <v>203</v>
      </c>
      <c r="G4067" s="8" t="s">
        <v>132</v>
      </c>
      <c r="H4067" s="8" t="s">
        <v>830</v>
      </c>
      <c r="I4067" s="7" t="s">
        <v>8</v>
      </c>
      <c r="J4067" s="9">
        <v>5059735</v>
      </c>
      <c r="K4067" s="9">
        <v>0</v>
      </c>
      <c r="L4067" s="9">
        <v>4518167</v>
      </c>
      <c r="M4067" s="9">
        <v>4516867</v>
      </c>
      <c r="N4067" s="7" t="s">
        <v>8</v>
      </c>
      <c r="O4067" s="10">
        <v>89.27</v>
      </c>
      <c r="P4067" s="1"/>
    </row>
    <row r="4068" spans="1:16" ht="25.5" thickBot="1">
      <c r="A4068" s="1"/>
      <c r="B4068" s="138" t="s">
        <v>8</v>
      </c>
      <c r="C4068" s="139"/>
      <c r="D4068" s="139"/>
      <c r="E4068" s="139"/>
      <c r="F4068" s="139"/>
      <c r="G4068" s="139"/>
      <c r="H4068" s="139"/>
      <c r="I4068" s="11" t="s">
        <v>133</v>
      </c>
      <c r="J4068" s="12" t="s">
        <v>8</v>
      </c>
      <c r="K4068" s="13">
        <v>0</v>
      </c>
      <c r="L4068" s="13">
        <v>4518167</v>
      </c>
      <c r="M4068" s="13">
        <v>4516867</v>
      </c>
      <c r="N4068" s="14">
        <v>99.97</v>
      </c>
      <c r="O4068" s="12" t="s">
        <v>8</v>
      </c>
      <c r="P4068" s="1"/>
    </row>
    <row r="4069" spans="1:16" ht="0.95" customHeight="1">
      <c r="A4069" s="1"/>
      <c r="B4069" s="137"/>
      <c r="C4069" s="137"/>
      <c r="D4069" s="137"/>
      <c r="E4069" s="137"/>
      <c r="F4069" s="137"/>
      <c r="G4069" s="137"/>
      <c r="H4069" s="137"/>
      <c r="I4069" s="137"/>
      <c r="J4069" s="137"/>
      <c r="K4069" s="137"/>
      <c r="L4069" s="137"/>
      <c r="M4069" s="137"/>
      <c r="N4069" s="137"/>
      <c r="O4069" s="137"/>
      <c r="P4069" s="1"/>
    </row>
    <row r="4070" spans="1:16" ht="42" thickBot="1">
      <c r="A4070" s="1"/>
      <c r="B4070" s="6" t="s">
        <v>3999</v>
      </c>
      <c r="C4070" s="7" t="s">
        <v>8</v>
      </c>
      <c r="D4070" s="8" t="s">
        <v>4000</v>
      </c>
      <c r="E4070" s="8" t="s">
        <v>4001</v>
      </c>
      <c r="F4070" s="8" t="s">
        <v>54</v>
      </c>
      <c r="G4070" s="8" t="s">
        <v>865</v>
      </c>
      <c r="H4070" s="8" t="s">
        <v>3891</v>
      </c>
      <c r="I4070" s="7" t="s">
        <v>8</v>
      </c>
      <c r="J4070" s="9">
        <v>39157328</v>
      </c>
      <c r="K4070" s="9">
        <v>0</v>
      </c>
      <c r="L4070" s="9">
        <v>0</v>
      </c>
      <c r="M4070" s="9">
        <v>0</v>
      </c>
      <c r="N4070" s="7" t="s">
        <v>8</v>
      </c>
      <c r="O4070" s="10">
        <v>98.85</v>
      </c>
      <c r="P4070" s="1"/>
    </row>
    <row r="4071" spans="1:16" ht="42" thickBot="1">
      <c r="A4071" s="1"/>
      <c r="B4071" s="138" t="s">
        <v>8</v>
      </c>
      <c r="C4071" s="139"/>
      <c r="D4071" s="139"/>
      <c r="E4071" s="139"/>
      <c r="F4071" s="139"/>
      <c r="G4071" s="139"/>
      <c r="H4071" s="139"/>
      <c r="I4071" s="11" t="s">
        <v>3892</v>
      </c>
      <c r="J4071" s="12" t="s">
        <v>8</v>
      </c>
      <c r="K4071" s="13">
        <v>0</v>
      </c>
      <c r="L4071" s="13">
        <v>0</v>
      </c>
      <c r="M4071" s="13">
        <v>0</v>
      </c>
      <c r="N4071" s="14">
        <v>0</v>
      </c>
      <c r="O4071" s="12" t="s">
        <v>8</v>
      </c>
      <c r="P4071" s="1"/>
    </row>
    <row r="4072" spans="1:16" ht="0.95" customHeight="1">
      <c r="A4072" s="1"/>
      <c r="B4072" s="137"/>
      <c r="C4072" s="137"/>
      <c r="D4072" s="137"/>
      <c r="E4072" s="137"/>
      <c r="F4072" s="137"/>
      <c r="G4072" s="137"/>
      <c r="H4072" s="137"/>
      <c r="I4072" s="137"/>
      <c r="J4072" s="137"/>
      <c r="K4072" s="137"/>
      <c r="L4072" s="137"/>
      <c r="M4072" s="137"/>
      <c r="N4072" s="137"/>
      <c r="O4072" s="137"/>
      <c r="P4072" s="1"/>
    </row>
    <row r="4073" spans="1:16" ht="58.5" thickBot="1">
      <c r="A4073" s="1"/>
      <c r="B4073" s="6" t="s">
        <v>4002</v>
      </c>
      <c r="C4073" s="7" t="s">
        <v>8</v>
      </c>
      <c r="D4073" s="8" t="s">
        <v>4003</v>
      </c>
      <c r="E4073" s="8" t="s">
        <v>4004</v>
      </c>
      <c r="F4073" s="8" t="s">
        <v>185</v>
      </c>
      <c r="G4073" s="8" t="s">
        <v>865</v>
      </c>
      <c r="H4073" s="8" t="s">
        <v>3891</v>
      </c>
      <c r="I4073" s="7" t="s">
        <v>8</v>
      </c>
      <c r="J4073" s="9">
        <v>270370411</v>
      </c>
      <c r="K4073" s="9">
        <v>0</v>
      </c>
      <c r="L4073" s="9">
        <v>0</v>
      </c>
      <c r="M4073" s="9">
        <v>0</v>
      </c>
      <c r="N4073" s="7" t="s">
        <v>8</v>
      </c>
      <c r="O4073" s="10">
        <v>0.08</v>
      </c>
      <c r="P4073" s="1"/>
    </row>
    <row r="4074" spans="1:16" ht="42" thickBot="1">
      <c r="A4074" s="1"/>
      <c r="B4074" s="138" t="s">
        <v>8</v>
      </c>
      <c r="C4074" s="139"/>
      <c r="D4074" s="139"/>
      <c r="E4074" s="139"/>
      <c r="F4074" s="139"/>
      <c r="G4074" s="139"/>
      <c r="H4074" s="139"/>
      <c r="I4074" s="11" t="s">
        <v>3892</v>
      </c>
      <c r="J4074" s="12" t="s">
        <v>8</v>
      </c>
      <c r="K4074" s="13">
        <v>0</v>
      </c>
      <c r="L4074" s="13">
        <v>0</v>
      </c>
      <c r="M4074" s="13">
        <v>0</v>
      </c>
      <c r="N4074" s="14">
        <v>0</v>
      </c>
      <c r="O4074" s="12" t="s">
        <v>8</v>
      </c>
      <c r="P4074" s="1"/>
    </row>
    <row r="4075" spans="1:16" ht="0.95" customHeight="1">
      <c r="A4075" s="1"/>
      <c r="B4075" s="137"/>
      <c r="C4075" s="137"/>
      <c r="D4075" s="137"/>
      <c r="E4075" s="137"/>
      <c r="F4075" s="137"/>
      <c r="G4075" s="137"/>
      <c r="H4075" s="137"/>
      <c r="I4075" s="137"/>
      <c r="J4075" s="137"/>
      <c r="K4075" s="137"/>
      <c r="L4075" s="137"/>
      <c r="M4075" s="137"/>
      <c r="N4075" s="137"/>
      <c r="O4075" s="137"/>
      <c r="P4075" s="1"/>
    </row>
    <row r="4076" spans="1:16" ht="83.25" thickBot="1">
      <c r="A4076" s="1"/>
      <c r="B4076" s="6" t="s">
        <v>4005</v>
      </c>
      <c r="C4076" s="7" t="s">
        <v>8</v>
      </c>
      <c r="D4076" s="8" t="s">
        <v>4006</v>
      </c>
      <c r="E4076" s="8" t="s">
        <v>4007</v>
      </c>
      <c r="F4076" s="8" t="s">
        <v>203</v>
      </c>
      <c r="G4076" s="8" t="s">
        <v>132</v>
      </c>
      <c r="H4076" s="8" t="s">
        <v>3915</v>
      </c>
      <c r="I4076" s="7" t="s">
        <v>8</v>
      </c>
      <c r="J4076" s="9">
        <v>3717218</v>
      </c>
      <c r="K4076" s="9">
        <v>0</v>
      </c>
      <c r="L4076" s="9">
        <v>0</v>
      </c>
      <c r="M4076" s="9">
        <v>0</v>
      </c>
      <c r="N4076" s="7" t="s">
        <v>8</v>
      </c>
      <c r="O4076" s="10">
        <v>0</v>
      </c>
      <c r="P4076" s="1"/>
    </row>
    <row r="4077" spans="1:16" ht="42" thickBot="1">
      <c r="A4077" s="1"/>
      <c r="B4077" s="138" t="s">
        <v>8</v>
      </c>
      <c r="C4077" s="139"/>
      <c r="D4077" s="139"/>
      <c r="E4077" s="139"/>
      <c r="F4077" s="139"/>
      <c r="G4077" s="139"/>
      <c r="H4077" s="139"/>
      <c r="I4077" s="11" t="s">
        <v>3920</v>
      </c>
      <c r="J4077" s="12" t="s">
        <v>8</v>
      </c>
      <c r="K4077" s="13">
        <v>0</v>
      </c>
      <c r="L4077" s="13">
        <v>0</v>
      </c>
      <c r="M4077" s="13">
        <v>0</v>
      </c>
      <c r="N4077" s="14">
        <v>0</v>
      </c>
      <c r="O4077" s="12" t="s">
        <v>8</v>
      </c>
      <c r="P4077" s="1"/>
    </row>
    <row r="4078" spans="1:16" ht="0.95" customHeight="1">
      <c r="A4078" s="1"/>
      <c r="B4078" s="137"/>
      <c r="C4078" s="137"/>
      <c r="D4078" s="137"/>
      <c r="E4078" s="137"/>
      <c r="F4078" s="137"/>
      <c r="G4078" s="137"/>
      <c r="H4078" s="137"/>
      <c r="I4078" s="137"/>
      <c r="J4078" s="137"/>
      <c r="K4078" s="137"/>
      <c r="L4078" s="137"/>
      <c r="M4078" s="137"/>
      <c r="N4078" s="137"/>
      <c r="O4078" s="137"/>
      <c r="P4078" s="1"/>
    </row>
    <row r="4079" spans="1:16" ht="50.25" thickBot="1">
      <c r="A4079" s="1"/>
      <c r="B4079" s="6" t="s">
        <v>4008</v>
      </c>
      <c r="C4079" s="7" t="s">
        <v>8</v>
      </c>
      <c r="D4079" s="8" t="s">
        <v>4009</v>
      </c>
      <c r="E4079" s="8" t="s">
        <v>4010</v>
      </c>
      <c r="F4079" s="8" t="s">
        <v>30</v>
      </c>
      <c r="G4079" s="8" t="s">
        <v>865</v>
      </c>
      <c r="H4079" s="8" t="s">
        <v>3915</v>
      </c>
      <c r="I4079" s="7" t="s">
        <v>8</v>
      </c>
      <c r="J4079" s="9">
        <v>246533696</v>
      </c>
      <c r="K4079" s="9">
        <v>0</v>
      </c>
      <c r="L4079" s="9">
        <v>39158472</v>
      </c>
      <c r="M4079" s="9">
        <v>39032156</v>
      </c>
      <c r="N4079" s="7" t="s">
        <v>8</v>
      </c>
      <c r="O4079" s="10">
        <v>15.83</v>
      </c>
      <c r="P4079" s="1"/>
    </row>
    <row r="4080" spans="1:16" ht="42" thickBot="1">
      <c r="A4080" s="1"/>
      <c r="B4080" s="138" t="s">
        <v>8</v>
      </c>
      <c r="C4080" s="139"/>
      <c r="D4080" s="139"/>
      <c r="E4080" s="139"/>
      <c r="F4080" s="139"/>
      <c r="G4080" s="139"/>
      <c r="H4080" s="139"/>
      <c r="I4080" s="11" t="s">
        <v>3920</v>
      </c>
      <c r="J4080" s="12" t="s">
        <v>8</v>
      </c>
      <c r="K4080" s="13">
        <v>0</v>
      </c>
      <c r="L4080" s="13">
        <v>39158472</v>
      </c>
      <c r="M4080" s="13">
        <v>39032156</v>
      </c>
      <c r="N4080" s="14">
        <v>99.67</v>
      </c>
      <c r="O4080" s="12" t="s">
        <v>8</v>
      </c>
      <c r="P4080" s="1"/>
    </row>
    <row r="4081" spans="1:16" ht="0.95" customHeight="1">
      <c r="A4081" s="1"/>
      <c r="B4081" s="137"/>
      <c r="C4081" s="137"/>
      <c r="D4081" s="137"/>
      <c r="E4081" s="137"/>
      <c r="F4081" s="137"/>
      <c r="G4081" s="137"/>
      <c r="H4081" s="137"/>
      <c r="I4081" s="137"/>
      <c r="J4081" s="137"/>
      <c r="K4081" s="137"/>
      <c r="L4081" s="137"/>
      <c r="M4081" s="137"/>
      <c r="N4081" s="137"/>
      <c r="O4081" s="137"/>
      <c r="P4081" s="1"/>
    </row>
    <row r="4082" spans="1:16" ht="58.5" thickBot="1">
      <c r="A4082" s="1"/>
      <c r="B4082" s="6" t="s">
        <v>4011</v>
      </c>
      <c r="C4082" s="7" t="s">
        <v>8</v>
      </c>
      <c r="D4082" s="8" t="s">
        <v>4012</v>
      </c>
      <c r="E4082" s="8" t="s">
        <v>4013</v>
      </c>
      <c r="F4082" s="8" t="s">
        <v>185</v>
      </c>
      <c r="G4082" s="8" t="s">
        <v>132</v>
      </c>
      <c r="H4082" s="8" t="s">
        <v>830</v>
      </c>
      <c r="I4082" s="7" t="s">
        <v>8</v>
      </c>
      <c r="J4082" s="9">
        <v>8061232</v>
      </c>
      <c r="K4082" s="9">
        <v>0</v>
      </c>
      <c r="L4082" s="9">
        <v>0</v>
      </c>
      <c r="M4082" s="9">
        <v>0</v>
      </c>
      <c r="N4082" s="7" t="s">
        <v>8</v>
      </c>
      <c r="O4082" s="10">
        <v>0</v>
      </c>
      <c r="P4082" s="1"/>
    </row>
    <row r="4083" spans="1:16" ht="25.5" thickBot="1">
      <c r="A4083" s="1"/>
      <c r="B4083" s="138" t="s">
        <v>8</v>
      </c>
      <c r="C4083" s="139"/>
      <c r="D4083" s="139"/>
      <c r="E4083" s="139"/>
      <c r="F4083" s="139"/>
      <c r="G4083" s="139"/>
      <c r="H4083" s="139"/>
      <c r="I4083" s="11" t="s">
        <v>133</v>
      </c>
      <c r="J4083" s="12" t="s">
        <v>8</v>
      </c>
      <c r="K4083" s="13">
        <v>0</v>
      </c>
      <c r="L4083" s="13">
        <v>0</v>
      </c>
      <c r="M4083" s="13">
        <v>0</v>
      </c>
      <c r="N4083" s="14">
        <v>0</v>
      </c>
      <c r="O4083" s="12" t="s">
        <v>8</v>
      </c>
      <c r="P4083" s="1"/>
    </row>
    <row r="4084" spans="1:16" ht="0.95" customHeight="1">
      <c r="A4084" s="1"/>
      <c r="B4084" s="137"/>
      <c r="C4084" s="137"/>
      <c r="D4084" s="137"/>
      <c r="E4084" s="137"/>
      <c r="F4084" s="137"/>
      <c r="G4084" s="137"/>
      <c r="H4084" s="137"/>
      <c r="I4084" s="137"/>
      <c r="J4084" s="137"/>
      <c r="K4084" s="137"/>
      <c r="L4084" s="137"/>
      <c r="M4084" s="137"/>
      <c r="N4084" s="137"/>
      <c r="O4084" s="137"/>
      <c r="P4084" s="1"/>
    </row>
    <row r="4085" spans="1:16" ht="42" thickBot="1">
      <c r="A4085" s="1"/>
      <c r="B4085" s="6" t="s">
        <v>4014</v>
      </c>
      <c r="C4085" s="7" t="s">
        <v>8</v>
      </c>
      <c r="D4085" s="8" t="s">
        <v>4015</v>
      </c>
      <c r="E4085" s="8" t="s">
        <v>4016</v>
      </c>
      <c r="F4085" s="8" t="s">
        <v>54</v>
      </c>
      <c r="G4085" s="8" t="s">
        <v>59</v>
      </c>
      <c r="H4085" s="8" t="s">
        <v>3905</v>
      </c>
      <c r="I4085" s="7" t="s">
        <v>8</v>
      </c>
      <c r="J4085" s="9">
        <v>28395424</v>
      </c>
      <c r="K4085" s="9">
        <v>0</v>
      </c>
      <c r="L4085" s="9">
        <v>0</v>
      </c>
      <c r="M4085" s="9">
        <v>0</v>
      </c>
      <c r="N4085" s="7" t="s">
        <v>8</v>
      </c>
      <c r="O4085" s="10">
        <v>0</v>
      </c>
      <c r="P4085" s="1"/>
    </row>
    <row r="4086" spans="1:16" ht="33.75" thickBot="1">
      <c r="A4086" s="1"/>
      <c r="B4086" s="138" t="s">
        <v>8</v>
      </c>
      <c r="C4086" s="139"/>
      <c r="D4086" s="139"/>
      <c r="E4086" s="139"/>
      <c r="F4086" s="139"/>
      <c r="G4086" s="139"/>
      <c r="H4086" s="139"/>
      <c r="I4086" s="11" t="s">
        <v>4017</v>
      </c>
      <c r="J4086" s="12" t="s">
        <v>8</v>
      </c>
      <c r="K4086" s="13">
        <v>0</v>
      </c>
      <c r="L4086" s="13">
        <v>0</v>
      </c>
      <c r="M4086" s="13">
        <v>0</v>
      </c>
      <c r="N4086" s="14">
        <v>0</v>
      </c>
      <c r="O4086" s="12" t="s">
        <v>8</v>
      </c>
      <c r="P4086" s="1"/>
    </row>
    <row r="4087" spans="1:16" ht="0.95" customHeight="1">
      <c r="A4087" s="1"/>
      <c r="B4087" s="137"/>
      <c r="C4087" s="137"/>
      <c r="D4087" s="137"/>
      <c r="E4087" s="137"/>
      <c r="F4087" s="137"/>
      <c r="G4087" s="137"/>
      <c r="H4087" s="137"/>
      <c r="I4087" s="137"/>
      <c r="J4087" s="137"/>
      <c r="K4087" s="137"/>
      <c r="L4087" s="137"/>
      <c r="M4087" s="137"/>
      <c r="N4087" s="137"/>
      <c r="O4087" s="137"/>
      <c r="P4087" s="1"/>
    </row>
    <row r="4088" spans="1:16" ht="50.25" thickBot="1">
      <c r="A4088" s="1"/>
      <c r="B4088" s="6" t="s">
        <v>4018</v>
      </c>
      <c r="C4088" s="7" t="s">
        <v>8</v>
      </c>
      <c r="D4088" s="8" t="s">
        <v>4019</v>
      </c>
      <c r="E4088" s="8" t="s">
        <v>4020</v>
      </c>
      <c r="F4088" s="8" t="s">
        <v>353</v>
      </c>
      <c r="G4088" s="8" t="s">
        <v>132</v>
      </c>
      <c r="H4088" s="8" t="s">
        <v>3915</v>
      </c>
      <c r="I4088" s="7" t="s">
        <v>8</v>
      </c>
      <c r="J4088" s="9">
        <v>4647176</v>
      </c>
      <c r="K4088" s="9">
        <v>0</v>
      </c>
      <c r="L4088" s="9">
        <v>0</v>
      </c>
      <c r="M4088" s="9">
        <v>0</v>
      </c>
      <c r="N4088" s="7" t="s">
        <v>8</v>
      </c>
      <c r="O4088" s="10">
        <v>0</v>
      </c>
      <c r="P4088" s="1"/>
    </row>
    <row r="4089" spans="1:16" ht="42" thickBot="1">
      <c r="A4089" s="1"/>
      <c r="B4089" s="138" t="s">
        <v>8</v>
      </c>
      <c r="C4089" s="139"/>
      <c r="D4089" s="139"/>
      <c r="E4089" s="139"/>
      <c r="F4089" s="139"/>
      <c r="G4089" s="139"/>
      <c r="H4089" s="139"/>
      <c r="I4089" s="11" t="s">
        <v>3920</v>
      </c>
      <c r="J4089" s="12" t="s">
        <v>8</v>
      </c>
      <c r="K4089" s="13">
        <v>0</v>
      </c>
      <c r="L4089" s="13">
        <v>0</v>
      </c>
      <c r="M4089" s="13">
        <v>0</v>
      </c>
      <c r="N4089" s="14">
        <v>0</v>
      </c>
      <c r="O4089" s="12" t="s">
        <v>8</v>
      </c>
      <c r="P4089" s="1"/>
    </row>
    <row r="4090" spans="1:16" ht="0.95" customHeight="1">
      <c r="A4090" s="1"/>
      <c r="B4090" s="137"/>
      <c r="C4090" s="137"/>
      <c r="D4090" s="137"/>
      <c r="E4090" s="137"/>
      <c r="F4090" s="137"/>
      <c r="G4090" s="137"/>
      <c r="H4090" s="137"/>
      <c r="I4090" s="137"/>
      <c r="J4090" s="137"/>
      <c r="K4090" s="137"/>
      <c r="L4090" s="137"/>
      <c r="M4090" s="137"/>
      <c r="N4090" s="137"/>
      <c r="O4090" s="137"/>
      <c r="P4090" s="1"/>
    </row>
    <row r="4091" spans="1:16" ht="58.5" thickBot="1">
      <c r="A4091" s="1"/>
      <c r="B4091" s="6" t="s">
        <v>4021</v>
      </c>
      <c r="C4091" s="7" t="s">
        <v>8</v>
      </c>
      <c r="D4091" s="8" t="s">
        <v>4022</v>
      </c>
      <c r="E4091" s="8" t="s">
        <v>4023</v>
      </c>
      <c r="F4091" s="8" t="s">
        <v>64</v>
      </c>
      <c r="G4091" s="8" t="s">
        <v>59</v>
      </c>
      <c r="H4091" s="8" t="s">
        <v>830</v>
      </c>
      <c r="I4091" s="7" t="s">
        <v>8</v>
      </c>
      <c r="J4091" s="9">
        <v>18799795</v>
      </c>
      <c r="K4091" s="9">
        <v>0</v>
      </c>
      <c r="L4091" s="9">
        <v>0</v>
      </c>
      <c r="M4091" s="9">
        <v>0</v>
      </c>
      <c r="N4091" s="7" t="s">
        <v>8</v>
      </c>
      <c r="O4091" s="10">
        <v>1.2</v>
      </c>
      <c r="P4091" s="1"/>
    </row>
    <row r="4092" spans="1:16" ht="42" thickBot="1">
      <c r="A4092" s="1"/>
      <c r="B4092" s="138" t="s">
        <v>8</v>
      </c>
      <c r="C4092" s="139"/>
      <c r="D4092" s="139"/>
      <c r="E4092" s="139"/>
      <c r="F4092" s="139"/>
      <c r="G4092" s="139"/>
      <c r="H4092" s="139"/>
      <c r="I4092" s="11" t="s">
        <v>3911</v>
      </c>
      <c r="J4092" s="12" t="s">
        <v>8</v>
      </c>
      <c r="K4092" s="13">
        <v>0</v>
      </c>
      <c r="L4092" s="13">
        <v>0</v>
      </c>
      <c r="M4092" s="13">
        <v>0</v>
      </c>
      <c r="N4092" s="14">
        <v>0</v>
      </c>
      <c r="O4092" s="12" t="s">
        <v>8</v>
      </c>
      <c r="P4092" s="1"/>
    </row>
    <row r="4093" spans="1:16" ht="0.95" customHeight="1">
      <c r="A4093" s="1"/>
      <c r="B4093" s="137"/>
      <c r="C4093" s="137"/>
      <c r="D4093" s="137"/>
      <c r="E4093" s="137"/>
      <c r="F4093" s="137"/>
      <c r="G4093" s="137"/>
      <c r="H4093" s="137"/>
      <c r="I4093" s="137"/>
      <c r="J4093" s="137"/>
      <c r="K4093" s="137"/>
      <c r="L4093" s="137"/>
      <c r="M4093" s="137"/>
      <c r="N4093" s="137"/>
      <c r="O4093" s="137"/>
      <c r="P4093" s="1"/>
    </row>
    <row r="4094" spans="1:16" ht="42" thickBot="1">
      <c r="A4094" s="1"/>
      <c r="B4094" s="6" t="s">
        <v>4024</v>
      </c>
      <c r="C4094" s="7" t="s">
        <v>8</v>
      </c>
      <c r="D4094" s="8" t="s">
        <v>4025</v>
      </c>
      <c r="E4094" s="8" t="s">
        <v>4026</v>
      </c>
      <c r="F4094" s="8" t="s">
        <v>185</v>
      </c>
      <c r="G4094" s="8" t="s">
        <v>59</v>
      </c>
      <c r="H4094" s="8" t="s">
        <v>3891</v>
      </c>
      <c r="I4094" s="7" t="s">
        <v>8</v>
      </c>
      <c r="J4094" s="9">
        <v>21522784</v>
      </c>
      <c r="K4094" s="9">
        <v>0</v>
      </c>
      <c r="L4094" s="9">
        <v>0</v>
      </c>
      <c r="M4094" s="9">
        <v>0</v>
      </c>
      <c r="N4094" s="7" t="s">
        <v>8</v>
      </c>
      <c r="O4094" s="10">
        <v>0</v>
      </c>
      <c r="P4094" s="1"/>
    </row>
    <row r="4095" spans="1:16" ht="42" thickBot="1">
      <c r="A4095" s="1"/>
      <c r="B4095" s="138" t="s">
        <v>8</v>
      </c>
      <c r="C4095" s="139"/>
      <c r="D4095" s="139"/>
      <c r="E4095" s="139"/>
      <c r="F4095" s="139"/>
      <c r="G4095" s="139"/>
      <c r="H4095" s="139"/>
      <c r="I4095" s="11" t="s">
        <v>3892</v>
      </c>
      <c r="J4095" s="12" t="s">
        <v>8</v>
      </c>
      <c r="K4095" s="13">
        <v>0</v>
      </c>
      <c r="L4095" s="13">
        <v>0</v>
      </c>
      <c r="M4095" s="13">
        <v>0</v>
      </c>
      <c r="N4095" s="14">
        <v>0</v>
      </c>
      <c r="O4095" s="12" t="s">
        <v>8</v>
      </c>
      <c r="P4095" s="1"/>
    </row>
    <row r="4096" spans="1:16" ht="0.95" customHeight="1">
      <c r="A4096" s="1"/>
      <c r="B4096" s="137"/>
      <c r="C4096" s="137"/>
      <c r="D4096" s="137"/>
      <c r="E4096" s="137"/>
      <c r="F4096" s="137"/>
      <c r="G4096" s="137"/>
      <c r="H4096" s="137"/>
      <c r="I4096" s="137"/>
      <c r="J4096" s="137"/>
      <c r="K4096" s="137"/>
      <c r="L4096" s="137"/>
      <c r="M4096" s="137"/>
      <c r="N4096" s="137"/>
      <c r="O4096" s="137"/>
      <c r="P4096" s="1"/>
    </row>
    <row r="4097" spans="1:16" ht="42" thickBot="1">
      <c r="A4097" s="1"/>
      <c r="B4097" s="6" t="s">
        <v>4027</v>
      </c>
      <c r="C4097" s="7" t="s">
        <v>8</v>
      </c>
      <c r="D4097" s="8" t="s">
        <v>4028</v>
      </c>
      <c r="E4097" s="8" t="s">
        <v>4029</v>
      </c>
      <c r="F4097" s="8" t="s">
        <v>58</v>
      </c>
      <c r="G4097" s="8" t="s">
        <v>59</v>
      </c>
      <c r="H4097" s="8" t="s">
        <v>3891</v>
      </c>
      <c r="I4097" s="7" t="s">
        <v>8</v>
      </c>
      <c r="J4097" s="9">
        <v>81195046</v>
      </c>
      <c r="K4097" s="9">
        <v>0</v>
      </c>
      <c r="L4097" s="9">
        <v>0</v>
      </c>
      <c r="M4097" s="9">
        <v>0</v>
      </c>
      <c r="N4097" s="7" t="s">
        <v>8</v>
      </c>
      <c r="O4097" s="10">
        <v>26.71</v>
      </c>
      <c r="P4097" s="1"/>
    </row>
    <row r="4098" spans="1:16" ht="42" thickBot="1">
      <c r="A4098" s="1"/>
      <c r="B4098" s="138" t="s">
        <v>8</v>
      </c>
      <c r="C4098" s="139"/>
      <c r="D4098" s="139"/>
      <c r="E4098" s="139"/>
      <c r="F4098" s="139"/>
      <c r="G4098" s="139"/>
      <c r="H4098" s="139"/>
      <c r="I4098" s="11" t="s">
        <v>3892</v>
      </c>
      <c r="J4098" s="12" t="s">
        <v>8</v>
      </c>
      <c r="K4098" s="13">
        <v>0</v>
      </c>
      <c r="L4098" s="13">
        <v>0</v>
      </c>
      <c r="M4098" s="13">
        <v>0</v>
      </c>
      <c r="N4098" s="14">
        <v>0</v>
      </c>
      <c r="O4098" s="12" t="s">
        <v>8</v>
      </c>
      <c r="P4098" s="1"/>
    </row>
    <row r="4099" spans="1:16" ht="0.95" customHeight="1">
      <c r="A4099" s="1"/>
      <c r="B4099" s="137"/>
      <c r="C4099" s="137"/>
      <c r="D4099" s="137"/>
      <c r="E4099" s="137"/>
      <c r="F4099" s="137"/>
      <c r="G4099" s="137"/>
      <c r="H4099" s="137"/>
      <c r="I4099" s="137"/>
      <c r="J4099" s="137"/>
      <c r="K4099" s="137"/>
      <c r="L4099" s="137"/>
      <c r="M4099" s="137"/>
      <c r="N4099" s="137"/>
      <c r="O4099" s="137"/>
      <c r="P4099" s="1"/>
    </row>
    <row r="4100" spans="1:16" ht="42" thickBot="1">
      <c r="A4100" s="1"/>
      <c r="B4100" s="6" t="s">
        <v>4030</v>
      </c>
      <c r="C4100" s="7" t="s">
        <v>8</v>
      </c>
      <c r="D4100" s="8" t="s">
        <v>4031</v>
      </c>
      <c r="E4100" s="8" t="s">
        <v>4032</v>
      </c>
      <c r="F4100" s="8" t="s">
        <v>367</v>
      </c>
      <c r="G4100" s="8" t="s">
        <v>59</v>
      </c>
      <c r="H4100" s="8" t="s">
        <v>3891</v>
      </c>
      <c r="I4100" s="7" t="s">
        <v>8</v>
      </c>
      <c r="J4100" s="9">
        <v>28570586</v>
      </c>
      <c r="K4100" s="9">
        <v>0</v>
      </c>
      <c r="L4100" s="9">
        <v>0</v>
      </c>
      <c r="M4100" s="9">
        <v>0</v>
      </c>
      <c r="N4100" s="7" t="s">
        <v>8</v>
      </c>
      <c r="O4100" s="10">
        <v>0</v>
      </c>
      <c r="P4100" s="1"/>
    </row>
    <row r="4101" spans="1:16" ht="42" thickBot="1">
      <c r="A4101" s="1"/>
      <c r="B4101" s="138" t="s">
        <v>8</v>
      </c>
      <c r="C4101" s="139"/>
      <c r="D4101" s="139"/>
      <c r="E4101" s="139"/>
      <c r="F4101" s="139"/>
      <c r="G4101" s="139"/>
      <c r="H4101" s="139"/>
      <c r="I4101" s="11" t="s">
        <v>3892</v>
      </c>
      <c r="J4101" s="12" t="s">
        <v>8</v>
      </c>
      <c r="K4101" s="13">
        <v>0</v>
      </c>
      <c r="L4101" s="13">
        <v>0</v>
      </c>
      <c r="M4101" s="13">
        <v>0</v>
      </c>
      <c r="N4101" s="14">
        <v>0</v>
      </c>
      <c r="O4101" s="12" t="s">
        <v>8</v>
      </c>
      <c r="P4101" s="1"/>
    </row>
    <row r="4102" spans="1:16" ht="0.95" customHeight="1">
      <c r="A4102" s="1"/>
      <c r="B4102" s="137"/>
      <c r="C4102" s="137"/>
      <c r="D4102" s="137"/>
      <c r="E4102" s="137"/>
      <c r="F4102" s="137"/>
      <c r="G4102" s="137"/>
      <c r="H4102" s="137"/>
      <c r="I4102" s="137"/>
      <c r="J4102" s="137"/>
      <c r="K4102" s="137"/>
      <c r="L4102" s="137"/>
      <c r="M4102" s="137"/>
      <c r="N4102" s="137"/>
      <c r="O4102" s="137"/>
      <c r="P4102" s="1"/>
    </row>
    <row r="4103" spans="1:16" ht="58.5" thickBot="1">
      <c r="A4103" s="1"/>
      <c r="B4103" s="6" t="s">
        <v>4033</v>
      </c>
      <c r="C4103" s="7" t="s">
        <v>8</v>
      </c>
      <c r="D4103" s="8" t="s">
        <v>4034</v>
      </c>
      <c r="E4103" s="8" t="s">
        <v>4035</v>
      </c>
      <c r="F4103" s="8" t="s">
        <v>58</v>
      </c>
      <c r="G4103" s="8" t="s">
        <v>59</v>
      </c>
      <c r="H4103" s="8" t="s">
        <v>3905</v>
      </c>
      <c r="I4103" s="7" t="s">
        <v>8</v>
      </c>
      <c r="J4103" s="9">
        <v>88092962</v>
      </c>
      <c r="K4103" s="9">
        <v>0</v>
      </c>
      <c r="L4103" s="9">
        <v>0</v>
      </c>
      <c r="M4103" s="9">
        <v>0</v>
      </c>
      <c r="N4103" s="7" t="s">
        <v>8</v>
      </c>
      <c r="O4103" s="10">
        <v>51.08</v>
      </c>
      <c r="P4103" s="1"/>
    </row>
    <row r="4104" spans="1:16" ht="33.75" thickBot="1">
      <c r="A4104" s="1"/>
      <c r="B4104" s="138" t="s">
        <v>8</v>
      </c>
      <c r="C4104" s="139"/>
      <c r="D4104" s="139"/>
      <c r="E4104" s="139"/>
      <c r="F4104" s="139"/>
      <c r="G4104" s="139"/>
      <c r="H4104" s="139"/>
      <c r="I4104" s="11" t="s">
        <v>4017</v>
      </c>
      <c r="J4104" s="12" t="s">
        <v>8</v>
      </c>
      <c r="K4104" s="13">
        <v>0</v>
      </c>
      <c r="L4104" s="13">
        <v>0</v>
      </c>
      <c r="M4104" s="13">
        <v>0</v>
      </c>
      <c r="N4104" s="14">
        <v>0</v>
      </c>
      <c r="O4104" s="12" t="s">
        <v>8</v>
      </c>
      <c r="P4104" s="1"/>
    </row>
    <row r="4105" spans="1:16" ht="0.95" customHeight="1">
      <c r="A4105" s="1"/>
      <c r="B4105" s="137"/>
      <c r="C4105" s="137"/>
      <c r="D4105" s="137"/>
      <c r="E4105" s="137"/>
      <c r="F4105" s="137"/>
      <c r="G4105" s="137"/>
      <c r="H4105" s="137"/>
      <c r="I4105" s="137"/>
      <c r="J4105" s="137"/>
      <c r="K4105" s="137"/>
      <c r="L4105" s="137"/>
      <c r="M4105" s="137"/>
      <c r="N4105" s="137"/>
      <c r="O4105" s="137"/>
      <c r="P4105" s="1"/>
    </row>
    <row r="4106" spans="1:16" ht="58.5" thickBot="1">
      <c r="A4106" s="1"/>
      <c r="B4106" s="6" t="s">
        <v>4036</v>
      </c>
      <c r="C4106" s="7" t="s">
        <v>8</v>
      </c>
      <c r="D4106" s="8" t="s">
        <v>4037</v>
      </c>
      <c r="E4106" s="8" t="s">
        <v>4038</v>
      </c>
      <c r="F4106" s="8" t="s">
        <v>58</v>
      </c>
      <c r="G4106" s="8" t="s">
        <v>59</v>
      </c>
      <c r="H4106" s="8" t="s">
        <v>3905</v>
      </c>
      <c r="I4106" s="7" t="s">
        <v>8</v>
      </c>
      <c r="J4106" s="9">
        <v>35237725</v>
      </c>
      <c r="K4106" s="9">
        <v>0</v>
      </c>
      <c r="L4106" s="9">
        <v>0</v>
      </c>
      <c r="M4106" s="9">
        <v>0</v>
      </c>
      <c r="N4106" s="7" t="s">
        <v>8</v>
      </c>
      <c r="O4106" s="10">
        <v>20.73</v>
      </c>
      <c r="P4106" s="1"/>
    </row>
    <row r="4107" spans="1:16" ht="33.75" thickBot="1">
      <c r="A4107" s="1"/>
      <c r="B4107" s="138" t="s">
        <v>8</v>
      </c>
      <c r="C4107" s="139"/>
      <c r="D4107" s="139"/>
      <c r="E4107" s="139"/>
      <c r="F4107" s="139"/>
      <c r="G4107" s="139"/>
      <c r="H4107" s="139"/>
      <c r="I4107" s="11" t="s">
        <v>4017</v>
      </c>
      <c r="J4107" s="12" t="s">
        <v>8</v>
      </c>
      <c r="K4107" s="13">
        <v>0</v>
      </c>
      <c r="L4107" s="13">
        <v>0</v>
      </c>
      <c r="M4107" s="13">
        <v>0</v>
      </c>
      <c r="N4107" s="14">
        <v>0</v>
      </c>
      <c r="O4107" s="12" t="s">
        <v>8</v>
      </c>
      <c r="P4107" s="1"/>
    </row>
    <row r="4108" spans="1:16" ht="0.95" customHeight="1">
      <c r="A4108" s="1"/>
      <c r="B4108" s="137"/>
      <c r="C4108" s="137"/>
      <c r="D4108" s="137"/>
      <c r="E4108" s="137"/>
      <c r="F4108" s="137"/>
      <c r="G4108" s="137"/>
      <c r="H4108" s="137"/>
      <c r="I4108" s="137"/>
      <c r="J4108" s="137"/>
      <c r="K4108" s="137"/>
      <c r="L4108" s="137"/>
      <c r="M4108" s="137"/>
      <c r="N4108" s="137"/>
      <c r="O4108" s="137"/>
      <c r="P4108" s="1"/>
    </row>
    <row r="4109" spans="1:16" ht="66.75" thickBot="1">
      <c r="A4109" s="1"/>
      <c r="B4109" s="6" t="s">
        <v>4039</v>
      </c>
      <c r="C4109" s="7" t="s">
        <v>8</v>
      </c>
      <c r="D4109" s="8" t="s">
        <v>4040</v>
      </c>
      <c r="E4109" s="8" t="s">
        <v>4041</v>
      </c>
      <c r="F4109" s="8" t="s">
        <v>303</v>
      </c>
      <c r="G4109" s="8" t="s">
        <v>865</v>
      </c>
      <c r="H4109" s="8" t="s">
        <v>3910</v>
      </c>
      <c r="I4109" s="7" t="s">
        <v>8</v>
      </c>
      <c r="J4109" s="9">
        <v>7198350471</v>
      </c>
      <c r="K4109" s="9">
        <v>504071322</v>
      </c>
      <c r="L4109" s="9">
        <v>0</v>
      </c>
      <c r="M4109" s="9">
        <v>0</v>
      </c>
      <c r="N4109" s="7" t="s">
        <v>8</v>
      </c>
      <c r="O4109" s="10">
        <v>0.54</v>
      </c>
      <c r="P4109" s="1"/>
    </row>
    <row r="4110" spans="1:16" ht="42" thickBot="1">
      <c r="A4110" s="1"/>
      <c r="B4110" s="138" t="s">
        <v>8</v>
      </c>
      <c r="C4110" s="139"/>
      <c r="D4110" s="139"/>
      <c r="E4110" s="139"/>
      <c r="F4110" s="139"/>
      <c r="G4110" s="139"/>
      <c r="H4110" s="139"/>
      <c r="I4110" s="11" t="s">
        <v>3911</v>
      </c>
      <c r="J4110" s="12" t="s">
        <v>8</v>
      </c>
      <c r="K4110" s="13">
        <v>504071322</v>
      </c>
      <c r="L4110" s="13">
        <v>0</v>
      </c>
      <c r="M4110" s="13">
        <v>0</v>
      </c>
      <c r="N4110" s="14">
        <v>0</v>
      </c>
      <c r="O4110" s="12" t="s">
        <v>8</v>
      </c>
      <c r="P4110" s="1"/>
    </row>
    <row r="4111" spans="1:16" ht="0.95" customHeight="1">
      <c r="A4111" s="1"/>
      <c r="B4111" s="137"/>
      <c r="C4111" s="137"/>
      <c r="D4111" s="137"/>
      <c r="E4111" s="137"/>
      <c r="F4111" s="137"/>
      <c r="G4111" s="137"/>
      <c r="H4111" s="137"/>
      <c r="I4111" s="137"/>
      <c r="J4111" s="137"/>
      <c r="K4111" s="137"/>
      <c r="L4111" s="137"/>
      <c r="M4111" s="137"/>
      <c r="N4111" s="137"/>
      <c r="O4111" s="137"/>
      <c r="P4111" s="1"/>
    </row>
    <row r="4112" spans="1:16" ht="42" thickBot="1">
      <c r="A4112" s="1"/>
      <c r="B4112" s="6" t="s">
        <v>4042</v>
      </c>
      <c r="C4112" s="7" t="s">
        <v>8</v>
      </c>
      <c r="D4112" s="8" t="s">
        <v>4043</v>
      </c>
      <c r="E4112" s="8" t="s">
        <v>4044</v>
      </c>
      <c r="F4112" s="8" t="s">
        <v>58</v>
      </c>
      <c r="G4112" s="8" t="s">
        <v>59</v>
      </c>
      <c r="H4112" s="8" t="s">
        <v>3891</v>
      </c>
      <c r="I4112" s="7" t="s">
        <v>8</v>
      </c>
      <c r="J4112" s="9">
        <v>78706992</v>
      </c>
      <c r="K4112" s="9">
        <v>0</v>
      </c>
      <c r="L4112" s="9">
        <v>682821</v>
      </c>
      <c r="M4112" s="9">
        <v>678616</v>
      </c>
      <c r="N4112" s="7" t="s">
        <v>8</v>
      </c>
      <c r="O4112" s="10">
        <v>41.92</v>
      </c>
      <c r="P4112" s="1"/>
    </row>
    <row r="4113" spans="1:16" ht="42" thickBot="1">
      <c r="A4113" s="1"/>
      <c r="B4113" s="138" t="s">
        <v>8</v>
      </c>
      <c r="C4113" s="139"/>
      <c r="D4113" s="139"/>
      <c r="E4113" s="139"/>
      <c r="F4113" s="139"/>
      <c r="G4113" s="139"/>
      <c r="H4113" s="139"/>
      <c r="I4113" s="11" t="s">
        <v>3892</v>
      </c>
      <c r="J4113" s="12" t="s">
        <v>8</v>
      </c>
      <c r="K4113" s="13">
        <v>0</v>
      </c>
      <c r="L4113" s="13">
        <v>682821</v>
      </c>
      <c r="M4113" s="13">
        <v>678616</v>
      </c>
      <c r="N4113" s="14">
        <v>99.38</v>
      </c>
      <c r="O4113" s="12" t="s">
        <v>8</v>
      </c>
      <c r="P4113" s="1"/>
    </row>
    <row r="4114" spans="1:16" ht="0.95" customHeight="1">
      <c r="A4114" s="1"/>
      <c r="B4114" s="137"/>
      <c r="C4114" s="137"/>
      <c r="D4114" s="137"/>
      <c r="E4114" s="137"/>
      <c r="F4114" s="137"/>
      <c r="G4114" s="137"/>
      <c r="H4114" s="137"/>
      <c r="I4114" s="137"/>
      <c r="J4114" s="137"/>
      <c r="K4114" s="137"/>
      <c r="L4114" s="137"/>
      <c r="M4114" s="137"/>
      <c r="N4114" s="137"/>
      <c r="O4114" s="137"/>
      <c r="P4114" s="1"/>
    </row>
    <row r="4115" spans="1:16" ht="75" thickBot="1">
      <c r="A4115" s="1"/>
      <c r="B4115" s="6" t="s">
        <v>4045</v>
      </c>
      <c r="C4115" s="7" t="s">
        <v>8</v>
      </c>
      <c r="D4115" s="8" t="s">
        <v>4046</v>
      </c>
      <c r="E4115" s="8" t="s">
        <v>4047</v>
      </c>
      <c r="F4115" s="8" t="s">
        <v>30</v>
      </c>
      <c r="G4115" s="8" t="s">
        <v>59</v>
      </c>
      <c r="H4115" s="8" t="s">
        <v>3905</v>
      </c>
      <c r="I4115" s="7" t="s">
        <v>8</v>
      </c>
      <c r="J4115" s="9">
        <v>31503175</v>
      </c>
      <c r="K4115" s="9">
        <v>0</v>
      </c>
      <c r="L4115" s="9">
        <v>0</v>
      </c>
      <c r="M4115" s="9">
        <v>0</v>
      </c>
      <c r="N4115" s="7" t="s">
        <v>8</v>
      </c>
      <c r="O4115" s="10">
        <v>0</v>
      </c>
      <c r="P4115" s="1"/>
    </row>
    <row r="4116" spans="1:16" ht="33.75" thickBot="1">
      <c r="A4116" s="1"/>
      <c r="B4116" s="138" t="s">
        <v>8</v>
      </c>
      <c r="C4116" s="139"/>
      <c r="D4116" s="139"/>
      <c r="E4116" s="139"/>
      <c r="F4116" s="139"/>
      <c r="G4116" s="139"/>
      <c r="H4116" s="139"/>
      <c r="I4116" s="11" t="s">
        <v>4017</v>
      </c>
      <c r="J4116" s="12" t="s">
        <v>8</v>
      </c>
      <c r="K4116" s="13">
        <v>0</v>
      </c>
      <c r="L4116" s="13">
        <v>0</v>
      </c>
      <c r="M4116" s="13">
        <v>0</v>
      </c>
      <c r="N4116" s="14">
        <v>0</v>
      </c>
      <c r="O4116" s="12" t="s">
        <v>8</v>
      </c>
      <c r="P4116" s="1"/>
    </row>
    <row r="4117" spans="1:16" ht="0.95" customHeight="1">
      <c r="A4117" s="1"/>
      <c r="B4117" s="137"/>
      <c r="C4117" s="137"/>
      <c r="D4117" s="137"/>
      <c r="E4117" s="137"/>
      <c r="F4117" s="137"/>
      <c r="G4117" s="137"/>
      <c r="H4117" s="137"/>
      <c r="I4117" s="137"/>
      <c r="J4117" s="137"/>
      <c r="K4117" s="137"/>
      <c r="L4117" s="137"/>
      <c r="M4117" s="137"/>
      <c r="N4117" s="137"/>
      <c r="O4117" s="137"/>
      <c r="P4117" s="1"/>
    </row>
    <row r="4118" spans="1:16" ht="42" thickBot="1">
      <c r="A4118" s="1"/>
      <c r="B4118" s="6" t="s">
        <v>4048</v>
      </c>
      <c r="C4118" s="7" t="s">
        <v>8</v>
      </c>
      <c r="D4118" s="8" t="s">
        <v>4049</v>
      </c>
      <c r="E4118" s="8" t="s">
        <v>4050</v>
      </c>
      <c r="F4118" s="8" t="s">
        <v>58</v>
      </c>
      <c r="G4118" s="8" t="s">
        <v>59</v>
      </c>
      <c r="H4118" s="8" t="s">
        <v>3905</v>
      </c>
      <c r="I4118" s="7" t="s">
        <v>8</v>
      </c>
      <c r="J4118" s="9">
        <v>5144863</v>
      </c>
      <c r="K4118" s="9">
        <v>0</v>
      </c>
      <c r="L4118" s="9">
        <v>0</v>
      </c>
      <c r="M4118" s="9">
        <v>0</v>
      </c>
      <c r="N4118" s="7" t="s">
        <v>8</v>
      </c>
      <c r="O4118" s="10">
        <v>0</v>
      </c>
      <c r="P4118" s="1"/>
    </row>
    <row r="4119" spans="1:16" ht="33.75" thickBot="1">
      <c r="A4119" s="1"/>
      <c r="B4119" s="138" t="s">
        <v>8</v>
      </c>
      <c r="C4119" s="139"/>
      <c r="D4119" s="139"/>
      <c r="E4119" s="139"/>
      <c r="F4119" s="139"/>
      <c r="G4119" s="139"/>
      <c r="H4119" s="139"/>
      <c r="I4119" s="11" t="s">
        <v>4017</v>
      </c>
      <c r="J4119" s="12" t="s">
        <v>8</v>
      </c>
      <c r="K4119" s="13">
        <v>0</v>
      </c>
      <c r="L4119" s="13">
        <v>0</v>
      </c>
      <c r="M4119" s="13">
        <v>0</v>
      </c>
      <c r="N4119" s="14">
        <v>0</v>
      </c>
      <c r="O4119" s="12" t="s">
        <v>8</v>
      </c>
      <c r="P4119" s="1"/>
    </row>
    <row r="4120" spans="1:16" ht="0.95" customHeight="1">
      <c r="A4120" s="1"/>
      <c r="B4120" s="137"/>
      <c r="C4120" s="137"/>
      <c r="D4120" s="137"/>
      <c r="E4120" s="137"/>
      <c r="F4120" s="137"/>
      <c r="G4120" s="137"/>
      <c r="H4120" s="137"/>
      <c r="I4120" s="137"/>
      <c r="J4120" s="137"/>
      <c r="K4120" s="137"/>
      <c r="L4120" s="137"/>
      <c r="M4120" s="137"/>
      <c r="N4120" s="137"/>
      <c r="O4120" s="137"/>
      <c r="P4120" s="1"/>
    </row>
    <row r="4121" spans="1:16" ht="42" thickBot="1">
      <c r="A4121" s="1"/>
      <c r="B4121" s="6" t="s">
        <v>4051</v>
      </c>
      <c r="C4121" s="7" t="s">
        <v>8</v>
      </c>
      <c r="D4121" s="8" t="s">
        <v>4052</v>
      </c>
      <c r="E4121" s="8" t="s">
        <v>4053</v>
      </c>
      <c r="F4121" s="8" t="s">
        <v>814</v>
      </c>
      <c r="G4121" s="8" t="s">
        <v>59</v>
      </c>
      <c r="H4121" s="8" t="s">
        <v>3905</v>
      </c>
      <c r="I4121" s="7" t="s">
        <v>8</v>
      </c>
      <c r="J4121" s="9">
        <v>11644264</v>
      </c>
      <c r="K4121" s="9">
        <v>0</v>
      </c>
      <c r="L4121" s="9">
        <v>0</v>
      </c>
      <c r="M4121" s="9">
        <v>0</v>
      </c>
      <c r="N4121" s="7" t="s">
        <v>8</v>
      </c>
      <c r="O4121" s="10">
        <v>0</v>
      </c>
      <c r="P4121" s="1"/>
    </row>
    <row r="4122" spans="1:16" ht="33.75" thickBot="1">
      <c r="A4122" s="1"/>
      <c r="B4122" s="138" t="s">
        <v>8</v>
      </c>
      <c r="C4122" s="139"/>
      <c r="D4122" s="139"/>
      <c r="E4122" s="139"/>
      <c r="F4122" s="139"/>
      <c r="G4122" s="139"/>
      <c r="H4122" s="139"/>
      <c r="I4122" s="11" t="s">
        <v>4017</v>
      </c>
      <c r="J4122" s="12" t="s">
        <v>8</v>
      </c>
      <c r="K4122" s="13">
        <v>0</v>
      </c>
      <c r="L4122" s="13">
        <v>0</v>
      </c>
      <c r="M4122" s="13">
        <v>0</v>
      </c>
      <c r="N4122" s="14">
        <v>0</v>
      </c>
      <c r="O4122" s="12" t="s">
        <v>8</v>
      </c>
      <c r="P4122" s="1"/>
    </row>
    <row r="4123" spans="1:16" ht="0.95" customHeight="1">
      <c r="A4123" s="1"/>
      <c r="B4123" s="137"/>
      <c r="C4123" s="137"/>
      <c r="D4123" s="137"/>
      <c r="E4123" s="137"/>
      <c r="F4123" s="137"/>
      <c r="G4123" s="137"/>
      <c r="H4123" s="137"/>
      <c r="I4123" s="137"/>
      <c r="J4123" s="137"/>
      <c r="K4123" s="137"/>
      <c r="L4123" s="137"/>
      <c r="M4123" s="137"/>
      <c r="N4123" s="137"/>
      <c r="O4123" s="137"/>
      <c r="P4123" s="1"/>
    </row>
    <row r="4124" spans="1:16" ht="58.5" thickBot="1">
      <c r="A4124" s="1"/>
      <c r="B4124" s="6" t="s">
        <v>4054</v>
      </c>
      <c r="C4124" s="7" t="s">
        <v>8</v>
      </c>
      <c r="D4124" s="8" t="s">
        <v>4055</v>
      </c>
      <c r="E4124" s="8" t="s">
        <v>4056</v>
      </c>
      <c r="F4124" s="8" t="s">
        <v>72</v>
      </c>
      <c r="G4124" s="8" t="s">
        <v>132</v>
      </c>
      <c r="H4124" s="8" t="s">
        <v>830</v>
      </c>
      <c r="I4124" s="7" t="s">
        <v>8</v>
      </c>
      <c r="J4124" s="9">
        <v>7151118</v>
      </c>
      <c r="K4124" s="9">
        <v>0</v>
      </c>
      <c r="L4124" s="9">
        <v>0</v>
      </c>
      <c r="M4124" s="9">
        <v>0</v>
      </c>
      <c r="N4124" s="7" t="s">
        <v>8</v>
      </c>
      <c r="O4124" s="10">
        <v>0</v>
      </c>
      <c r="P4124" s="1"/>
    </row>
    <row r="4125" spans="1:16" ht="25.5" thickBot="1">
      <c r="A4125" s="1"/>
      <c r="B4125" s="138" t="s">
        <v>8</v>
      </c>
      <c r="C4125" s="139"/>
      <c r="D4125" s="139"/>
      <c r="E4125" s="139"/>
      <c r="F4125" s="139"/>
      <c r="G4125" s="139"/>
      <c r="H4125" s="139"/>
      <c r="I4125" s="11" t="s">
        <v>133</v>
      </c>
      <c r="J4125" s="12" t="s">
        <v>8</v>
      </c>
      <c r="K4125" s="13">
        <v>0</v>
      </c>
      <c r="L4125" s="13">
        <v>0</v>
      </c>
      <c r="M4125" s="13">
        <v>0</v>
      </c>
      <c r="N4125" s="14">
        <v>0</v>
      </c>
      <c r="O4125" s="12" t="s">
        <v>8</v>
      </c>
      <c r="P4125" s="1"/>
    </row>
    <row r="4126" spans="1:16" ht="0.95" customHeight="1">
      <c r="A4126" s="1"/>
      <c r="B4126" s="137"/>
      <c r="C4126" s="137"/>
      <c r="D4126" s="137"/>
      <c r="E4126" s="137"/>
      <c r="F4126" s="137"/>
      <c r="G4126" s="137"/>
      <c r="H4126" s="137"/>
      <c r="I4126" s="137"/>
      <c r="J4126" s="137"/>
      <c r="K4126" s="137"/>
      <c r="L4126" s="137"/>
      <c r="M4126" s="137"/>
      <c r="N4126" s="137"/>
      <c r="O4126" s="137"/>
      <c r="P4126" s="1"/>
    </row>
    <row r="4127" spans="1:16" ht="58.5" thickBot="1">
      <c r="A4127" s="1"/>
      <c r="B4127" s="6" t="s">
        <v>4057</v>
      </c>
      <c r="C4127" s="7" t="s">
        <v>8</v>
      </c>
      <c r="D4127" s="8" t="s">
        <v>4058</v>
      </c>
      <c r="E4127" s="8" t="s">
        <v>4059</v>
      </c>
      <c r="F4127" s="8" t="s">
        <v>72</v>
      </c>
      <c r="G4127" s="8" t="s">
        <v>132</v>
      </c>
      <c r="H4127" s="8" t="s">
        <v>830</v>
      </c>
      <c r="I4127" s="7" t="s">
        <v>8</v>
      </c>
      <c r="J4127" s="9">
        <v>6498473</v>
      </c>
      <c r="K4127" s="9">
        <v>0</v>
      </c>
      <c r="L4127" s="9">
        <v>0</v>
      </c>
      <c r="M4127" s="9">
        <v>0</v>
      </c>
      <c r="N4127" s="7" t="s">
        <v>8</v>
      </c>
      <c r="O4127" s="10">
        <v>0</v>
      </c>
      <c r="P4127" s="1"/>
    </row>
    <row r="4128" spans="1:16" ht="25.5" thickBot="1">
      <c r="A4128" s="1"/>
      <c r="B4128" s="138" t="s">
        <v>8</v>
      </c>
      <c r="C4128" s="139"/>
      <c r="D4128" s="139"/>
      <c r="E4128" s="139"/>
      <c r="F4128" s="139"/>
      <c r="G4128" s="139"/>
      <c r="H4128" s="139"/>
      <c r="I4128" s="11" t="s">
        <v>133</v>
      </c>
      <c r="J4128" s="12" t="s">
        <v>8</v>
      </c>
      <c r="K4128" s="13">
        <v>0</v>
      </c>
      <c r="L4128" s="13">
        <v>0</v>
      </c>
      <c r="M4128" s="13">
        <v>0</v>
      </c>
      <c r="N4128" s="14">
        <v>0</v>
      </c>
      <c r="O4128" s="12" t="s">
        <v>8</v>
      </c>
      <c r="P4128" s="1"/>
    </row>
    <row r="4129" spans="1:16" ht="0.95" customHeight="1">
      <c r="A4129" s="1"/>
      <c r="B4129" s="137"/>
      <c r="C4129" s="137"/>
      <c r="D4129" s="137"/>
      <c r="E4129" s="137"/>
      <c r="F4129" s="137"/>
      <c r="G4129" s="137"/>
      <c r="H4129" s="137"/>
      <c r="I4129" s="137"/>
      <c r="J4129" s="137"/>
      <c r="K4129" s="137"/>
      <c r="L4129" s="137"/>
      <c r="M4129" s="137"/>
      <c r="N4129" s="137"/>
      <c r="O4129" s="137"/>
      <c r="P4129" s="1"/>
    </row>
    <row r="4130" spans="1:16" ht="33.75" thickBot="1">
      <c r="A4130" s="1"/>
      <c r="B4130" s="6" t="s">
        <v>4060</v>
      </c>
      <c r="C4130" s="7" t="s">
        <v>8</v>
      </c>
      <c r="D4130" s="8" t="s">
        <v>4061</v>
      </c>
      <c r="E4130" s="8" t="s">
        <v>4062</v>
      </c>
      <c r="F4130" s="8" t="s">
        <v>261</v>
      </c>
      <c r="G4130" s="8" t="s">
        <v>59</v>
      </c>
      <c r="H4130" s="8" t="s">
        <v>3905</v>
      </c>
      <c r="I4130" s="7" t="s">
        <v>8</v>
      </c>
      <c r="J4130" s="9">
        <v>138750080</v>
      </c>
      <c r="K4130" s="9">
        <v>0</v>
      </c>
      <c r="L4130" s="9">
        <v>8522196</v>
      </c>
      <c r="M4130" s="9">
        <v>8485463</v>
      </c>
      <c r="N4130" s="7" t="s">
        <v>8</v>
      </c>
      <c r="O4130" s="10">
        <v>6.12</v>
      </c>
      <c r="P4130" s="1"/>
    </row>
    <row r="4131" spans="1:16" ht="33.75" thickBot="1">
      <c r="A4131" s="1"/>
      <c r="B4131" s="138" t="s">
        <v>8</v>
      </c>
      <c r="C4131" s="139"/>
      <c r="D4131" s="139"/>
      <c r="E4131" s="139"/>
      <c r="F4131" s="139"/>
      <c r="G4131" s="139"/>
      <c r="H4131" s="139"/>
      <c r="I4131" s="11" t="s">
        <v>4017</v>
      </c>
      <c r="J4131" s="12" t="s">
        <v>8</v>
      </c>
      <c r="K4131" s="13">
        <v>0</v>
      </c>
      <c r="L4131" s="13">
        <v>8522196</v>
      </c>
      <c r="M4131" s="13">
        <v>8485463</v>
      </c>
      <c r="N4131" s="14">
        <v>99.56</v>
      </c>
      <c r="O4131" s="12" t="s">
        <v>8</v>
      </c>
      <c r="P4131" s="1"/>
    </row>
    <row r="4132" spans="1:16" ht="0.95" customHeight="1">
      <c r="A4132" s="1"/>
      <c r="B4132" s="137"/>
      <c r="C4132" s="137"/>
      <c r="D4132" s="137"/>
      <c r="E4132" s="137"/>
      <c r="F4132" s="137"/>
      <c r="G4132" s="137"/>
      <c r="H4132" s="137"/>
      <c r="I4132" s="137"/>
      <c r="J4132" s="137"/>
      <c r="K4132" s="137"/>
      <c r="L4132" s="137"/>
      <c r="M4132" s="137"/>
      <c r="N4132" s="137"/>
      <c r="O4132" s="137"/>
      <c r="P4132" s="1"/>
    </row>
    <row r="4133" spans="1:16" ht="42" thickBot="1">
      <c r="A4133" s="1"/>
      <c r="B4133" s="6" t="s">
        <v>4063</v>
      </c>
      <c r="C4133" s="7" t="s">
        <v>8</v>
      </c>
      <c r="D4133" s="8" t="s">
        <v>4064</v>
      </c>
      <c r="E4133" s="8" t="s">
        <v>4065</v>
      </c>
      <c r="F4133" s="8" t="s">
        <v>76</v>
      </c>
      <c r="G4133" s="8" t="s">
        <v>865</v>
      </c>
      <c r="H4133" s="8" t="s">
        <v>3891</v>
      </c>
      <c r="I4133" s="7" t="s">
        <v>8</v>
      </c>
      <c r="J4133" s="9">
        <v>25266573</v>
      </c>
      <c r="K4133" s="9">
        <v>0</v>
      </c>
      <c r="L4133" s="9">
        <v>0</v>
      </c>
      <c r="M4133" s="9">
        <v>0</v>
      </c>
      <c r="N4133" s="7" t="s">
        <v>8</v>
      </c>
      <c r="O4133" s="10">
        <v>0</v>
      </c>
      <c r="P4133" s="1"/>
    </row>
    <row r="4134" spans="1:16" ht="42" thickBot="1">
      <c r="A4134" s="1"/>
      <c r="B4134" s="138" t="s">
        <v>8</v>
      </c>
      <c r="C4134" s="139"/>
      <c r="D4134" s="139"/>
      <c r="E4134" s="139"/>
      <c r="F4134" s="139"/>
      <c r="G4134" s="139"/>
      <c r="H4134" s="139"/>
      <c r="I4134" s="11" t="s">
        <v>3892</v>
      </c>
      <c r="J4134" s="12" t="s">
        <v>8</v>
      </c>
      <c r="K4134" s="13">
        <v>0</v>
      </c>
      <c r="L4134" s="13">
        <v>0</v>
      </c>
      <c r="M4134" s="13">
        <v>0</v>
      </c>
      <c r="N4134" s="14">
        <v>0</v>
      </c>
      <c r="O4134" s="12" t="s">
        <v>8</v>
      </c>
      <c r="P4134" s="1"/>
    </row>
    <row r="4135" spans="1:16" ht="0.95" customHeight="1">
      <c r="A4135" s="1"/>
      <c r="B4135" s="137"/>
      <c r="C4135" s="137"/>
      <c r="D4135" s="137"/>
      <c r="E4135" s="137"/>
      <c r="F4135" s="137"/>
      <c r="G4135" s="137"/>
      <c r="H4135" s="137"/>
      <c r="I4135" s="137"/>
      <c r="J4135" s="137"/>
      <c r="K4135" s="137"/>
      <c r="L4135" s="137"/>
      <c r="M4135" s="137"/>
      <c r="N4135" s="137"/>
      <c r="O4135" s="137"/>
      <c r="P4135" s="1"/>
    </row>
    <row r="4136" spans="1:16" ht="66.75" thickBot="1">
      <c r="A4136" s="1"/>
      <c r="B4136" s="6" t="s">
        <v>4066</v>
      </c>
      <c r="C4136" s="7" t="s">
        <v>8</v>
      </c>
      <c r="D4136" s="8" t="s">
        <v>4067</v>
      </c>
      <c r="E4136" s="8" t="s">
        <v>4068</v>
      </c>
      <c r="F4136" s="8" t="s">
        <v>58</v>
      </c>
      <c r="G4136" s="8" t="s">
        <v>59</v>
      </c>
      <c r="H4136" s="8" t="s">
        <v>3915</v>
      </c>
      <c r="I4136" s="7" t="s">
        <v>8</v>
      </c>
      <c r="J4136" s="9">
        <v>6859194679</v>
      </c>
      <c r="K4136" s="9">
        <v>655000000</v>
      </c>
      <c r="L4136" s="9">
        <v>268422153</v>
      </c>
      <c r="M4136" s="9">
        <v>242809573</v>
      </c>
      <c r="N4136" s="7" t="s">
        <v>8</v>
      </c>
      <c r="O4136" s="10">
        <v>7.71</v>
      </c>
      <c r="P4136" s="1"/>
    </row>
    <row r="4137" spans="1:16" ht="42" thickBot="1">
      <c r="A4137" s="1"/>
      <c r="B4137" s="138" t="s">
        <v>8</v>
      </c>
      <c r="C4137" s="139"/>
      <c r="D4137" s="139"/>
      <c r="E4137" s="139"/>
      <c r="F4137" s="139"/>
      <c r="G4137" s="139"/>
      <c r="H4137" s="139"/>
      <c r="I4137" s="11" t="s">
        <v>3920</v>
      </c>
      <c r="J4137" s="12" t="s">
        <v>8</v>
      </c>
      <c r="K4137" s="13">
        <v>655000000</v>
      </c>
      <c r="L4137" s="13">
        <v>268422153</v>
      </c>
      <c r="M4137" s="13">
        <v>242809573</v>
      </c>
      <c r="N4137" s="14">
        <v>90.45</v>
      </c>
      <c r="O4137" s="12" t="s">
        <v>8</v>
      </c>
      <c r="P4137" s="1"/>
    </row>
    <row r="4138" spans="1:16" ht="0.95" customHeight="1">
      <c r="A4138" s="1"/>
      <c r="B4138" s="137"/>
      <c r="C4138" s="137"/>
      <c r="D4138" s="137"/>
      <c r="E4138" s="137"/>
      <c r="F4138" s="137"/>
      <c r="G4138" s="137"/>
      <c r="H4138" s="137"/>
      <c r="I4138" s="137"/>
      <c r="J4138" s="137"/>
      <c r="K4138" s="137"/>
      <c r="L4138" s="137"/>
      <c r="M4138" s="137"/>
      <c r="N4138" s="137"/>
      <c r="O4138" s="137"/>
      <c r="P4138" s="1"/>
    </row>
    <row r="4139" spans="1:16" ht="58.5" thickBot="1">
      <c r="A4139" s="1"/>
      <c r="B4139" s="6" t="s">
        <v>4069</v>
      </c>
      <c r="C4139" s="7" t="s">
        <v>8</v>
      </c>
      <c r="D4139" s="8" t="s">
        <v>4070</v>
      </c>
      <c r="E4139" s="8" t="s">
        <v>4071</v>
      </c>
      <c r="F4139" s="8" t="s">
        <v>1503</v>
      </c>
      <c r="G4139" s="8" t="s">
        <v>865</v>
      </c>
      <c r="H4139" s="8" t="s">
        <v>3910</v>
      </c>
      <c r="I4139" s="7" t="s">
        <v>8</v>
      </c>
      <c r="J4139" s="9">
        <v>1118746919</v>
      </c>
      <c r="K4139" s="9">
        <v>0</v>
      </c>
      <c r="L4139" s="9">
        <v>0</v>
      </c>
      <c r="M4139" s="9">
        <v>0</v>
      </c>
      <c r="N4139" s="7" t="s">
        <v>8</v>
      </c>
      <c r="O4139" s="10">
        <v>0</v>
      </c>
      <c r="P4139" s="1"/>
    </row>
    <row r="4140" spans="1:16" ht="42" thickBot="1">
      <c r="A4140" s="1"/>
      <c r="B4140" s="138" t="s">
        <v>8</v>
      </c>
      <c r="C4140" s="139"/>
      <c r="D4140" s="139"/>
      <c r="E4140" s="139"/>
      <c r="F4140" s="139"/>
      <c r="G4140" s="139"/>
      <c r="H4140" s="139"/>
      <c r="I4140" s="11" t="s">
        <v>3911</v>
      </c>
      <c r="J4140" s="12" t="s">
        <v>8</v>
      </c>
      <c r="K4140" s="13">
        <v>0</v>
      </c>
      <c r="L4140" s="13">
        <v>0</v>
      </c>
      <c r="M4140" s="13">
        <v>0</v>
      </c>
      <c r="N4140" s="14">
        <v>0</v>
      </c>
      <c r="O4140" s="12" t="s">
        <v>8</v>
      </c>
      <c r="P4140" s="1"/>
    </row>
    <row r="4141" spans="1:16" ht="0.95" customHeight="1">
      <c r="A4141" s="1"/>
      <c r="B4141" s="137"/>
      <c r="C4141" s="137"/>
      <c r="D4141" s="137"/>
      <c r="E4141" s="137"/>
      <c r="F4141" s="137"/>
      <c r="G4141" s="137"/>
      <c r="H4141" s="137"/>
      <c r="I4141" s="137"/>
      <c r="J4141" s="137"/>
      <c r="K4141" s="137"/>
      <c r="L4141" s="137"/>
      <c r="M4141" s="137"/>
      <c r="N4141" s="137"/>
      <c r="O4141" s="137"/>
      <c r="P4141" s="1"/>
    </row>
    <row r="4142" spans="1:16" ht="50.25" thickBot="1">
      <c r="A4142" s="1"/>
      <c r="B4142" s="6" t="s">
        <v>4072</v>
      </c>
      <c r="C4142" s="7" t="s">
        <v>8</v>
      </c>
      <c r="D4142" s="8" t="s">
        <v>4073</v>
      </c>
      <c r="E4142" s="8" t="s">
        <v>4074</v>
      </c>
      <c r="F4142" s="8" t="s">
        <v>58</v>
      </c>
      <c r="G4142" s="8" t="s">
        <v>132</v>
      </c>
      <c r="H4142" s="8" t="s">
        <v>830</v>
      </c>
      <c r="I4142" s="7" t="s">
        <v>8</v>
      </c>
      <c r="J4142" s="9">
        <v>20164732</v>
      </c>
      <c r="K4142" s="9">
        <v>0</v>
      </c>
      <c r="L4142" s="9">
        <v>0</v>
      </c>
      <c r="M4142" s="9">
        <v>0</v>
      </c>
      <c r="N4142" s="7" t="s">
        <v>8</v>
      </c>
      <c r="O4142" s="10">
        <v>26.42</v>
      </c>
      <c r="P4142" s="1"/>
    </row>
    <row r="4143" spans="1:16" ht="33.75" thickBot="1">
      <c r="A4143" s="1"/>
      <c r="B4143" s="138" t="s">
        <v>8</v>
      </c>
      <c r="C4143" s="139"/>
      <c r="D4143" s="139"/>
      <c r="E4143" s="139"/>
      <c r="F4143" s="139"/>
      <c r="G4143" s="139"/>
      <c r="H4143" s="139"/>
      <c r="I4143" s="11" t="s">
        <v>3937</v>
      </c>
      <c r="J4143" s="12" t="s">
        <v>8</v>
      </c>
      <c r="K4143" s="13">
        <v>0</v>
      </c>
      <c r="L4143" s="13">
        <v>0</v>
      </c>
      <c r="M4143" s="13">
        <v>0</v>
      </c>
      <c r="N4143" s="14">
        <v>0</v>
      </c>
      <c r="O4143" s="12" t="s">
        <v>8</v>
      </c>
      <c r="P4143" s="1"/>
    </row>
    <row r="4144" spans="1:16" ht="0.95" customHeight="1">
      <c r="A4144" s="1"/>
      <c r="B4144" s="137"/>
      <c r="C4144" s="137"/>
      <c r="D4144" s="137"/>
      <c r="E4144" s="137"/>
      <c r="F4144" s="137"/>
      <c r="G4144" s="137"/>
      <c r="H4144" s="137"/>
      <c r="I4144" s="137"/>
      <c r="J4144" s="137"/>
      <c r="K4144" s="137"/>
      <c r="L4144" s="137"/>
      <c r="M4144" s="137"/>
      <c r="N4144" s="137"/>
      <c r="O4144" s="137"/>
      <c r="P4144" s="1"/>
    </row>
    <row r="4145" spans="1:16" ht="83.25" thickBot="1">
      <c r="A4145" s="1"/>
      <c r="B4145" s="6" t="s">
        <v>4075</v>
      </c>
      <c r="C4145" s="7" t="s">
        <v>8</v>
      </c>
      <c r="D4145" s="8" t="s">
        <v>4076</v>
      </c>
      <c r="E4145" s="8" t="s">
        <v>4077</v>
      </c>
      <c r="F4145" s="8" t="s">
        <v>58</v>
      </c>
      <c r="G4145" s="8" t="s">
        <v>132</v>
      </c>
      <c r="H4145" s="8" t="s">
        <v>830</v>
      </c>
      <c r="I4145" s="7" t="s">
        <v>8</v>
      </c>
      <c r="J4145" s="9">
        <v>44309561</v>
      </c>
      <c r="K4145" s="9">
        <v>0</v>
      </c>
      <c r="L4145" s="9">
        <v>0</v>
      </c>
      <c r="M4145" s="9">
        <v>0</v>
      </c>
      <c r="N4145" s="7" t="s">
        <v>8</v>
      </c>
      <c r="O4145" s="10">
        <v>0</v>
      </c>
      <c r="P4145" s="1"/>
    </row>
    <row r="4146" spans="1:16" ht="33.75" thickBot="1">
      <c r="A4146" s="1"/>
      <c r="B4146" s="138" t="s">
        <v>8</v>
      </c>
      <c r="C4146" s="139"/>
      <c r="D4146" s="139"/>
      <c r="E4146" s="139"/>
      <c r="F4146" s="139"/>
      <c r="G4146" s="139"/>
      <c r="H4146" s="139"/>
      <c r="I4146" s="11" t="s">
        <v>3937</v>
      </c>
      <c r="J4146" s="12" t="s">
        <v>8</v>
      </c>
      <c r="K4146" s="13">
        <v>0</v>
      </c>
      <c r="L4146" s="13">
        <v>0</v>
      </c>
      <c r="M4146" s="13">
        <v>0</v>
      </c>
      <c r="N4146" s="14">
        <v>0</v>
      </c>
      <c r="O4146" s="12" t="s">
        <v>8</v>
      </c>
      <c r="P4146" s="1"/>
    </row>
    <row r="4147" spans="1:16" ht="0.95" customHeight="1">
      <c r="A4147" s="1"/>
      <c r="B4147" s="137"/>
      <c r="C4147" s="137"/>
      <c r="D4147" s="137"/>
      <c r="E4147" s="137"/>
      <c r="F4147" s="137"/>
      <c r="G4147" s="137"/>
      <c r="H4147" s="137"/>
      <c r="I4147" s="137"/>
      <c r="J4147" s="137"/>
      <c r="K4147" s="137"/>
      <c r="L4147" s="137"/>
      <c r="M4147" s="137"/>
      <c r="N4147" s="137"/>
      <c r="O4147" s="137"/>
      <c r="P4147" s="1"/>
    </row>
    <row r="4148" spans="1:16" ht="75" thickBot="1">
      <c r="A4148" s="1"/>
      <c r="B4148" s="6" t="s">
        <v>4078</v>
      </c>
      <c r="C4148" s="7" t="s">
        <v>8</v>
      </c>
      <c r="D4148" s="8" t="s">
        <v>4079</v>
      </c>
      <c r="E4148" s="8" t="s">
        <v>4077</v>
      </c>
      <c r="F4148" s="8" t="s">
        <v>58</v>
      </c>
      <c r="G4148" s="8" t="s">
        <v>132</v>
      </c>
      <c r="H4148" s="8" t="s">
        <v>830</v>
      </c>
      <c r="I4148" s="7" t="s">
        <v>8</v>
      </c>
      <c r="J4148" s="9">
        <v>23389648</v>
      </c>
      <c r="K4148" s="9">
        <v>0</v>
      </c>
      <c r="L4148" s="9">
        <v>0</v>
      </c>
      <c r="M4148" s="9">
        <v>0</v>
      </c>
      <c r="N4148" s="7" t="s">
        <v>8</v>
      </c>
      <c r="O4148" s="10">
        <v>0</v>
      </c>
      <c r="P4148" s="1"/>
    </row>
    <row r="4149" spans="1:16" ht="33.75" thickBot="1">
      <c r="A4149" s="1"/>
      <c r="B4149" s="138" t="s">
        <v>8</v>
      </c>
      <c r="C4149" s="139"/>
      <c r="D4149" s="139"/>
      <c r="E4149" s="139"/>
      <c r="F4149" s="139"/>
      <c r="G4149" s="139"/>
      <c r="H4149" s="139"/>
      <c r="I4149" s="11" t="s">
        <v>3937</v>
      </c>
      <c r="J4149" s="12" t="s">
        <v>8</v>
      </c>
      <c r="K4149" s="13">
        <v>0</v>
      </c>
      <c r="L4149" s="13">
        <v>0</v>
      </c>
      <c r="M4149" s="13">
        <v>0</v>
      </c>
      <c r="N4149" s="14">
        <v>0</v>
      </c>
      <c r="O4149" s="12" t="s">
        <v>8</v>
      </c>
      <c r="P4149" s="1"/>
    </row>
    <row r="4150" spans="1:16" ht="0.95" customHeight="1">
      <c r="A4150" s="1"/>
      <c r="B4150" s="137"/>
      <c r="C4150" s="137"/>
      <c r="D4150" s="137"/>
      <c r="E4150" s="137"/>
      <c r="F4150" s="137"/>
      <c r="G4150" s="137"/>
      <c r="H4150" s="137"/>
      <c r="I4150" s="137"/>
      <c r="J4150" s="137"/>
      <c r="K4150" s="137"/>
      <c r="L4150" s="137"/>
      <c r="M4150" s="137"/>
      <c r="N4150" s="137"/>
      <c r="O4150" s="137"/>
      <c r="P4150" s="1"/>
    </row>
    <row r="4151" spans="1:16" ht="99.75" thickBot="1">
      <c r="A4151" s="1"/>
      <c r="B4151" s="6" t="s">
        <v>4080</v>
      </c>
      <c r="C4151" s="7" t="s">
        <v>8</v>
      </c>
      <c r="D4151" s="8" t="s">
        <v>4081</v>
      </c>
      <c r="E4151" s="8" t="s">
        <v>4082</v>
      </c>
      <c r="F4151" s="8" t="s">
        <v>345</v>
      </c>
      <c r="G4151" s="8" t="s">
        <v>132</v>
      </c>
      <c r="H4151" s="8" t="s">
        <v>830</v>
      </c>
      <c r="I4151" s="7" t="s">
        <v>8</v>
      </c>
      <c r="J4151" s="9">
        <v>4014057</v>
      </c>
      <c r="K4151" s="9">
        <v>0</v>
      </c>
      <c r="L4151" s="9">
        <v>1880000</v>
      </c>
      <c r="M4151" s="9">
        <v>1880000</v>
      </c>
      <c r="N4151" s="7" t="s">
        <v>8</v>
      </c>
      <c r="O4151" s="10">
        <v>32.08</v>
      </c>
      <c r="P4151" s="1"/>
    </row>
    <row r="4152" spans="1:16" ht="25.5" thickBot="1">
      <c r="A4152" s="1"/>
      <c r="B4152" s="138" t="s">
        <v>8</v>
      </c>
      <c r="C4152" s="139"/>
      <c r="D4152" s="139"/>
      <c r="E4152" s="139"/>
      <c r="F4152" s="139"/>
      <c r="G4152" s="139"/>
      <c r="H4152" s="139"/>
      <c r="I4152" s="11" t="s">
        <v>133</v>
      </c>
      <c r="J4152" s="12" t="s">
        <v>8</v>
      </c>
      <c r="K4152" s="13">
        <v>0</v>
      </c>
      <c r="L4152" s="13">
        <v>1880000</v>
      </c>
      <c r="M4152" s="13">
        <v>1880000</v>
      </c>
      <c r="N4152" s="14">
        <v>100</v>
      </c>
      <c r="O4152" s="12" t="s">
        <v>8</v>
      </c>
      <c r="P4152" s="1"/>
    </row>
    <row r="4153" spans="1:16" ht="0.95" customHeight="1">
      <c r="A4153" s="1"/>
      <c r="B4153" s="137"/>
      <c r="C4153" s="137"/>
      <c r="D4153" s="137"/>
      <c r="E4153" s="137"/>
      <c r="F4153" s="137"/>
      <c r="G4153" s="137"/>
      <c r="H4153" s="137"/>
      <c r="I4153" s="137"/>
      <c r="J4153" s="137"/>
      <c r="K4153" s="137"/>
      <c r="L4153" s="137"/>
      <c r="M4153" s="137"/>
      <c r="N4153" s="137"/>
      <c r="O4153" s="137"/>
      <c r="P4153" s="1"/>
    </row>
    <row r="4154" spans="1:16" ht="75" thickBot="1">
      <c r="A4154" s="1"/>
      <c r="B4154" s="6" t="s">
        <v>4083</v>
      </c>
      <c r="C4154" s="7" t="s">
        <v>8</v>
      </c>
      <c r="D4154" s="8" t="s">
        <v>4084</v>
      </c>
      <c r="E4154" s="8" t="s">
        <v>4085</v>
      </c>
      <c r="F4154" s="8" t="s">
        <v>72</v>
      </c>
      <c r="G4154" s="8" t="s">
        <v>865</v>
      </c>
      <c r="H4154" s="8" t="s">
        <v>3919</v>
      </c>
      <c r="I4154" s="7" t="s">
        <v>8</v>
      </c>
      <c r="J4154" s="9">
        <v>8754933256</v>
      </c>
      <c r="K4154" s="9">
        <v>0</v>
      </c>
      <c r="L4154" s="9">
        <v>0</v>
      </c>
      <c r="M4154" s="9">
        <v>0</v>
      </c>
      <c r="N4154" s="7" t="s">
        <v>8</v>
      </c>
      <c r="O4154" s="10">
        <v>0</v>
      </c>
      <c r="P4154" s="1"/>
    </row>
    <row r="4155" spans="1:16" ht="42" thickBot="1">
      <c r="A4155" s="1"/>
      <c r="B4155" s="138" t="s">
        <v>8</v>
      </c>
      <c r="C4155" s="139"/>
      <c r="D4155" s="139"/>
      <c r="E4155" s="139"/>
      <c r="F4155" s="139"/>
      <c r="G4155" s="139"/>
      <c r="H4155" s="139"/>
      <c r="I4155" s="11" t="s">
        <v>3911</v>
      </c>
      <c r="J4155" s="12" t="s">
        <v>8</v>
      </c>
      <c r="K4155" s="13">
        <v>0</v>
      </c>
      <c r="L4155" s="13">
        <v>0</v>
      </c>
      <c r="M4155" s="13">
        <v>0</v>
      </c>
      <c r="N4155" s="14">
        <v>0</v>
      </c>
      <c r="O4155" s="12" t="s">
        <v>8</v>
      </c>
      <c r="P4155" s="1"/>
    </row>
    <row r="4156" spans="1:16" ht="0.95" customHeight="1">
      <c r="A4156" s="1"/>
      <c r="B4156" s="137"/>
      <c r="C4156" s="137"/>
      <c r="D4156" s="137"/>
      <c r="E4156" s="137"/>
      <c r="F4156" s="137"/>
      <c r="G4156" s="137"/>
      <c r="H4156" s="137"/>
      <c r="I4156" s="137"/>
      <c r="J4156" s="137"/>
      <c r="K4156" s="137"/>
      <c r="L4156" s="137"/>
      <c r="M4156" s="137"/>
      <c r="N4156" s="137"/>
      <c r="O4156" s="137"/>
      <c r="P4156" s="1"/>
    </row>
    <row r="4157" spans="1:16" ht="83.25" thickBot="1">
      <c r="A4157" s="1"/>
      <c r="B4157" s="6" t="s">
        <v>4086</v>
      </c>
      <c r="C4157" s="7" t="s">
        <v>8</v>
      </c>
      <c r="D4157" s="8" t="s">
        <v>4087</v>
      </c>
      <c r="E4157" s="8" t="s">
        <v>4088</v>
      </c>
      <c r="F4157" s="8" t="s">
        <v>395</v>
      </c>
      <c r="G4157" s="8" t="s">
        <v>132</v>
      </c>
      <c r="H4157" s="8" t="s">
        <v>830</v>
      </c>
      <c r="I4157" s="7" t="s">
        <v>8</v>
      </c>
      <c r="J4157" s="9">
        <v>3156120</v>
      </c>
      <c r="K4157" s="9">
        <v>0</v>
      </c>
      <c r="L4157" s="9">
        <v>2630053</v>
      </c>
      <c r="M4157" s="9">
        <v>2487618</v>
      </c>
      <c r="N4157" s="7" t="s">
        <v>8</v>
      </c>
      <c r="O4157" s="10">
        <v>78.819999999999993</v>
      </c>
      <c r="P4157" s="1"/>
    </row>
    <row r="4158" spans="1:16" ht="25.5" thickBot="1">
      <c r="A4158" s="1"/>
      <c r="B4158" s="138" t="s">
        <v>8</v>
      </c>
      <c r="C4158" s="139"/>
      <c r="D4158" s="139"/>
      <c r="E4158" s="139"/>
      <c r="F4158" s="139"/>
      <c r="G4158" s="139"/>
      <c r="H4158" s="139"/>
      <c r="I4158" s="11" t="s">
        <v>133</v>
      </c>
      <c r="J4158" s="12" t="s">
        <v>8</v>
      </c>
      <c r="K4158" s="13">
        <v>0</v>
      </c>
      <c r="L4158" s="13">
        <v>2630053</v>
      </c>
      <c r="M4158" s="13">
        <v>2487618</v>
      </c>
      <c r="N4158" s="14">
        <v>94.58</v>
      </c>
      <c r="O4158" s="12" t="s">
        <v>8</v>
      </c>
      <c r="P4158" s="1"/>
    </row>
    <row r="4159" spans="1:16" ht="0.95" customHeight="1">
      <c r="A4159" s="1"/>
      <c r="B4159" s="137"/>
      <c r="C4159" s="137"/>
      <c r="D4159" s="137"/>
      <c r="E4159" s="137"/>
      <c r="F4159" s="137"/>
      <c r="G4159" s="137"/>
      <c r="H4159" s="137"/>
      <c r="I4159" s="137"/>
      <c r="J4159" s="137"/>
      <c r="K4159" s="137"/>
      <c r="L4159" s="137"/>
      <c r="M4159" s="137"/>
      <c r="N4159" s="137"/>
      <c r="O4159" s="137"/>
      <c r="P4159" s="1"/>
    </row>
    <row r="4160" spans="1:16" ht="50.25" thickBot="1">
      <c r="A4160" s="1"/>
      <c r="B4160" s="6" t="s">
        <v>4089</v>
      </c>
      <c r="C4160" s="7" t="s">
        <v>8</v>
      </c>
      <c r="D4160" s="8" t="s">
        <v>4090</v>
      </c>
      <c r="E4160" s="8" t="s">
        <v>4091</v>
      </c>
      <c r="F4160" s="8" t="s">
        <v>58</v>
      </c>
      <c r="G4160" s="8" t="s">
        <v>132</v>
      </c>
      <c r="H4160" s="8" t="s">
        <v>830</v>
      </c>
      <c r="I4160" s="7" t="s">
        <v>8</v>
      </c>
      <c r="J4160" s="9">
        <v>39070591</v>
      </c>
      <c r="K4160" s="9">
        <v>0</v>
      </c>
      <c r="L4160" s="9">
        <v>0</v>
      </c>
      <c r="M4160" s="9">
        <v>0</v>
      </c>
      <c r="N4160" s="7" t="s">
        <v>8</v>
      </c>
      <c r="O4160" s="10">
        <v>0</v>
      </c>
      <c r="P4160" s="1"/>
    </row>
    <row r="4161" spans="1:16" ht="33.75" thickBot="1">
      <c r="A4161" s="1"/>
      <c r="B4161" s="138" t="s">
        <v>8</v>
      </c>
      <c r="C4161" s="139"/>
      <c r="D4161" s="139"/>
      <c r="E4161" s="139"/>
      <c r="F4161" s="139"/>
      <c r="G4161" s="139"/>
      <c r="H4161" s="139"/>
      <c r="I4161" s="11" t="s">
        <v>3937</v>
      </c>
      <c r="J4161" s="12" t="s">
        <v>8</v>
      </c>
      <c r="K4161" s="13">
        <v>0</v>
      </c>
      <c r="L4161" s="13">
        <v>0</v>
      </c>
      <c r="M4161" s="13">
        <v>0</v>
      </c>
      <c r="N4161" s="14">
        <v>0</v>
      </c>
      <c r="O4161" s="12" t="s">
        <v>8</v>
      </c>
      <c r="P4161" s="1"/>
    </row>
    <row r="4162" spans="1:16" ht="0.95" customHeight="1">
      <c r="A4162" s="1"/>
      <c r="B4162" s="137"/>
      <c r="C4162" s="137"/>
      <c r="D4162" s="137"/>
      <c r="E4162" s="137"/>
      <c r="F4162" s="137"/>
      <c r="G4162" s="137"/>
      <c r="H4162" s="137"/>
      <c r="I4162" s="137"/>
      <c r="J4162" s="137"/>
      <c r="K4162" s="137"/>
      <c r="L4162" s="137"/>
      <c r="M4162" s="137"/>
      <c r="N4162" s="137"/>
      <c r="O4162" s="137"/>
      <c r="P4162" s="1"/>
    </row>
    <row r="4163" spans="1:16" ht="50.25" thickBot="1">
      <c r="A4163" s="1"/>
      <c r="B4163" s="6" t="s">
        <v>4092</v>
      </c>
      <c r="C4163" s="7" t="s">
        <v>8</v>
      </c>
      <c r="D4163" s="8" t="s">
        <v>4093</v>
      </c>
      <c r="E4163" s="8" t="s">
        <v>4094</v>
      </c>
      <c r="F4163" s="8" t="s">
        <v>349</v>
      </c>
      <c r="G4163" s="8" t="s">
        <v>132</v>
      </c>
      <c r="H4163" s="8" t="s">
        <v>830</v>
      </c>
      <c r="I4163" s="7" t="s">
        <v>8</v>
      </c>
      <c r="J4163" s="9">
        <v>4353269</v>
      </c>
      <c r="K4163" s="9">
        <v>0</v>
      </c>
      <c r="L4163" s="9">
        <v>0</v>
      </c>
      <c r="M4163" s="9">
        <v>0</v>
      </c>
      <c r="N4163" s="7" t="s">
        <v>8</v>
      </c>
      <c r="O4163" s="10">
        <v>0</v>
      </c>
      <c r="P4163" s="1"/>
    </row>
    <row r="4164" spans="1:16" ht="25.5" thickBot="1">
      <c r="A4164" s="1"/>
      <c r="B4164" s="138" t="s">
        <v>8</v>
      </c>
      <c r="C4164" s="139"/>
      <c r="D4164" s="139"/>
      <c r="E4164" s="139"/>
      <c r="F4164" s="139"/>
      <c r="G4164" s="139"/>
      <c r="H4164" s="139"/>
      <c r="I4164" s="11" t="s">
        <v>133</v>
      </c>
      <c r="J4164" s="12" t="s">
        <v>8</v>
      </c>
      <c r="K4164" s="13">
        <v>0</v>
      </c>
      <c r="L4164" s="13">
        <v>0</v>
      </c>
      <c r="M4164" s="13">
        <v>0</v>
      </c>
      <c r="N4164" s="14">
        <v>0</v>
      </c>
      <c r="O4164" s="12" t="s">
        <v>8</v>
      </c>
      <c r="P4164" s="1"/>
    </row>
    <row r="4165" spans="1:16" ht="0.95" customHeight="1">
      <c r="A4165" s="1"/>
      <c r="B4165" s="137"/>
      <c r="C4165" s="137"/>
      <c r="D4165" s="137"/>
      <c r="E4165" s="137"/>
      <c r="F4165" s="137"/>
      <c r="G4165" s="137"/>
      <c r="H4165" s="137"/>
      <c r="I4165" s="137"/>
      <c r="J4165" s="137"/>
      <c r="K4165" s="137"/>
      <c r="L4165" s="137"/>
      <c r="M4165" s="137"/>
      <c r="N4165" s="137"/>
      <c r="O4165" s="137"/>
      <c r="P4165" s="1"/>
    </row>
    <row r="4166" spans="1:16" ht="58.5" thickBot="1">
      <c r="A4166" s="1"/>
      <c r="B4166" s="6" t="s">
        <v>4095</v>
      </c>
      <c r="C4166" s="7" t="s">
        <v>8</v>
      </c>
      <c r="D4166" s="8" t="s">
        <v>4096</v>
      </c>
      <c r="E4166" s="8" t="s">
        <v>4097</v>
      </c>
      <c r="F4166" s="8" t="s">
        <v>261</v>
      </c>
      <c r="G4166" s="8" t="s">
        <v>865</v>
      </c>
      <c r="H4166" s="8" t="s">
        <v>3891</v>
      </c>
      <c r="I4166" s="7" t="s">
        <v>8</v>
      </c>
      <c r="J4166" s="9">
        <v>23031472</v>
      </c>
      <c r="K4166" s="9">
        <v>0</v>
      </c>
      <c r="L4166" s="9">
        <v>0</v>
      </c>
      <c r="M4166" s="9">
        <v>0</v>
      </c>
      <c r="N4166" s="7" t="s">
        <v>8</v>
      </c>
      <c r="O4166" s="10">
        <v>0</v>
      </c>
      <c r="P4166" s="1"/>
    </row>
    <row r="4167" spans="1:16" ht="42" thickBot="1">
      <c r="A4167" s="1"/>
      <c r="B4167" s="138" t="s">
        <v>8</v>
      </c>
      <c r="C4167" s="139"/>
      <c r="D4167" s="139"/>
      <c r="E4167" s="139"/>
      <c r="F4167" s="139"/>
      <c r="G4167" s="139"/>
      <c r="H4167" s="139"/>
      <c r="I4167" s="11" t="s">
        <v>3892</v>
      </c>
      <c r="J4167" s="12" t="s">
        <v>8</v>
      </c>
      <c r="K4167" s="13">
        <v>0</v>
      </c>
      <c r="L4167" s="13">
        <v>0</v>
      </c>
      <c r="M4167" s="13">
        <v>0</v>
      </c>
      <c r="N4167" s="14">
        <v>0</v>
      </c>
      <c r="O4167" s="12" t="s">
        <v>8</v>
      </c>
      <c r="P4167" s="1"/>
    </row>
    <row r="4168" spans="1:16" ht="0.95" customHeight="1">
      <c r="A4168" s="1"/>
      <c r="B4168" s="137"/>
      <c r="C4168" s="137"/>
      <c r="D4168" s="137"/>
      <c r="E4168" s="137"/>
      <c r="F4168" s="137"/>
      <c r="G4168" s="137"/>
      <c r="H4168" s="137"/>
      <c r="I4168" s="137"/>
      <c r="J4168" s="137"/>
      <c r="K4168" s="137"/>
      <c r="L4168" s="137"/>
      <c r="M4168" s="137"/>
      <c r="N4168" s="137"/>
      <c r="O4168" s="137"/>
      <c r="P4168" s="1"/>
    </row>
    <row r="4169" spans="1:16" ht="50.25" thickBot="1">
      <c r="A4169" s="1"/>
      <c r="B4169" s="6" t="s">
        <v>4098</v>
      </c>
      <c r="C4169" s="7" t="s">
        <v>8</v>
      </c>
      <c r="D4169" s="8" t="s">
        <v>4099</v>
      </c>
      <c r="E4169" s="8" t="s">
        <v>4100</v>
      </c>
      <c r="F4169" s="8" t="s">
        <v>64</v>
      </c>
      <c r="G4169" s="8" t="s">
        <v>865</v>
      </c>
      <c r="H4169" s="8" t="s">
        <v>3910</v>
      </c>
      <c r="I4169" s="7" t="s">
        <v>8</v>
      </c>
      <c r="J4169" s="9">
        <v>3388471202</v>
      </c>
      <c r="K4169" s="9">
        <v>0</v>
      </c>
      <c r="L4169" s="9">
        <v>0</v>
      </c>
      <c r="M4169" s="9">
        <v>0</v>
      </c>
      <c r="N4169" s="7" t="s">
        <v>8</v>
      </c>
      <c r="O4169" s="10">
        <v>0</v>
      </c>
      <c r="P4169" s="1"/>
    </row>
    <row r="4170" spans="1:16" ht="25.5" thickBot="1">
      <c r="A4170" s="1"/>
      <c r="B4170" s="138" t="s">
        <v>8</v>
      </c>
      <c r="C4170" s="139"/>
      <c r="D4170" s="139"/>
      <c r="E4170" s="139"/>
      <c r="F4170" s="139"/>
      <c r="G4170" s="139"/>
      <c r="H4170" s="139"/>
      <c r="I4170" s="11" t="s">
        <v>617</v>
      </c>
      <c r="J4170" s="12" t="s">
        <v>8</v>
      </c>
      <c r="K4170" s="13">
        <v>0</v>
      </c>
      <c r="L4170" s="13">
        <v>0</v>
      </c>
      <c r="M4170" s="13">
        <v>0</v>
      </c>
      <c r="N4170" s="14">
        <v>0</v>
      </c>
      <c r="O4170" s="12" t="s">
        <v>8</v>
      </c>
      <c r="P4170" s="1"/>
    </row>
    <row r="4171" spans="1:16" ht="0.95" customHeight="1">
      <c r="A4171" s="1"/>
      <c r="B4171" s="137"/>
      <c r="C4171" s="137"/>
      <c r="D4171" s="137"/>
      <c r="E4171" s="137"/>
      <c r="F4171" s="137"/>
      <c r="G4171" s="137"/>
      <c r="H4171" s="137"/>
      <c r="I4171" s="137"/>
      <c r="J4171" s="137"/>
      <c r="K4171" s="137"/>
      <c r="L4171" s="137"/>
      <c r="M4171" s="137"/>
      <c r="N4171" s="137"/>
      <c r="O4171" s="137"/>
      <c r="P4171" s="1"/>
    </row>
    <row r="4172" spans="1:16" ht="33.75" thickBot="1">
      <c r="A4172" s="1"/>
      <c r="B4172" s="6" t="s">
        <v>4101</v>
      </c>
      <c r="C4172" s="7" t="s">
        <v>8</v>
      </c>
      <c r="D4172" s="8" t="s">
        <v>4102</v>
      </c>
      <c r="E4172" s="8" t="s">
        <v>4103</v>
      </c>
      <c r="F4172" s="8" t="s">
        <v>58</v>
      </c>
      <c r="G4172" s="8" t="s">
        <v>59</v>
      </c>
      <c r="H4172" s="8" t="s">
        <v>3891</v>
      </c>
      <c r="I4172" s="7" t="s">
        <v>8</v>
      </c>
      <c r="J4172" s="9">
        <v>154750929</v>
      </c>
      <c r="K4172" s="9">
        <v>0</v>
      </c>
      <c r="L4172" s="9">
        <v>0</v>
      </c>
      <c r="M4172" s="9">
        <v>0</v>
      </c>
      <c r="N4172" s="7" t="s">
        <v>8</v>
      </c>
      <c r="O4172" s="10">
        <v>0</v>
      </c>
      <c r="P4172" s="1"/>
    </row>
    <row r="4173" spans="1:16" ht="42" thickBot="1">
      <c r="A4173" s="1"/>
      <c r="B4173" s="138" t="s">
        <v>8</v>
      </c>
      <c r="C4173" s="139"/>
      <c r="D4173" s="139"/>
      <c r="E4173" s="139"/>
      <c r="F4173" s="139"/>
      <c r="G4173" s="139"/>
      <c r="H4173" s="139"/>
      <c r="I4173" s="11" t="s">
        <v>3892</v>
      </c>
      <c r="J4173" s="12" t="s">
        <v>8</v>
      </c>
      <c r="K4173" s="13">
        <v>0</v>
      </c>
      <c r="L4173" s="13">
        <v>0</v>
      </c>
      <c r="M4173" s="13">
        <v>0</v>
      </c>
      <c r="N4173" s="14">
        <v>0</v>
      </c>
      <c r="O4173" s="12" t="s">
        <v>8</v>
      </c>
      <c r="P4173" s="1"/>
    </row>
    <row r="4174" spans="1:16" ht="0.95" customHeight="1">
      <c r="A4174" s="1"/>
      <c r="B4174" s="137"/>
      <c r="C4174" s="137"/>
      <c r="D4174" s="137"/>
      <c r="E4174" s="137"/>
      <c r="F4174" s="137"/>
      <c r="G4174" s="137"/>
      <c r="H4174" s="137"/>
      <c r="I4174" s="137"/>
      <c r="J4174" s="137"/>
      <c r="K4174" s="137"/>
      <c r="L4174" s="137"/>
      <c r="M4174" s="137"/>
      <c r="N4174" s="137"/>
      <c r="O4174" s="137"/>
      <c r="P4174" s="1"/>
    </row>
    <row r="4175" spans="1:16" ht="58.5" thickBot="1">
      <c r="A4175" s="1"/>
      <c r="B4175" s="6" t="s">
        <v>4104</v>
      </c>
      <c r="C4175" s="7" t="s">
        <v>8</v>
      </c>
      <c r="D4175" s="8" t="s">
        <v>4105</v>
      </c>
      <c r="E4175" s="8" t="s">
        <v>4106</v>
      </c>
      <c r="F4175" s="8" t="s">
        <v>58</v>
      </c>
      <c r="G4175" s="8" t="s">
        <v>13</v>
      </c>
      <c r="H4175" s="8" t="s">
        <v>830</v>
      </c>
      <c r="I4175" s="7" t="s">
        <v>8</v>
      </c>
      <c r="J4175" s="9">
        <v>15831099</v>
      </c>
      <c r="K4175" s="9">
        <v>0</v>
      </c>
      <c r="L4175" s="9">
        <v>0</v>
      </c>
      <c r="M4175" s="9">
        <v>0</v>
      </c>
      <c r="N4175" s="7" t="s">
        <v>8</v>
      </c>
      <c r="O4175" s="10">
        <v>0</v>
      </c>
      <c r="P4175" s="1"/>
    </row>
    <row r="4176" spans="1:16" ht="42" thickBot="1">
      <c r="A4176" s="1"/>
      <c r="B4176" s="138" t="s">
        <v>8</v>
      </c>
      <c r="C4176" s="139"/>
      <c r="D4176" s="139"/>
      <c r="E4176" s="139"/>
      <c r="F4176" s="139"/>
      <c r="G4176" s="139"/>
      <c r="H4176" s="139"/>
      <c r="I4176" s="11" t="s">
        <v>3911</v>
      </c>
      <c r="J4176" s="12" t="s">
        <v>8</v>
      </c>
      <c r="K4176" s="13">
        <v>0</v>
      </c>
      <c r="L4176" s="13">
        <v>0</v>
      </c>
      <c r="M4176" s="13">
        <v>0</v>
      </c>
      <c r="N4176" s="14">
        <v>0</v>
      </c>
      <c r="O4176" s="12" t="s">
        <v>8</v>
      </c>
      <c r="P4176" s="1"/>
    </row>
    <row r="4177" spans="1:16" ht="0.95" customHeight="1">
      <c r="A4177" s="1"/>
      <c r="B4177" s="137"/>
      <c r="C4177" s="137"/>
      <c r="D4177" s="137"/>
      <c r="E4177" s="137"/>
      <c r="F4177" s="137"/>
      <c r="G4177" s="137"/>
      <c r="H4177" s="137"/>
      <c r="I4177" s="137"/>
      <c r="J4177" s="137"/>
      <c r="K4177" s="137"/>
      <c r="L4177" s="137"/>
      <c r="M4177" s="137"/>
      <c r="N4177" s="137"/>
      <c r="O4177" s="137"/>
      <c r="P4177" s="1"/>
    </row>
    <row r="4178" spans="1:16" ht="33.75" thickBot="1">
      <c r="A4178" s="1"/>
      <c r="B4178" s="6" t="s">
        <v>4107</v>
      </c>
      <c r="C4178" s="7" t="s">
        <v>8</v>
      </c>
      <c r="D4178" s="8" t="s">
        <v>4108</v>
      </c>
      <c r="E4178" s="8" t="s">
        <v>4109</v>
      </c>
      <c r="F4178" s="8" t="s">
        <v>58</v>
      </c>
      <c r="G4178" s="8" t="s">
        <v>132</v>
      </c>
      <c r="H4178" s="8" t="s">
        <v>830</v>
      </c>
      <c r="I4178" s="7" t="s">
        <v>8</v>
      </c>
      <c r="J4178" s="9">
        <v>17413077</v>
      </c>
      <c r="K4178" s="9">
        <v>0</v>
      </c>
      <c r="L4178" s="9">
        <v>0</v>
      </c>
      <c r="M4178" s="9">
        <v>0</v>
      </c>
      <c r="N4178" s="7" t="s">
        <v>8</v>
      </c>
      <c r="O4178" s="10">
        <v>0</v>
      </c>
      <c r="P4178" s="1"/>
    </row>
    <row r="4179" spans="1:16" ht="33.75" thickBot="1">
      <c r="A4179" s="1"/>
      <c r="B4179" s="138" t="s">
        <v>8</v>
      </c>
      <c r="C4179" s="139"/>
      <c r="D4179" s="139"/>
      <c r="E4179" s="139"/>
      <c r="F4179" s="139"/>
      <c r="G4179" s="139"/>
      <c r="H4179" s="139"/>
      <c r="I4179" s="11" t="s">
        <v>3937</v>
      </c>
      <c r="J4179" s="12" t="s">
        <v>8</v>
      </c>
      <c r="K4179" s="13">
        <v>0</v>
      </c>
      <c r="L4179" s="13">
        <v>0</v>
      </c>
      <c r="M4179" s="13">
        <v>0</v>
      </c>
      <c r="N4179" s="14">
        <v>0</v>
      </c>
      <c r="O4179" s="12" t="s">
        <v>8</v>
      </c>
      <c r="P4179" s="1"/>
    </row>
    <row r="4180" spans="1:16" ht="0.95" customHeight="1">
      <c r="A4180" s="1"/>
      <c r="B4180" s="137"/>
      <c r="C4180" s="137"/>
      <c r="D4180" s="137"/>
      <c r="E4180" s="137"/>
      <c r="F4180" s="137"/>
      <c r="G4180" s="137"/>
      <c r="H4180" s="137"/>
      <c r="I4180" s="137"/>
      <c r="J4180" s="137"/>
      <c r="K4180" s="137"/>
      <c r="L4180" s="137"/>
      <c r="M4180" s="137"/>
      <c r="N4180" s="137"/>
      <c r="O4180" s="137"/>
      <c r="P4180" s="1"/>
    </row>
    <row r="4181" spans="1:16" ht="99.75" thickBot="1">
      <c r="A4181" s="1"/>
      <c r="B4181" s="6" t="s">
        <v>4110</v>
      </c>
      <c r="C4181" s="7" t="s">
        <v>8</v>
      </c>
      <c r="D4181" s="8" t="s">
        <v>4111</v>
      </c>
      <c r="E4181" s="8" t="s">
        <v>4112</v>
      </c>
      <c r="F4181" s="8" t="s">
        <v>54</v>
      </c>
      <c r="G4181" s="8" t="s">
        <v>132</v>
      </c>
      <c r="H4181" s="8" t="s">
        <v>830</v>
      </c>
      <c r="I4181" s="7" t="s">
        <v>8</v>
      </c>
      <c r="J4181" s="9">
        <v>3428199</v>
      </c>
      <c r="K4181" s="9">
        <v>0</v>
      </c>
      <c r="L4181" s="9">
        <v>2525673</v>
      </c>
      <c r="M4181" s="9">
        <v>2516650</v>
      </c>
      <c r="N4181" s="7" t="s">
        <v>8</v>
      </c>
      <c r="O4181" s="10">
        <v>73.040000000000006</v>
      </c>
      <c r="P4181" s="1"/>
    </row>
    <row r="4182" spans="1:16" ht="25.5" thickBot="1">
      <c r="A4182" s="1"/>
      <c r="B4182" s="138" t="s">
        <v>8</v>
      </c>
      <c r="C4182" s="139"/>
      <c r="D4182" s="139"/>
      <c r="E4182" s="139"/>
      <c r="F4182" s="139"/>
      <c r="G4182" s="139"/>
      <c r="H4182" s="139"/>
      <c r="I4182" s="11" t="s">
        <v>133</v>
      </c>
      <c r="J4182" s="12" t="s">
        <v>8</v>
      </c>
      <c r="K4182" s="13">
        <v>0</v>
      </c>
      <c r="L4182" s="13">
        <v>2525673</v>
      </c>
      <c r="M4182" s="13">
        <v>2516650</v>
      </c>
      <c r="N4182" s="14">
        <v>99.64</v>
      </c>
      <c r="O4182" s="12" t="s">
        <v>8</v>
      </c>
      <c r="P4182" s="1"/>
    </row>
    <row r="4183" spans="1:16" ht="0.95" customHeight="1">
      <c r="A4183" s="1"/>
      <c r="B4183" s="137"/>
      <c r="C4183" s="137"/>
      <c r="D4183" s="137"/>
      <c r="E4183" s="137"/>
      <c r="F4183" s="137"/>
      <c r="G4183" s="137"/>
      <c r="H4183" s="137"/>
      <c r="I4183" s="137"/>
      <c r="J4183" s="137"/>
      <c r="K4183" s="137"/>
      <c r="L4183" s="137"/>
      <c r="M4183" s="137"/>
      <c r="N4183" s="137"/>
      <c r="O4183" s="137"/>
      <c r="P4183" s="1"/>
    </row>
    <row r="4184" spans="1:16" ht="50.25" thickBot="1">
      <c r="A4184" s="1"/>
      <c r="B4184" s="6" t="s">
        <v>4113</v>
      </c>
      <c r="C4184" s="7" t="s">
        <v>8</v>
      </c>
      <c r="D4184" s="8" t="s">
        <v>4114</v>
      </c>
      <c r="E4184" s="8" t="s">
        <v>4114</v>
      </c>
      <c r="F4184" s="8" t="s">
        <v>64</v>
      </c>
      <c r="G4184" s="8" t="s">
        <v>865</v>
      </c>
      <c r="H4184" s="8" t="s">
        <v>3915</v>
      </c>
      <c r="I4184" s="7" t="s">
        <v>8</v>
      </c>
      <c r="J4184" s="9">
        <v>51678677</v>
      </c>
      <c r="K4184" s="9">
        <v>0</v>
      </c>
      <c r="L4184" s="9">
        <v>0</v>
      </c>
      <c r="M4184" s="9">
        <v>0</v>
      </c>
      <c r="N4184" s="7" t="s">
        <v>8</v>
      </c>
      <c r="O4184" s="10">
        <v>0</v>
      </c>
      <c r="P4184" s="1"/>
    </row>
    <row r="4185" spans="1:16" ht="42" thickBot="1">
      <c r="A4185" s="1"/>
      <c r="B4185" s="138" t="s">
        <v>8</v>
      </c>
      <c r="C4185" s="139"/>
      <c r="D4185" s="139"/>
      <c r="E4185" s="139"/>
      <c r="F4185" s="139"/>
      <c r="G4185" s="139"/>
      <c r="H4185" s="139"/>
      <c r="I4185" s="11" t="s">
        <v>3920</v>
      </c>
      <c r="J4185" s="12" t="s">
        <v>8</v>
      </c>
      <c r="K4185" s="13">
        <v>0</v>
      </c>
      <c r="L4185" s="13">
        <v>0</v>
      </c>
      <c r="M4185" s="13">
        <v>0</v>
      </c>
      <c r="N4185" s="14">
        <v>0</v>
      </c>
      <c r="O4185" s="12" t="s">
        <v>8</v>
      </c>
      <c r="P4185" s="1"/>
    </row>
    <row r="4186" spans="1:16" ht="0.95" customHeight="1">
      <c r="A4186" s="1"/>
      <c r="B4186" s="137"/>
      <c r="C4186" s="137"/>
      <c r="D4186" s="137"/>
      <c r="E4186" s="137"/>
      <c r="F4186" s="137"/>
      <c r="G4186" s="137"/>
      <c r="H4186" s="137"/>
      <c r="I4186" s="137"/>
      <c r="J4186" s="137"/>
      <c r="K4186" s="137"/>
      <c r="L4186" s="137"/>
      <c r="M4186" s="137"/>
      <c r="N4186" s="137"/>
      <c r="O4186" s="137"/>
      <c r="P4186" s="1"/>
    </row>
    <row r="4187" spans="1:16" ht="91.5" thickBot="1">
      <c r="A4187" s="1"/>
      <c r="B4187" s="6" t="s">
        <v>4115</v>
      </c>
      <c r="C4187" s="7" t="s">
        <v>8</v>
      </c>
      <c r="D4187" s="8" t="s">
        <v>4116</v>
      </c>
      <c r="E4187" s="8" t="s">
        <v>4117</v>
      </c>
      <c r="F4187" s="8" t="s">
        <v>203</v>
      </c>
      <c r="G4187" s="8" t="s">
        <v>132</v>
      </c>
      <c r="H4187" s="8" t="s">
        <v>830</v>
      </c>
      <c r="I4187" s="7" t="s">
        <v>8</v>
      </c>
      <c r="J4187" s="9">
        <v>3799968</v>
      </c>
      <c r="K4187" s="9">
        <v>0</v>
      </c>
      <c r="L4187" s="9">
        <v>0</v>
      </c>
      <c r="M4187" s="9">
        <v>0</v>
      </c>
      <c r="N4187" s="7" t="s">
        <v>8</v>
      </c>
      <c r="O4187" s="10">
        <v>0</v>
      </c>
      <c r="P4187" s="1"/>
    </row>
    <row r="4188" spans="1:16" ht="42" thickBot="1">
      <c r="A4188" s="1"/>
      <c r="B4188" s="138" t="s">
        <v>8</v>
      </c>
      <c r="C4188" s="139"/>
      <c r="D4188" s="139"/>
      <c r="E4188" s="139"/>
      <c r="F4188" s="139"/>
      <c r="G4188" s="139"/>
      <c r="H4188" s="139"/>
      <c r="I4188" s="11" t="s">
        <v>3920</v>
      </c>
      <c r="J4188" s="12" t="s">
        <v>8</v>
      </c>
      <c r="K4188" s="13">
        <v>0</v>
      </c>
      <c r="L4188" s="13">
        <v>0</v>
      </c>
      <c r="M4188" s="13">
        <v>0</v>
      </c>
      <c r="N4188" s="14">
        <v>0</v>
      </c>
      <c r="O4188" s="12" t="s">
        <v>8</v>
      </c>
      <c r="P4188" s="1"/>
    </row>
    <row r="4189" spans="1:16" ht="0.95" customHeight="1">
      <c r="A4189" s="1"/>
      <c r="B4189" s="137"/>
      <c r="C4189" s="137"/>
      <c r="D4189" s="137"/>
      <c r="E4189" s="137"/>
      <c r="F4189" s="137"/>
      <c r="G4189" s="137"/>
      <c r="H4189" s="137"/>
      <c r="I4189" s="137"/>
      <c r="J4189" s="137"/>
      <c r="K4189" s="137"/>
      <c r="L4189" s="137"/>
      <c r="M4189" s="137"/>
      <c r="N4189" s="137"/>
      <c r="O4189" s="137"/>
      <c r="P4189" s="1"/>
    </row>
    <row r="4190" spans="1:16" ht="83.25" thickBot="1">
      <c r="A4190" s="1"/>
      <c r="B4190" s="6" t="s">
        <v>4118</v>
      </c>
      <c r="C4190" s="7" t="s">
        <v>8</v>
      </c>
      <c r="D4190" s="8" t="s">
        <v>4119</v>
      </c>
      <c r="E4190" s="8" t="s">
        <v>4120</v>
      </c>
      <c r="F4190" s="8" t="s">
        <v>203</v>
      </c>
      <c r="G4190" s="8" t="s">
        <v>132</v>
      </c>
      <c r="H4190" s="8" t="s">
        <v>830</v>
      </c>
      <c r="I4190" s="7" t="s">
        <v>8</v>
      </c>
      <c r="J4190" s="9">
        <v>6312241</v>
      </c>
      <c r="K4190" s="9">
        <v>0</v>
      </c>
      <c r="L4190" s="9">
        <v>0</v>
      </c>
      <c r="M4190" s="9">
        <v>0</v>
      </c>
      <c r="N4190" s="7" t="s">
        <v>8</v>
      </c>
      <c r="O4190" s="10">
        <v>0</v>
      </c>
      <c r="P4190" s="1"/>
    </row>
    <row r="4191" spans="1:16" ht="42" thickBot="1">
      <c r="A4191" s="1"/>
      <c r="B4191" s="138" t="s">
        <v>8</v>
      </c>
      <c r="C4191" s="139"/>
      <c r="D4191" s="139"/>
      <c r="E4191" s="139"/>
      <c r="F4191" s="139"/>
      <c r="G4191" s="139"/>
      <c r="H4191" s="139"/>
      <c r="I4191" s="11" t="s">
        <v>3920</v>
      </c>
      <c r="J4191" s="12" t="s">
        <v>8</v>
      </c>
      <c r="K4191" s="13">
        <v>0</v>
      </c>
      <c r="L4191" s="13">
        <v>0</v>
      </c>
      <c r="M4191" s="13">
        <v>0</v>
      </c>
      <c r="N4191" s="14">
        <v>0</v>
      </c>
      <c r="O4191" s="12" t="s">
        <v>8</v>
      </c>
      <c r="P4191" s="1"/>
    </row>
    <row r="4192" spans="1:16" ht="0.95" customHeight="1">
      <c r="A4192" s="1"/>
      <c r="B4192" s="137"/>
      <c r="C4192" s="137"/>
      <c r="D4192" s="137"/>
      <c r="E4192" s="137"/>
      <c r="F4192" s="137"/>
      <c r="G4192" s="137"/>
      <c r="H4192" s="137"/>
      <c r="I4192" s="137"/>
      <c r="J4192" s="137"/>
      <c r="K4192" s="137"/>
      <c r="L4192" s="137"/>
      <c r="M4192" s="137"/>
      <c r="N4192" s="137"/>
      <c r="O4192" s="137"/>
      <c r="P4192" s="1"/>
    </row>
    <row r="4193" spans="1:16" ht="50.25" thickBot="1">
      <c r="A4193" s="1"/>
      <c r="B4193" s="6" t="s">
        <v>4121</v>
      </c>
      <c r="C4193" s="7" t="s">
        <v>8</v>
      </c>
      <c r="D4193" s="8" t="s">
        <v>4122</v>
      </c>
      <c r="E4193" s="8" t="s">
        <v>4123</v>
      </c>
      <c r="F4193" s="8" t="s">
        <v>363</v>
      </c>
      <c r="G4193" s="8" t="s">
        <v>59</v>
      </c>
      <c r="H4193" s="8" t="s">
        <v>3915</v>
      </c>
      <c r="I4193" s="7" t="s">
        <v>8</v>
      </c>
      <c r="J4193" s="9">
        <v>6510922</v>
      </c>
      <c r="K4193" s="9">
        <v>0</v>
      </c>
      <c r="L4193" s="9">
        <v>0</v>
      </c>
      <c r="M4193" s="9">
        <v>0</v>
      </c>
      <c r="N4193" s="7" t="s">
        <v>8</v>
      </c>
      <c r="O4193" s="10">
        <v>0</v>
      </c>
      <c r="P4193" s="1"/>
    </row>
    <row r="4194" spans="1:16" ht="42" thickBot="1">
      <c r="A4194" s="1"/>
      <c r="B4194" s="138" t="s">
        <v>8</v>
      </c>
      <c r="C4194" s="139"/>
      <c r="D4194" s="139"/>
      <c r="E4194" s="139"/>
      <c r="F4194" s="139"/>
      <c r="G4194" s="139"/>
      <c r="H4194" s="139"/>
      <c r="I4194" s="11" t="s">
        <v>3920</v>
      </c>
      <c r="J4194" s="12" t="s">
        <v>8</v>
      </c>
      <c r="K4194" s="13">
        <v>0</v>
      </c>
      <c r="L4194" s="13">
        <v>0</v>
      </c>
      <c r="M4194" s="13">
        <v>0</v>
      </c>
      <c r="N4194" s="14">
        <v>0</v>
      </c>
      <c r="O4194" s="12" t="s">
        <v>8</v>
      </c>
      <c r="P4194" s="1"/>
    </row>
    <row r="4195" spans="1:16" ht="0.95" customHeight="1">
      <c r="A4195" s="1"/>
      <c r="B4195" s="137"/>
      <c r="C4195" s="137"/>
      <c r="D4195" s="137"/>
      <c r="E4195" s="137"/>
      <c r="F4195" s="137"/>
      <c r="G4195" s="137"/>
      <c r="H4195" s="137"/>
      <c r="I4195" s="137"/>
      <c r="J4195" s="137"/>
      <c r="K4195" s="137"/>
      <c r="L4195" s="137"/>
      <c r="M4195" s="137"/>
      <c r="N4195" s="137"/>
      <c r="O4195" s="137"/>
      <c r="P4195" s="1"/>
    </row>
    <row r="4196" spans="1:16" ht="50.25" thickBot="1">
      <c r="A4196" s="1"/>
      <c r="B4196" s="6" t="s">
        <v>4124</v>
      </c>
      <c r="C4196" s="7" t="s">
        <v>8</v>
      </c>
      <c r="D4196" s="8" t="s">
        <v>4125</v>
      </c>
      <c r="E4196" s="8" t="s">
        <v>4126</v>
      </c>
      <c r="F4196" s="8" t="s">
        <v>64</v>
      </c>
      <c r="G4196" s="8" t="s">
        <v>13</v>
      </c>
      <c r="H4196" s="8" t="s">
        <v>830</v>
      </c>
      <c r="I4196" s="7" t="s">
        <v>8</v>
      </c>
      <c r="J4196" s="9">
        <v>49627269</v>
      </c>
      <c r="K4196" s="9">
        <v>0</v>
      </c>
      <c r="L4196" s="9">
        <v>0</v>
      </c>
      <c r="M4196" s="9">
        <v>0</v>
      </c>
      <c r="N4196" s="7" t="s">
        <v>8</v>
      </c>
      <c r="O4196" s="10">
        <v>0</v>
      </c>
      <c r="P4196" s="1"/>
    </row>
    <row r="4197" spans="1:16" ht="42" thickBot="1">
      <c r="A4197" s="1"/>
      <c r="B4197" s="138" t="s">
        <v>8</v>
      </c>
      <c r="C4197" s="139"/>
      <c r="D4197" s="139"/>
      <c r="E4197" s="139"/>
      <c r="F4197" s="139"/>
      <c r="G4197" s="139"/>
      <c r="H4197" s="139"/>
      <c r="I4197" s="11" t="s">
        <v>3920</v>
      </c>
      <c r="J4197" s="12" t="s">
        <v>8</v>
      </c>
      <c r="K4197" s="13">
        <v>0</v>
      </c>
      <c r="L4197" s="13">
        <v>0</v>
      </c>
      <c r="M4197" s="13">
        <v>0</v>
      </c>
      <c r="N4197" s="14">
        <v>0</v>
      </c>
      <c r="O4197" s="12" t="s">
        <v>8</v>
      </c>
      <c r="P4197" s="1"/>
    </row>
    <row r="4198" spans="1:16" ht="0.95" customHeight="1">
      <c r="A4198" s="1"/>
      <c r="B4198" s="137"/>
      <c r="C4198" s="137"/>
      <c r="D4198" s="137"/>
      <c r="E4198" s="137"/>
      <c r="F4198" s="137"/>
      <c r="G4198" s="137"/>
      <c r="H4198" s="137"/>
      <c r="I4198" s="137"/>
      <c r="J4198" s="137"/>
      <c r="K4198" s="137"/>
      <c r="L4198" s="137"/>
      <c r="M4198" s="137"/>
      <c r="N4198" s="137"/>
      <c r="O4198" s="137"/>
      <c r="P4198" s="1"/>
    </row>
    <row r="4199" spans="1:16" ht="50.25" thickBot="1">
      <c r="A4199" s="1"/>
      <c r="B4199" s="6" t="s">
        <v>4127</v>
      </c>
      <c r="C4199" s="7" t="s">
        <v>8</v>
      </c>
      <c r="D4199" s="8" t="s">
        <v>4128</v>
      </c>
      <c r="E4199" s="8" t="s">
        <v>4129</v>
      </c>
      <c r="F4199" s="8" t="s">
        <v>40</v>
      </c>
      <c r="G4199" s="8" t="s">
        <v>132</v>
      </c>
      <c r="H4199" s="8" t="s">
        <v>830</v>
      </c>
      <c r="I4199" s="7" t="s">
        <v>8</v>
      </c>
      <c r="J4199" s="9">
        <v>2503130</v>
      </c>
      <c r="K4199" s="9">
        <v>0</v>
      </c>
      <c r="L4199" s="9">
        <v>0</v>
      </c>
      <c r="M4199" s="9">
        <v>0</v>
      </c>
      <c r="N4199" s="7" t="s">
        <v>8</v>
      </c>
      <c r="O4199" s="10">
        <v>0</v>
      </c>
      <c r="P4199" s="1"/>
    </row>
    <row r="4200" spans="1:16" ht="33.75" thickBot="1">
      <c r="A4200" s="1"/>
      <c r="B4200" s="138" t="s">
        <v>8</v>
      </c>
      <c r="C4200" s="139"/>
      <c r="D4200" s="139"/>
      <c r="E4200" s="139"/>
      <c r="F4200" s="139"/>
      <c r="G4200" s="139"/>
      <c r="H4200" s="139"/>
      <c r="I4200" s="11" t="s">
        <v>3937</v>
      </c>
      <c r="J4200" s="12" t="s">
        <v>8</v>
      </c>
      <c r="K4200" s="13">
        <v>0</v>
      </c>
      <c r="L4200" s="13">
        <v>0</v>
      </c>
      <c r="M4200" s="13">
        <v>0</v>
      </c>
      <c r="N4200" s="14">
        <v>0</v>
      </c>
      <c r="O4200" s="12" t="s">
        <v>8</v>
      </c>
      <c r="P4200" s="1"/>
    </row>
    <row r="4201" spans="1:16" ht="0.95" customHeight="1">
      <c r="A4201" s="1"/>
      <c r="B4201" s="137"/>
      <c r="C4201" s="137"/>
      <c r="D4201" s="137"/>
      <c r="E4201" s="137"/>
      <c r="F4201" s="137"/>
      <c r="G4201" s="137"/>
      <c r="H4201" s="137"/>
      <c r="I4201" s="137"/>
      <c r="J4201" s="137"/>
      <c r="K4201" s="137"/>
      <c r="L4201" s="137"/>
      <c r="M4201" s="137"/>
      <c r="N4201" s="137"/>
      <c r="O4201" s="137"/>
      <c r="P4201" s="1"/>
    </row>
    <row r="4202" spans="1:16" ht="66.75" thickBot="1">
      <c r="A4202" s="1"/>
      <c r="B4202" s="6" t="s">
        <v>4130</v>
      </c>
      <c r="C4202" s="7" t="s">
        <v>8</v>
      </c>
      <c r="D4202" s="8" t="s">
        <v>4131</v>
      </c>
      <c r="E4202" s="8" t="s">
        <v>4132</v>
      </c>
      <c r="F4202" s="8" t="s">
        <v>76</v>
      </c>
      <c r="G4202" s="8" t="s">
        <v>59</v>
      </c>
      <c r="H4202" s="8" t="s">
        <v>3915</v>
      </c>
      <c r="I4202" s="7" t="s">
        <v>8</v>
      </c>
      <c r="J4202" s="9">
        <v>5405882</v>
      </c>
      <c r="K4202" s="9">
        <v>0</v>
      </c>
      <c r="L4202" s="9">
        <v>0</v>
      </c>
      <c r="M4202" s="9">
        <v>0</v>
      </c>
      <c r="N4202" s="7" t="s">
        <v>8</v>
      </c>
      <c r="O4202" s="10">
        <v>0</v>
      </c>
      <c r="P4202" s="1"/>
    </row>
    <row r="4203" spans="1:16" ht="42" thickBot="1">
      <c r="A4203" s="1"/>
      <c r="B4203" s="138" t="s">
        <v>8</v>
      </c>
      <c r="C4203" s="139"/>
      <c r="D4203" s="139"/>
      <c r="E4203" s="139"/>
      <c r="F4203" s="139"/>
      <c r="G4203" s="139"/>
      <c r="H4203" s="139"/>
      <c r="I4203" s="11" t="s">
        <v>3920</v>
      </c>
      <c r="J4203" s="12" t="s">
        <v>8</v>
      </c>
      <c r="K4203" s="13">
        <v>0</v>
      </c>
      <c r="L4203" s="13">
        <v>0</v>
      </c>
      <c r="M4203" s="13">
        <v>0</v>
      </c>
      <c r="N4203" s="14">
        <v>0</v>
      </c>
      <c r="O4203" s="12" t="s">
        <v>8</v>
      </c>
      <c r="P4203" s="1"/>
    </row>
    <row r="4204" spans="1:16" ht="0.95" customHeight="1">
      <c r="A4204" s="1"/>
      <c r="B4204" s="137"/>
      <c r="C4204" s="137"/>
      <c r="D4204" s="137"/>
      <c r="E4204" s="137"/>
      <c r="F4204" s="137"/>
      <c r="G4204" s="137"/>
      <c r="H4204" s="137"/>
      <c r="I4204" s="137"/>
      <c r="J4204" s="137"/>
      <c r="K4204" s="137"/>
      <c r="L4204" s="137"/>
      <c r="M4204" s="137"/>
      <c r="N4204" s="137"/>
      <c r="O4204" s="137"/>
      <c r="P4204" s="1"/>
    </row>
    <row r="4205" spans="1:16" ht="58.5" thickBot="1">
      <c r="A4205" s="1"/>
      <c r="B4205" s="6" t="s">
        <v>4133</v>
      </c>
      <c r="C4205" s="7" t="s">
        <v>8</v>
      </c>
      <c r="D4205" s="8" t="s">
        <v>4134</v>
      </c>
      <c r="E4205" s="8" t="s">
        <v>4135</v>
      </c>
      <c r="F4205" s="8" t="s">
        <v>58</v>
      </c>
      <c r="G4205" s="8" t="s">
        <v>132</v>
      </c>
      <c r="H4205" s="8" t="s">
        <v>830</v>
      </c>
      <c r="I4205" s="7" t="s">
        <v>8</v>
      </c>
      <c r="J4205" s="9">
        <v>11932870</v>
      </c>
      <c r="K4205" s="9">
        <v>0</v>
      </c>
      <c r="L4205" s="9">
        <v>0</v>
      </c>
      <c r="M4205" s="9">
        <v>0</v>
      </c>
      <c r="N4205" s="7" t="s">
        <v>8</v>
      </c>
      <c r="O4205" s="10">
        <v>0</v>
      </c>
      <c r="P4205" s="1"/>
    </row>
    <row r="4206" spans="1:16" ht="33.75" thickBot="1">
      <c r="A4206" s="1"/>
      <c r="B4206" s="138" t="s">
        <v>8</v>
      </c>
      <c r="C4206" s="139"/>
      <c r="D4206" s="139"/>
      <c r="E4206" s="139"/>
      <c r="F4206" s="139"/>
      <c r="G4206" s="139"/>
      <c r="H4206" s="139"/>
      <c r="I4206" s="11" t="s">
        <v>3937</v>
      </c>
      <c r="J4206" s="12" t="s">
        <v>8</v>
      </c>
      <c r="K4206" s="13">
        <v>0</v>
      </c>
      <c r="L4206" s="13">
        <v>0</v>
      </c>
      <c r="M4206" s="13">
        <v>0</v>
      </c>
      <c r="N4206" s="14">
        <v>0</v>
      </c>
      <c r="O4206" s="12" t="s">
        <v>8</v>
      </c>
      <c r="P4206" s="1"/>
    </row>
    <row r="4207" spans="1:16" ht="0.95" customHeight="1">
      <c r="A4207" s="1"/>
      <c r="B4207" s="137"/>
      <c r="C4207" s="137"/>
      <c r="D4207" s="137"/>
      <c r="E4207" s="137"/>
      <c r="F4207" s="137"/>
      <c r="G4207" s="137"/>
      <c r="H4207" s="137"/>
      <c r="I4207" s="137"/>
      <c r="J4207" s="137"/>
      <c r="K4207" s="137"/>
      <c r="L4207" s="137"/>
      <c r="M4207" s="137"/>
      <c r="N4207" s="137"/>
      <c r="O4207" s="137"/>
      <c r="P4207" s="1"/>
    </row>
    <row r="4208" spans="1:16" ht="42" thickBot="1">
      <c r="A4208" s="1"/>
      <c r="B4208" s="6" t="s">
        <v>4136</v>
      </c>
      <c r="C4208" s="7" t="s">
        <v>8</v>
      </c>
      <c r="D4208" s="8" t="s">
        <v>4137</v>
      </c>
      <c r="E4208" s="8" t="s">
        <v>4138</v>
      </c>
      <c r="F4208" s="8" t="s">
        <v>40</v>
      </c>
      <c r="G4208" s="8" t="s">
        <v>59</v>
      </c>
      <c r="H4208" s="8" t="s">
        <v>3910</v>
      </c>
      <c r="I4208" s="7" t="s">
        <v>8</v>
      </c>
      <c r="J4208" s="9">
        <v>63902283</v>
      </c>
      <c r="K4208" s="9">
        <v>0</v>
      </c>
      <c r="L4208" s="9">
        <v>0</v>
      </c>
      <c r="M4208" s="9">
        <v>0</v>
      </c>
      <c r="N4208" s="7" t="s">
        <v>8</v>
      </c>
      <c r="O4208" s="10">
        <v>87.19</v>
      </c>
      <c r="P4208" s="1"/>
    </row>
    <row r="4209" spans="1:16" ht="42" thickBot="1">
      <c r="A4209" s="1"/>
      <c r="B4209" s="138" t="s">
        <v>8</v>
      </c>
      <c r="C4209" s="139"/>
      <c r="D4209" s="139"/>
      <c r="E4209" s="139"/>
      <c r="F4209" s="139"/>
      <c r="G4209" s="139"/>
      <c r="H4209" s="139"/>
      <c r="I4209" s="11" t="s">
        <v>3911</v>
      </c>
      <c r="J4209" s="12" t="s">
        <v>8</v>
      </c>
      <c r="K4209" s="13">
        <v>0</v>
      </c>
      <c r="L4209" s="13">
        <v>0</v>
      </c>
      <c r="M4209" s="13">
        <v>0</v>
      </c>
      <c r="N4209" s="14">
        <v>0</v>
      </c>
      <c r="O4209" s="12" t="s">
        <v>8</v>
      </c>
      <c r="P4209" s="1"/>
    </row>
    <row r="4210" spans="1:16" ht="0.95" customHeight="1">
      <c r="A4210" s="1"/>
      <c r="B4210" s="137"/>
      <c r="C4210" s="137"/>
      <c r="D4210" s="137"/>
      <c r="E4210" s="137"/>
      <c r="F4210" s="137"/>
      <c r="G4210" s="137"/>
      <c r="H4210" s="137"/>
      <c r="I4210" s="137"/>
      <c r="J4210" s="137"/>
      <c r="K4210" s="137"/>
      <c r="L4210" s="137"/>
      <c r="M4210" s="137"/>
      <c r="N4210" s="137"/>
      <c r="O4210" s="137"/>
      <c r="P4210" s="1"/>
    </row>
    <row r="4211" spans="1:16" ht="33.75" thickBot="1">
      <c r="A4211" s="1"/>
      <c r="B4211" s="6" t="s">
        <v>4139</v>
      </c>
      <c r="C4211" s="7" t="s">
        <v>8</v>
      </c>
      <c r="D4211" s="8" t="s">
        <v>4140</v>
      </c>
      <c r="E4211" s="8" t="s">
        <v>4141</v>
      </c>
      <c r="F4211" s="8" t="s">
        <v>58</v>
      </c>
      <c r="G4211" s="8" t="s">
        <v>132</v>
      </c>
      <c r="H4211" s="8" t="s">
        <v>830</v>
      </c>
      <c r="I4211" s="7" t="s">
        <v>8</v>
      </c>
      <c r="J4211" s="9">
        <v>6920093</v>
      </c>
      <c r="K4211" s="9">
        <v>0</v>
      </c>
      <c r="L4211" s="9">
        <v>0</v>
      </c>
      <c r="M4211" s="9">
        <v>0</v>
      </c>
      <c r="N4211" s="7" t="s">
        <v>8</v>
      </c>
      <c r="O4211" s="10">
        <v>0</v>
      </c>
      <c r="P4211" s="1"/>
    </row>
    <row r="4212" spans="1:16" ht="33.75" thickBot="1">
      <c r="A4212" s="1"/>
      <c r="B4212" s="138" t="s">
        <v>8</v>
      </c>
      <c r="C4212" s="139"/>
      <c r="D4212" s="139"/>
      <c r="E4212" s="139"/>
      <c r="F4212" s="139"/>
      <c r="G4212" s="139"/>
      <c r="H4212" s="139"/>
      <c r="I4212" s="11" t="s">
        <v>3937</v>
      </c>
      <c r="J4212" s="12" t="s">
        <v>8</v>
      </c>
      <c r="K4212" s="13">
        <v>0</v>
      </c>
      <c r="L4212" s="13">
        <v>0</v>
      </c>
      <c r="M4212" s="13">
        <v>0</v>
      </c>
      <c r="N4212" s="14">
        <v>0</v>
      </c>
      <c r="O4212" s="12" t="s">
        <v>8</v>
      </c>
      <c r="P4212" s="1"/>
    </row>
    <row r="4213" spans="1:16" ht="0.95" customHeight="1">
      <c r="A4213" s="1"/>
      <c r="B4213" s="137"/>
      <c r="C4213" s="137"/>
      <c r="D4213" s="137"/>
      <c r="E4213" s="137"/>
      <c r="F4213" s="137"/>
      <c r="G4213" s="137"/>
      <c r="H4213" s="137"/>
      <c r="I4213" s="137"/>
      <c r="J4213" s="137"/>
      <c r="K4213" s="137"/>
      <c r="L4213" s="137"/>
      <c r="M4213" s="137"/>
      <c r="N4213" s="137"/>
      <c r="O4213" s="137"/>
      <c r="P4213" s="1"/>
    </row>
    <row r="4214" spans="1:16" ht="75" thickBot="1">
      <c r="A4214" s="1"/>
      <c r="B4214" s="6" t="s">
        <v>4142</v>
      </c>
      <c r="C4214" s="7" t="s">
        <v>8</v>
      </c>
      <c r="D4214" s="8" t="s">
        <v>4143</v>
      </c>
      <c r="E4214" s="8" t="s">
        <v>4144</v>
      </c>
      <c r="F4214" s="8" t="s">
        <v>58</v>
      </c>
      <c r="G4214" s="8" t="s">
        <v>132</v>
      </c>
      <c r="H4214" s="8" t="s">
        <v>3915</v>
      </c>
      <c r="I4214" s="7" t="s">
        <v>8</v>
      </c>
      <c r="J4214" s="9">
        <v>15290859</v>
      </c>
      <c r="K4214" s="9">
        <v>0</v>
      </c>
      <c r="L4214" s="9">
        <v>0</v>
      </c>
      <c r="M4214" s="9">
        <v>0</v>
      </c>
      <c r="N4214" s="7" t="s">
        <v>8</v>
      </c>
      <c r="O4214" s="10">
        <v>0</v>
      </c>
      <c r="P4214" s="1"/>
    </row>
    <row r="4215" spans="1:16" ht="42" thickBot="1">
      <c r="A4215" s="1"/>
      <c r="B4215" s="138" t="s">
        <v>8</v>
      </c>
      <c r="C4215" s="139"/>
      <c r="D4215" s="139"/>
      <c r="E4215" s="139"/>
      <c r="F4215" s="139"/>
      <c r="G4215" s="139"/>
      <c r="H4215" s="139"/>
      <c r="I4215" s="11" t="s">
        <v>3920</v>
      </c>
      <c r="J4215" s="12" t="s">
        <v>8</v>
      </c>
      <c r="K4215" s="13">
        <v>0</v>
      </c>
      <c r="L4215" s="13">
        <v>0</v>
      </c>
      <c r="M4215" s="13">
        <v>0</v>
      </c>
      <c r="N4215" s="14">
        <v>0</v>
      </c>
      <c r="O4215" s="12" t="s">
        <v>8</v>
      </c>
      <c r="P4215" s="1"/>
    </row>
    <row r="4216" spans="1:16" ht="0.95" customHeight="1">
      <c r="A4216" s="1"/>
      <c r="B4216" s="137"/>
      <c r="C4216" s="137"/>
      <c r="D4216" s="137"/>
      <c r="E4216" s="137"/>
      <c r="F4216" s="137"/>
      <c r="G4216" s="137"/>
      <c r="H4216" s="137"/>
      <c r="I4216" s="137"/>
      <c r="J4216" s="137"/>
      <c r="K4216" s="137"/>
      <c r="L4216" s="137"/>
      <c r="M4216" s="137"/>
      <c r="N4216" s="137"/>
      <c r="O4216" s="137"/>
      <c r="P4216" s="1"/>
    </row>
    <row r="4217" spans="1:16" ht="58.5" thickBot="1">
      <c r="A4217" s="1"/>
      <c r="B4217" s="6" t="s">
        <v>4145</v>
      </c>
      <c r="C4217" s="7" t="s">
        <v>8</v>
      </c>
      <c r="D4217" s="8" t="s">
        <v>4146</v>
      </c>
      <c r="E4217" s="8" t="s">
        <v>4147</v>
      </c>
      <c r="F4217" s="8" t="s">
        <v>58</v>
      </c>
      <c r="G4217" s="8" t="s">
        <v>865</v>
      </c>
      <c r="H4217" s="8" t="s">
        <v>3910</v>
      </c>
      <c r="I4217" s="7" t="s">
        <v>8</v>
      </c>
      <c r="J4217" s="9">
        <v>540796219</v>
      </c>
      <c r="K4217" s="9">
        <v>0</v>
      </c>
      <c r="L4217" s="9">
        <v>0</v>
      </c>
      <c r="M4217" s="9">
        <v>0</v>
      </c>
      <c r="N4217" s="7" t="s">
        <v>8</v>
      </c>
      <c r="O4217" s="10">
        <v>0</v>
      </c>
      <c r="P4217" s="1"/>
    </row>
    <row r="4218" spans="1:16" ht="33.75" thickBot="1">
      <c r="A4218" s="1"/>
      <c r="B4218" s="138" t="s">
        <v>8</v>
      </c>
      <c r="C4218" s="139"/>
      <c r="D4218" s="139"/>
      <c r="E4218" s="139"/>
      <c r="F4218" s="139"/>
      <c r="G4218" s="139"/>
      <c r="H4218" s="139"/>
      <c r="I4218" s="11" t="s">
        <v>3937</v>
      </c>
      <c r="J4218" s="12" t="s">
        <v>8</v>
      </c>
      <c r="K4218" s="13">
        <v>0</v>
      </c>
      <c r="L4218" s="13">
        <v>0</v>
      </c>
      <c r="M4218" s="13">
        <v>0</v>
      </c>
      <c r="N4218" s="14">
        <v>0</v>
      </c>
      <c r="O4218" s="12" t="s">
        <v>8</v>
      </c>
      <c r="P4218" s="1"/>
    </row>
    <row r="4219" spans="1:16" ht="25.5" thickBot="1">
      <c r="A4219" s="1"/>
      <c r="B4219" s="138" t="s">
        <v>8</v>
      </c>
      <c r="C4219" s="139"/>
      <c r="D4219" s="139"/>
      <c r="E4219" s="139"/>
      <c r="F4219" s="139"/>
      <c r="G4219" s="139"/>
      <c r="H4219" s="139"/>
      <c r="I4219" s="11" t="s">
        <v>617</v>
      </c>
      <c r="J4219" s="12" t="s">
        <v>8</v>
      </c>
      <c r="K4219" s="13">
        <v>0</v>
      </c>
      <c r="L4219" s="13">
        <v>0</v>
      </c>
      <c r="M4219" s="13">
        <v>0</v>
      </c>
      <c r="N4219" s="14">
        <v>0</v>
      </c>
      <c r="O4219" s="12" t="s">
        <v>8</v>
      </c>
      <c r="P4219" s="1"/>
    </row>
    <row r="4220" spans="1:16" ht="0.95" customHeight="1">
      <c r="A4220" s="1"/>
      <c r="B4220" s="137"/>
      <c r="C4220" s="137"/>
      <c r="D4220" s="137"/>
      <c r="E4220" s="137"/>
      <c r="F4220" s="137"/>
      <c r="G4220" s="137"/>
      <c r="H4220" s="137"/>
      <c r="I4220" s="137"/>
      <c r="J4220" s="137"/>
      <c r="K4220" s="137"/>
      <c r="L4220" s="137"/>
      <c r="M4220" s="137"/>
      <c r="N4220" s="137"/>
      <c r="O4220" s="137"/>
      <c r="P4220" s="1"/>
    </row>
    <row r="4221" spans="1:16" ht="66.75" thickBot="1">
      <c r="A4221" s="1"/>
      <c r="B4221" s="6" t="s">
        <v>4148</v>
      </c>
      <c r="C4221" s="7" t="s">
        <v>8</v>
      </c>
      <c r="D4221" s="8" t="s">
        <v>4149</v>
      </c>
      <c r="E4221" s="8" t="s">
        <v>4150</v>
      </c>
      <c r="F4221" s="8" t="s">
        <v>76</v>
      </c>
      <c r="G4221" s="8" t="s">
        <v>865</v>
      </c>
      <c r="H4221" s="8" t="s">
        <v>3891</v>
      </c>
      <c r="I4221" s="7" t="s">
        <v>8</v>
      </c>
      <c r="J4221" s="9">
        <v>14946528</v>
      </c>
      <c r="K4221" s="9">
        <v>0</v>
      </c>
      <c r="L4221" s="9">
        <v>0</v>
      </c>
      <c r="M4221" s="9">
        <v>0</v>
      </c>
      <c r="N4221" s="7" t="s">
        <v>8</v>
      </c>
      <c r="O4221" s="10">
        <v>0</v>
      </c>
      <c r="P4221" s="1"/>
    </row>
    <row r="4222" spans="1:16" ht="42" thickBot="1">
      <c r="A4222" s="1"/>
      <c r="B4222" s="138" t="s">
        <v>8</v>
      </c>
      <c r="C4222" s="139"/>
      <c r="D4222" s="139"/>
      <c r="E4222" s="139"/>
      <c r="F4222" s="139"/>
      <c r="G4222" s="139"/>
      <c r="H4222" s="139"/>
      <c r="I4222" s="11" t="s">
        <v>3892</v>
      </c>
      <c r="J4222" s="12" t="s">
        <v>8</v>
      </c>
      <c r="K4222" s="13">
        <v>0</v>
      </c>
      <c r="L4222" s="13">
        <v>0</v>
      </c>
      <c r="M4222" s="13">
        <v>0</v>
      </c>
      <c r="N4222" s="14">
        <v>0</v>
      </c>
      <c r="O4222" s="12" t="s">
        <v>8</v>
      </c>
      <c r="P4222" s="1"/>
    </row>
    <row r="4223" spans="1:16" ht="0.95" customHeight="1">
      <c r="A4223" s="1"/>
      <c r="B4223" s="137"/>
      <c r="C4223" s="137"/>
      <c r="D4223" s="137"/>
      <c r="E4223" s="137"/>
      <c r="F4223" s="137"/>
      <c r="G4223" s="137"/>
      <c r="H4223" s="137"/>
      <c r="I4223" s="137"/>
      <c r="J4223" s="137"/>
      <c r="K4223" s="137"/>
      <c r="L4223" s="137"/>
      <c r="M4223" s="137"/>
      <c r="N4223" s="137"/>
      <c r="O4223" s="137"/>
      <c r="P4223" s="1"/>
    </row>
    <row r="4224" spans="1:16" ht="75" thickBot="1">
      <c r="A4224" s="1"/>
      <c r="B4224" s="6" t="s">
        <v>4151</v>
      </c>
      <c r="C4224" s="7" t="s">
        <v>8</v>
      </c>
      <c r="D4224" s="8" t="s">
        <v>4152</v>
      </c>
      <c r="E4224" s="8" t="s">
        <v>4153</v>
      </c>
      <c r="F4224" s="8" t="s">
        <v>76</v>
      </c>
      <c r="G4224" s="8" t="s">
        <v>865</v>
      </c>
      <c r="H4224" s="8" t="s">
        <v>3891</v>
      </c>
      <c r="I4224" s="7" t="s">
        <v>8</v>
      </c>
      <c r="J4224" s="9">
        <v>14352277</v>
      </c>
      <c r="K4224" s="9">
        <v>0</v>
      </c>
      <c r="L4224" s="9">
        <v>0</v>
      </c>
      <c r="M4224" s="9">
        <v>0</v>
      </c>
      <c r="N4224" s="7" t="s">
        <v>8</v>
      </c>
      <c r="O4224" s="10">
        <v>0</v>
      </c>
      <c r="P4224" s="1"/>
    </row>
    <row r="4225" spans="1:16" ht="42" thickBot="1">
      <c r="A4225" s="1"/>
      <c r="B4225" s="138" t="s">
        <v>8</v>
      </c>
      <c r="C4225" s="139"/>
      <c r="D4225" s="139"/>
      <c r="E4225" s="139"/>
      <c r="F4225" s="139"/>
      <c r="G4225" s="139"/>
      <c r="H4225" s="139"/>
      <c r="I4225" s="11" t="s">
        <v>3892</v>
      </c>
      <c r="J4225" s="12" t="s">
        <v>8</v>
      </c>
      <c r="K4225" s="13">
        <v>0</v>
      </c>
      <c r="L4225" s="13">
        <v>0</v>
      </c>
      <c r="M4225" s="13">
        <v>0</v>
      </c>
      <c r="N4225" s="14">
        <v>0</v>
      </c>
      <c r="O4225" s="12" t="s">
        <v>8</v>
      </c>
      <c r="P4225" s="1"/>
    </row>
    <row r="4226" spans="1:16" ht="0.95" customHeight="1">
      <c r="A4226" s="1"/>
      <c r="B4226" s="137"/>
      <c r="C4226" s="137"/>
      <c r="D4226" s="137"/>
      <c r="E4226" s="137"/>
      <c r="F4226" s="137"/>
      <c r="G4226" s="137"/>
      <c r="H4226" s="137"/>
      <c r="I4226" s="137"/>
      <c r="J4226" s="137"/>
      <c r="K4226" s="137"/>
      <c r="L4226" s="137"/>
      <c r="M4226" s="137"/>
      <c r="N4226" s="137"/>
      <c r="O4226" s="137"/>
      <c r="P4226" s="1"/>
    </row>
    <row r="4227" spans="1:16" ht="50.25" thickBot="1">
      <c r="A4227" s="1"/>
      <c r="B4227" s="6" t="s">
        <v>4154</v>
      </c>
      <c r="C4227" s="7" t="s">
        <v>8</v>
      </c>
      <c r="D4227" s="8" t="s">
        <v>4155</v>
      </c>
      <c r="E4227" s="8" t="s">
        <v>4156</v>
      </c>
      <c r="F4227" s="8" t="s">
        <v>1503</v>
      </c>
      <c r="G4227" s="8" t="s">
        <v>865</v>
      </c>
      <c r="H4227" s="8" t="s">
        <v>3910</v>
      </c>
      <c r="I4227" s="7" t="s">
        <v>8</v>
      </c>
      <c r="J4227" s="9">
        <v>560779431</v>
      </c>
      <c r="K4227" s="9">
        <v>0</v>
      </c>
      <c r="L4227" s="9">
        <v>0</v>
      </c>
      <c r="M4227" s="9">
        <v>0</v>
      </c>
      <c r="N4227" s="7" t="s">
        <v>8</v>
      </c>
      <c r="O4227" s="10">
        <v>0</v>
      </c>
      <c r="P4227" s="1"/>
    </row>
    <row r="4228" spans="1:16" ht="42" thickBot="1">
      <c r="A4228" s="1"/>
      <c r="B4228" s="138" t="s">
        <v>8</v>
      </c>
      <c r="C4228" s="139"/>
      <c r="D4228" s="139"/>
      <c r="E4228" s="139"/>
      <c r="F4228" s="139"/>
      <c r="G4228" s="139"/>
      <c r="H4228" s="139"/>
      <c r="I4228" s="11" t="s">
        <v>3911</v>
      </c>
      <c r="J4228" s="12" t="s">
        <v>8</v>
      </c>
      <c r="K4228" s="13">
        <v>0</v>
      </c>
      <c r="L4228" s="13">
        <v>0</v>
      </c>
      <c r="M4228" s="13">
        <v>0</v>
      </c>
      <c r="N4228" s="14">
        <v>0</v>
      </c>
      <c r="O4228" s="12" t="s">
        <v>8</v>
      </c>
      <c r="P4228" s="1"/>
    </row>
    <row r="4229" spans="1:16" ht="0.95" customHeight="1">
      <c r="A4229" s="1"/>
      <c r="B4229" s="137"/>
      <c r="C4229" s="137"/>
      <c r="D4229" s="137"/>
      <c r="E4229" s="137"/>
      <c r="F4229" s="137"/>
      <c r="G4229" s="137"/>
      <c r="H4229" s="137"/>
      <c r="I4229" s="137"/>
      <c r="J4229" s="137"/>
      <c r="K4229" s="137"/>
      <c r="L4229" s="137"/>
      <c r="M4229" s="137"/>
      <c r="N4229" s="137"/>
      <c r="O4229" s="137"/>
      <c r="P4229" s="1"/>
    </row>
    <row r="4230" spans="1:16" ht="58.5" thickBot="1">
      <c r="A4230" s="1"/>
      <c r="B4230" s="6" t="s">
        <v>4157</v>
      </c>
      <c r="C4230" s="7" t="s">
        <v>8</v>
      </c>
      <c r="D4230" s="8" t="s">
        <v>4158</v>
      </c>
      <c r="E4230" s="8" t="s">
        <v>4159</v>
      </c>
      <c r="F4230" s="8" t="s">
        <v>331</v>
      </c>
      <c r="G4230" s="8" t="s">
        <v>59</v>
      </c>
      <c r="H4230" s="8" t="s">
        <v>3915</v>
      </c>
      <c r="I4230" s="7" t="s">
        <v>8</v>
      </c>
      <c r="J4230" s="9">
        <v>22754047</v>
      </c>
      <c r="K4230" s="9">
        <v>0</v>
      </c>
      <c r="L4230" s="9">
        <v>0</v>
      </c>
      <c r="M4230" s="9">
        <v>0</v>
      </c>
      <c r="N4230" s="7" t="s">
        <v>8</v>
      </c>
      <c r="O4230" s="10">
        <v>0</v>
      </c>
      <c r="P4230" s="1"/>
    </row>
    <row r="4231" spans="1:16" ht="42" thickBot="1">
      <c r="A4231" s="1"/>
      <c r="B4231" s="138" t="s">
        <v>8</v>
      </c>
      <c r="C4231" s="139"/>
      <c r="D4231" s="139"/>
      <c r="E4231" s="139"/>
      <c r="F4231" s="139"/>
      <c r="G4231" s="139"/>
      <c r="H4231" s="139"/>
      <c r="I4231" s="11" t="s">
        <v>3920</v>
      </c>
      <c r="J4231" s="12" t="s">
        <v>8</v>
      </c>
      <c r="K4231" s="13">
        <v>0</v>
      </c>
      <c r="L4231" s="13">
        <v>0</v>
      </c>
      <c r="M4231" s="13">
        <v>0</v>
      </c>
      <c r="N4231" s="14">
        <v>0</v>
      </c>
      <c r="O4231" s="12" t="s">
        <v>8</v>
      </c>
      <c r="P4231" s="1"/>
    </row>
    <row r="4232" spans="1:16" ht="0.95" customHeight="1">
      <c r="A4232" s="1"/>
      <c r="B4232" s="137"/>
      <c r="C4232" s="137"/>
      <c r="D4232" s="137"/>
      <c r="E4232" s="137"/>
      <c r="F4232" s="137"/>
      <c r="G4232" s="137"/>
      <c r="H4232" s="137"/>
      <c r="I4232" s="137"/>
      <c r="J4232" s="137"/>
      <c r="K4232" s="137"/>
      <c r="L4232" s="137"/>
      <c r="M4232" s="137"/>
      <c r="N4232" s="137"/>
      <c r="O4232" s="137"/>
      <c r="P4232" s="1"/>
    </row>
    <row r="4233" spans="1:16" ht="66.75" thickBot="1">
      <c r="A4233" s="1"/>
      <c r="B4233" s="6" t="s">
        <v>4160</v>
      </c>
      <c r="C4233" s="7" t="s">
        <v>8</v>
      </c>
      <c r="D4233" s="8" t="s">
        <v>4161</v>
      </c>
      <c r="E4233" s="8" t="s">
        <v>4162</v>
      </c>
      <c r="F4233" s="8" t="s">
        <v>353</v>
      </c>
      <c r="G4233" s="8" t="s">
        <v>865</v>
      </c>
      <c r="H4233" s="8" t="s">
        <v>3891</v>
      </c>
      <c r="I4233" s="7" t="s">
        <v>8</v>
      </c>
      <c r="J4233" s="9">
        <v>36176934</v>
      </c>
      <c r="K4233" s="9">
        <v>0</v>
      </c>
      <c r="L4233" s="9">
        <v>0</v>
      </c>
      <c r="M4233" s="9">
        <v>0</v>
      </c>
      <c r="N4233" s="7" t="s">
        <v>8</v>
      </c>
      <c r="O4233" s="10">
        <v>0</v>
      </c>
      <c r="P4233" s="1"/>
    </row>
    <row r="4234" spans="1:16" ht="42" thickBot="1">
      <c r="A4234" s="1"/>
      <c r="B4234" s="138" t="s">
        <v>8</v>
      </c>
      <c r="C4234" s="139"/>
      <c r="D4234" s="139"/>
      <c r="E4234" s="139"/>
      <c r="F4234" s="139"/>
      <c r="G4234" s="139"/>
      <c r="H4234" s="139"/>
      <c r="I4234" s="11" t="s">
        <v>3892</v>
      </c>
      <c r="J4234" s="12" t="s">
        <v>8</v>
      </c>
      <c r="K4234" s="13">
        <v>0</v>
      </c>
      <c r="L4234" s="13">
        <v>0</v>
      </c>
      <c r="M4234" s="13">
        <v>0</v>
      </c>
      <c r="N4234" s="14">
        <v>0</v>
      </c>
      <c r="O4234" s="12" t="s">
        <v>8</v>
      </c>
      <c r="P4234" s="1"/>
    </row>
    <row r="4235" spans="1:16" ht="0.95" customHeight="1">
      <c r="A4235" s="1"/>
      <c r="B4235" s="137"/>
      <c r="C4235" s="137"/>
      <c r="D4235" s="137"/>
      <c r="E4235" s="137"/>
      <c r="F4235" s="137"/>
      <c r="G4235" s="137"/>
      <c r="H4235" s="137"/>
      <c r="I4235" s="137"/>
      <c r="J4235" s="137"/>
      <c r="K4235" s="137"/>
      <c r="L4235" s="137"/>
      <c r="M4235" s="137"/>
      <c r="N4235" s="137"/>
      <c r="O4235" s="137"/>
      <c r="P4235" s="1"/>
    </row>
    <row r="4236" spans="1:16" ht="58.5" thickBot="1">
      <c r="A4236" s="1"/>
      <c r="B4236" s="6" t="s">
        <v>4163</v>
      </c>
      <c r="C4236" s="7" t="s">
        <v>8</v>
      </c>
      <c r="D4236" s="8" t="s">
        <v>4164</v>
      </c>
      <c r="E4236" s="8" t="s">
        <v>4165</v>
      </c>
      <c r="F4236" s="8" t="s">
        <v>555</v>
      </c>
      <c r="G4236" s="8" t="s">
        <v>865</v>
      </c>
      <c r="H4236" s="8" t="s">
        <v>3910</v>
      </c>
      <c r="I4236" s="7" t="s">
        <v>8</v>
      </c>
      <c r="J4236" s="9">
        <v>5129904444</v>
      </c>
      <c r="K4236" s="9">
        <v>0</v>
      </c>
      <c r="L4236" s="9">
        <v>0</v>
      </c>
      <c r="M4236" s="9">
        <v>0</v>
      </c>
      <c r="N4236" s="7" t="s">
        <v>8</v>
      </c>
      <c r="O4236" s="10">
        <v>0</v>
      </c>
      <c r="P4236" s="1"/>
    </row>
    <row r="4237" spans="1:16" ht="42" thickBot="1">
      <c r="A4237" s="1"/>
      <c r="B4237" s="138" t="s">
        <v>8</v>
      </c>
      <c r="C4237" s="139"/>
      <c r="D4237" s="139"/>
      <c r="E4237" s="139"/>
      <c r="F4237" s="139"/>
      <c r="G4237" s="139"/>
      <c r="H4237" s="139"/>
      <c r="I4237" s="11" t="s">
        <v>3911</v>
      </c>
      <c r="J4237" s="12" t="s">
        <v>8</v>
      </c>
      <c r="K4237" s="13">
        <v>0</v>
      </c>
      <c r="L4237" s="13">
        <v>0</v>
      </c>
      <c r="M4237" s="13">
        <v>0</v>
      </c>
      <c r="N4237" s="14">
        <v>0</v>
      </c>
      <c r="O4237" s="12" t="s">
        <v>8</v>
      </c>
      <c r="P4237" s="1"/>
    </row>
    <row r="4238" spans="1:16" ht="0.95" customHeight="1">
      <c r="A4238" s="1"/>
      <c r="B4238" s="137"/>
      <c r="C4238" s="137"/>
      <c r="D4238" s="137"/>
      <c r="E4238" s="137"/>
      <c r="F4238" s="137"/>
      <c r="G4238" s="137"/>
      <c r="H4238" s="137"/>
      <c r="I4238" s="137"/>
      <c r="J4238" s="137"/>
      <c r="K4238" s="137"/>
      <c r="L4238" s="137"/>
      <c r="M4238" s="137"/>
      <c r="N4238" s="137"/>
      <c r="O4238" s="137"/>
      <c r="P4238" s="1"/>
    </row>
    <row r="4239" spans="1:16" ht="50.25" thickBot="1">
      <c r="A4239" s="1"/>
      <c r="B4239" s="6" t="s">
        <v>4166</v>
      </c>
      <c r="C4239" s="7" t="s">
        <v>8</v>
      </c>
      <c r="D4239" s="8" t="s">
        <v>4167</v>
      </c>
      <c r="E4239" s="8" t="s">
        <v>4167</v>
      </c>
      <c r="F4239" s="8" t="s">
        <v>58</v>
      </c>
      <c r="G4239" s="8" t="s">
        <v>132</v>
      </c>
      <c r="H4239" s="8" t="s">
        <v>830</v>
      </c>
      <c r="I4239" s="7" t="s">
        <v>8</v>
      </c>
      <c r="J4239" s="9">
        <v>30298754</v>
      </c>
      <c r="K4239" s="9">
        <v>0</v>
      </c>
      <c r="L4239" s="9">
        <v>0</v>
      </c>
      <c r="M4239" s="9">
        <v>0</v>
      </c>
      <c r="N4239" s="7" t="s">
        <v>8</v>
      </c>
      <c r="O4239" s="10">
        <v>0</v>
      </c>
      <c r="P4239" s="1"/>
    </row>
    <row r="4240" spans="1:16" ht="42" thickBot="1">
      <c r="A4240" s="1"/>
      <c r="B4240" s="138" t="s">
        <v>8</v>
      </c>
      <c r="C4240" s="139"/>
      <c r="D4240" s="139"/>
      <c r="E4240" s="139"/>
      <c r="F4240" s="139"/>
      <c r="G4240" s="139"/>
      <c r="H4240" s="139"/>
      <c r="I4240" s="11" t="s">
        <v>3920</v>
      </c>
      <c r="J4240" s="12" t="s">
        <v>8</v>
      </c>
      <c r="K4240" s="13">
        <v>0</v>
      </c>
      <c r="L4240" s="13">
        <v>0</v>
      </c>
      <c r="M4240" s="13">
        <v>0</v>
      </c>
      <c r="N4240" s="14">
        <v>0</v>
      </c>
      <c r="O4240" s="12" t="s">
        <v>8</v>
      </c>
      <c r="P4240" s="1"/>
    </row>
    <row r="4241" spans="1:16" ht="0.95" customHeight="1">
      <c r="A4241" s="1"/>
      <c r="B4241" s="137"/>
      <c r="C4241" s="137"/>
      <c r="D4241" s="137"/>
      <c r="E4241" s="137"/>
      <c r="F4241" s="137"/>
      <c r="G4241" s="137"/>
      <c r="H4241" s="137"/>
      <c r="I4241" s="137"/>
      <c r="J4241" s="137"/>
      <c r="K4241" s="137"/>
      <c r="L4241" s="137"/>
      <c r="M4241" s="137"/>
      <c r="N4241" s="137"/>
      <c r="O4241" s="137"/>
      <c r="P4241" s="1"/>
    </row>
    <row r="4242" spans="1:16" ht="58.5" thickBot="1">
      <c r="A4242" s="1"/>
      <c r="B4242" s="6" t="s">
        <v>4168</v>
      </c>
      <c r="C4242" s="7" t="s">
        <v>8</v>
      </c>
      <c r="D4242" s="8" t="s">
        <v>4169</v>
      </c>
      <c r="E4242" s="8" t="s">
        <v>4170</v>
      </c>
      <c r="F4242" s="8" t="s">
        <v>72</v>
      </c>
      <c r="G4242" s="8" t="s">
        <v>865</v>
      </c>
      <c r="H4242" s="8" t="s">
        <v>3919</v>
      </c>
      <c r="I4242" s="7" t="s">
        <v>8</v>
      </c>
      <c r="J4242" s="9">
        <v>115068857</v>
      </c>
      <c r="K4242" s="9">
        <v>0</v>
      </c>
      <c r="L4242" s="9">
        <v>0</v>
      </c>
      <c r="M4242" s="9">
        <v>0</v>
      </c>
      <c r="N4242" s="7" t="s">
        <v>8</v>
      </c>
      <c r="O4242" s="10">
        <v>0</v>
      </c>
      <c r="P4242" s="1"/>
    </row>
    <row r="4243" spans="1:16" ht="25.5" thickBot="1">
      <c r="A4243" s="1"/>
      <c r="B4243" s="138" t="s">
        <v>8</v>
      </c>
      <c r="C4243" s="139"/>
      <c r="D4243" s="139"/>
      <c r="E4243" s="139"/>
      <c r="F4243" s="139"/>
      <c r="G4243" s="139"/>
      <c r="H4243" s="139"/>
      <c r="I4243" s="11" t="s">
        <v>617</v>
      </c>
      <c r="J4243" s="12" t="s">
        <v>8</v>
      </c>
      <c r="K4243" s="13">
        <v>0</v>
      </c>
      <c r="L4243" s="13">
        <v>0</v>
      </c>
      <c r="M4243" s="13">
        <v>0</v>
      </c>
      <c r="N4243" s="14">
        <v>0</v>
      </c>
      <c r="O4243" s="12" t="s">
        <v>8</v>
      </c>
      <c r="P4243" s="1"/>
    </row>
    <row r="4244" spans="1:16" ht="0.95" customHeight="1">
      <c r="A4244" s="1"/>
      <c r="B4244" s="137"/>
      <c r="C4244" s="137"/>
      <c r="D4244" s="137"/>
      <c r="E4244" s="137"/>
      <c r="F4244" s="137"/>
      <c r="G4244" s="137"/>
      <c r="H4244" s="137"/>
      <c r="I4244" s="137"/>
      <c r="J4244" s="137"/>
      <c r="K4244" s="137"/>
      <c r="L4244" s="137"/>
      <c r="M4244" s="137"/>
      <c r="N4244" s="137"/>
      <c r="O4244" s="137"/>
      <c r="P4244" s="1"/>
    </row>
    <row r="4245" spans="1:16" ht="58.5" thickBot="1">
      <c r="A4245" s="1"/>
      <c r="B4245" s="6" t="s">
        <v>4171</v>
      </c>
      <c r="C4245" s="7" t="s">
        <v>8</v>
      </c>
      <c r="D4245" s="8" t="s">
        <v>4172</v>
      </c>
      <c r="E4245" s="8" t="s">
        <v>4173</v>
      </c>
      <c r="F4245" s="8" t="s">
        <v>72</v>
      </c>
      <c r="G4245" s="8" t="s">
        <v>865</v>
      </c>
      <c r="H4245" s="8" t="s">
        <v>3910</v>
      </c>
      <c r="I4245" s="7" t="s">
        <v>8</v>
      </c>
      <c r="J4245" s="9">
        <v>472239064</v>
      </c>
      <c r="K4245" s="9">
        <v>0</v>
      </c>
      <c r="L4245" s="9">
        <v>0</v>
      </c>
      <c r="M4245" s="9">
        <v>0</v>
      </c>
      <c r="N4245" s="7" t="s">
        <v>8</v>
      </c>
      <c r="O4245" s="10">
        <v>0</v>
      </c>
      <c r="P4245" s="1"/>
    </row>
    <row r="4246" spans="1:16" ht="25.5" thickBot="1">
      <c r="A4246" s="1"/>
      <c r="B4246" s="138" t="s">
        <v>8</v>
      </c>
      <c r="C4246" s="139"/>
      <c r="D4246" s="139"/>
      <c r="E4246" s="139"/>
      <c r="F4246" s="139"/>
      <c r="G4246" s="139"/>
      <c r="H4246" s="139"/>
      <c r="I4246" s="11" t="s">
        <v>617</v>
      </c>
      <c r="J4246" s="12" t="s">
        <v>8</v>
      </c>
      <c r="K4246" s="13">
        <v>0</v>
      </c>
      <c r="L4246" s="13">
        <v>0</v>
      </c>
      <c r="M4246" s="13">
        <v>0</v>
      </c>
      <c r="N4246" s="14">
        <v>0</v>
      </c>
      <c r="O4246" s="12" t="s">
        <v>8</v>
      </c>
      <c r="P4246" s="1"/>
    </row>
    <row r="4247" spans="1:16" ht="0.95" customHeight="1">
      <c r="A4247" s="1"/>
      <c r="B4247" s="137"/>
      <c r="C4247" s="137"/>
      <c r="D4247" s="137"/>
      <c r="E4247" s="137"/>
      <c r="F4247" s="137"/>
      <c r="G4247" s="137"/>
      <c r="H4247" s="137"/>
      <c r="I4247" s="137"/>
      <c r="J4247" s="137"/>
      <c r="K4247" s="137"/>
      <c r="L4247" s="137"/>
      <c r="M4247" s="137"/>
      <c r="N4247" s="137"/>
      <c r="O4247" s="137"/>
      <c r="P4247" s="1"/>
    </row>
    <row r="4248" spans="1:16" ht="42" thickBot="1">
      <c r="A4248" s="1"/>
      <c r="B4248" s="6" t="s">
        <v>4174</v>
      </c>
      <c r="C4248" s="7" t="s">
        <v>8</v>
      </c>
      <c r="D4248" s="8" t="s">
        <v>4175</v>
      </c>
      <c r="E4248" s="8" t="s">
        <v>4176</v>
      </c>
      <c r="F4248" s="8" t="s">
        <v>30</v>
      </c>
      <c r="G4248" s="8" t="s">
        <v>132</v>
      </c>
      <c r="H4248" s="8" t="s">
        <v>830</v>
      </c>
      <c r="I4248" s="7" t="s">
        <v>8</v>
      </c>
      <c r="J4248" s="9">
        <v>3816843</v>
      </c>
      <c r="K4248" s="9">
        <v>0</v>
      </c>
      <c r="L4248" s="9">
        <v>0</v>
      </c>
      <c r="M4248" s="9">
        <v>0</v>
      </c>
      <c r="N4248" s="7" t="s">
        <v>8</v>
      </c>
      <c r="O4248" s="10">
        <v>0</v>
      </c>
      <c r="P4248" s="1"/>
    </row>
    <row r="4249" spans="1:16" ht="25.5" thickBot="1">
      <c r="A4249" s="1"/>
      <c r="B4249" s="138" t="s">
        <v>8</v>
      </c>
      <c r="C4249" s="139"/>
      <c r="D4249" s="139"/>
      <c r="E4249" s="139"/>
      <c r="F4249" s="139"/>
      <c r="G4249" s="139"/>
      <c r="H4249" s="139"/>
      <c r="I4249" s="11" t="s">
        <v>133</v>
      </c>
      <c r="J4249" s="12" t="s">
        <v>8</v>
      </c>
      <c r="K4249" s="13">
        <v>0</v>
      </c>
      <c r="L4249" s="13">
        <v>0</v>
      </c>
      <c r="M4249" s="13">
        <v>0</v>
      </c>
      <c r="N4249" s="14">
        <v>0</v>
      </c>
      <c r="O4249" s="12" t="s">
        <v>8</v>
      </c>
      <c r="P4249" s="1"/>
    </row>
    <row r="4250" spans="1:16" ht="0.95" customHeight="1">
      <c r="A4250" s="1"/>
      <c r="B4250" s="137"/>
      <c r="C4250" s="137"/>
      <c r="D4250" s="137"/>
      <c r="E4250" s="137"/>
      <c r="F4250" s="137"/>
      <c r="G4250" s="137"/>
      <c r="H4250" s="137"/>
      <c r="I4250" s="137"/>
      <c r="J4250" s="137"/>
      <c r="K4250" s="137"/>
      <c r="L4250" s="137"/>
      <c r="M4250" s="137"/>
      <c r="N4250" s="137"/>
      <c r="O4250" s="137"/>
      <c r="P4250" s="1"/>
    </row>
    <row r="4251" spans="1:16" ht="50.25" thickBot="1">
      <c r="A4251" s="1"/>
      <c r="B4251" s="6" t="s">
        <v>4177</v>
      </c>
      <c r="C4251" s="7" t="s">
        <v>8</v>
      </c>
      <c r="D4251" s="8" t="s">
        <v>4178</v>
      </c>
      <c r="E4251" s="8" t="s">
        <v>4179</v>
      </c>
      <c r="F4251" s="8" t="s">
        <v>367</v>
      </c>
      <c r="G4251" s="8" t="s">
        <v>865</v>
      </c>
      <c r="H4251" s="8" t="s">
        <v>3910</v>
      </c>
      <c r="I4251" s="7" t="s">
        <v>8</v>
      </c>
      <c r="J4251" s="9">
        <v>195492100</v>
      </c>
      <c r="K4251" s="9">
        <v>0</v>
      </c>
      <c r="L4251" s="9">
        <v>0</v>
      </c>
      <c r="M4251" s="9">
        <v>0</v>
      </c>
      <c r="N4251" s="7" t="s">
        <v>8</v>
      </c>
      <c r="O4251" s="10">
        <v>0</v>
      </c>
      <c r="P4251" s="1"/>
    </row>
    <row r="4252" spans="1:16" ht="42" thickBot="1">
      <c r="A4252" s="1"/>
      <c r="B4252" s="138" t="s">
        <v>8</v>
      </c>
      <c r="C4252" s="139"/>
      <c r="D4252" s="139"/>
      <c r="E4252" s="139"/>
      <c r="F4252" s="139"/>
      <c r="G4252" s="139"/>
      <c r="H4252" s="139"/>
      <c r="I4252" s="11" t="s">
        <v>3911</v>
      </c>
      <c r="J4252" s="12" t="s">
        <v>8</v>
      </c>
      <c r="K4252" s="13">
        <v>0</v>
      </c>
      <c r="L4252" s="13">
        <v>0</v>
      </c>
      <c r="M4252" s="13">
        <v>0</v>
      </c>
      <c r="N4252" s="14">
        <v>0</v>
      </c>
      <c r="O4252" s="12" t="s">
        <v>8</v>
      </c>
      <c r="P4252" s="1"/>
    </row>
    <row r="4253" spans="1:16" ht="0.95" customHeight="1">
      <c r="A4253" s="1"/>
      <c r="B4253" s="137"/>
      <c r="C4253" s="137"/>
      <c r="D4253" s="137"/>
      <c r="E4253" s="137"/>
      <c r="F4253" s="137"/>
      <c r="G4253" s="137"/>
      <c r="H4253" s="137"/>
      <c r="I4253" s="137"/>
      <c r="J4253" s="137"/>
      <c r="K4253" s="137"/>
      <c r="L4253" s="137"/>
      <c r="M4253" s="137"/>
      <c r="N4253" s="137"/>
      <c r="O4253" s="137"/>
      <c r="P4253" s="1"/>
    </row>
    <row r="4254" spans="1:16" ht="42" thickBot="1">
      <c r="A4254" s="1"/>
      <c r="B4254" s="6" t="s">
        <v>4180</v>
      </c>
      <c r="C4254" s="7" t="s">
        <v>8</v>
      </c>
      <c r="D4254" s="8" t="s">
        <v>4181</v>
      </c>
      <c r="E4254" s="8" t="s">
        <v>4182</v>
      </c>
      <c r="F4254" s="8" t="s">
        <v>47</v>
      </c>
      <c r="G4254" s="8" t="s">
        <v>865</v>
      </c>
      <c r="H4254" s="8" t="s">
        <v>3891</v>
      </c>
      <c r="I4254" s="7" t="s">
        <v>8</v>
      </c>
      <c r="J4254" s="9">
        <v>6088534</v>
      </c>
      <c r="K4254" s="9">
        <v>0</v>
      </c>
      <c r="L4254" s="9">
        <v>270140</v>
      </c>
      <c r="M4254" s="9">
        <v>270140</v>
      </c>
      <c r="N4254" s="7" t="s">
        <v>8</v>
      </c>
      <c r="O4254" s="10">
        <v>4.4400000000000004</v>
      </c>
      <c r="P4254" s="1"/>
    </row>
    <row r="4255" spans="1:16" ht="42" thickBot="1">
      <c r="A4255" s="1"/>
      <c r="B4255" s="138" t="s">
        <v>8</v>
      </c>
      <c r="C4255" s="139"/>
      <c r="D4255" s="139"/>
      <c r="E4255" s="139"/>
      <c r="F4255" s="139"/>
      <c r="G4255" s="139"/>
      <c r="H4255" s="139"/>
      <c r="I4255" s="11" t="s">
        <v>3892</v>
      </c>
      <c r="J4255" s="12" t="s">
        <v>8</v>
      </c>
      <c r="K4255" s="13">
        <v>0</v>
      </c>
      <c r="L4255" s="13">
        <v>270140</v>
      </c>
      <c r="M4255" s="13">
        <v>270140</v>
      </c>
      <c r="N4255" s="14">
        <v>100</v>
      </c>
      <c r="O4255" s="12" t="s">
        <v>8</v>
      </c>
      <c r="P4255" s="1"/>
    </row>
    <row r="4256" spans="1:16" ht="0.95" customHeight="1">
      <c r="A4256" s="1"/>
      <c r="B4256" s="137"/>
      <c r="C4256" s="137"/>
      <c r="D4256" s="137"/>
      <c r="E4256" s="137"/>
      <c r="F4256" s="137"/>
      <c r="G4256" s="137"/>
      <c r="H4256" s="137"/>
      <c r="I4256" s="137"/>
      <c r="J4256" s="137"/>
      <c r="K4256" s="137"/>
      <c r="L4256" s="137"/>
      <c r="M4256" s="137"/>
      <c r="N4256" s="137"/>
      <c r="O4256" s="137"/>
      <c r="P4256" s="1"/>
    </row>
    <row r="4257" spans="1:16" ht="50.25" thickBot="1">
      <c r="A4257" s="1"/>
      <c r="B4257" s="6" t="s">
        <v>4183</v>
      </c>
      <c r="C4257" s="7" t="s">
        <v>8</v>
      </c>
      <c r="D4257" s="8" t="s">
        <v>4184</v>
      </c>
      <c r="E4257" s="8" t="s">
        <v>4185</v>
      </c>
      <c r="F4257" s="8" t="s">
        <v>367</v>
      </c>
      <c r="G4257" s="8" t="s">
        <v>865</v>
      </c>
      <c r="H4257" s="8" t="s">
        <v>3910</v>
      </c>
      <c r="I4257" s="7" t="s">
        <v>8</v>
      </c>
      <c r="J4257" s="9">
        <v>248403875</v>
      </c>
      <c r="K4257" s="9">
        <v>0</v>
      </c>
      <c r="L4257" s="9">
        <v>0</v>
      </c>
      <c r="M4257" s="9">
        <v>0</v>
      </c>
      <c r="N4257" s="7" t="s">
        <v>8</v>
      </c>
      <c r="O4257" s="10">
        <v>0</v>
      </c>
      <c r="P4257" s="1"/>
    </row>
    <row r="4258" spans="1:16" ht="42" thickBot="1">
      <c r="A4258" s="1"/>
      <c r="B4258" s="138" t="s">
        <v>8</v>
      </c>
      <c r="C4258" s="139"/>
      <c r="D4258" s="139"/>
      <c r="E4258" s="139"/>
      <c r="F4258" s="139"/>
      <c r="G4258" s="139"/>
      <c r="H4258" s="139"/>
      <c r="I4258" s="11" t="s">
        <v>3911</v>
      </c>
      <c r="J4258" s="12" t="s">
        <v>8</v>
      </c>
      <c r="K4258" s="13">
        <v>0</v>
      </c>
      <c r="L4258" s="13">
        <v>0</v>
      </c>
      <c r="M4258" s="13">
        <v>0</v>
      </c>
      <c r="N4258" s="14">
        <v>0</v>
      </c>
      <c r="O4258" s="12" t="s">
        <v>8</v>
      </c>
      <c r="P4258" s="1"/>
    </row>
    <row r="4259" spans="1:16" ht="0.95" customHeight="1">
      <c r="A4259" s="1"/>
      <c r="B4259" s="137"/>
      <c r="C4259" s="137"/>
      <c r="D4259" s="137"/>
      <c r="E4259" s="137"/>
      <c r="F4259" s="137"/>
      <c r="G4259" s="137"/>
      <c r="H4259" s="137"/>
      <c r="I4259" s="137"/>
      <c r="J4259" s="137"/>
      <c r="K4259" s="137"/>
      <c r="L4259" s="137"/>
      <c r="M4259" s="137"/>
      <c r="N4259" s="137"/>
      <c r="O4259" s="137"/>
      <c r="P4259" s="1"/>
    </row>
    <row r="4260" spans="1:16" ht="50.25" thickBot="1">
      <c r="A4260" s="1"/>
      <c r="B4260" s="6" t="s">
        <v>4186</v>
      </c>
      <c r="C4260" s="7" t="s">
        <v>8</v>
      </c>
      <c r="D4260" s="8" t="s">
        <v>4187</v>
      </c>
      <c r="E4260" s="8" t="s">
        <v>4188</v>
      </c>
      <c r="F4260" s="8" t="s">
        <v>207</v>
      </c>
      <c r="G4260" s="8" t="s">
        <v>865</v>
      </c>
      <c r="H4260" s="8" t="s">
        <v>3919</v>
      </c>
      <c r="I4260" s="7" t="s">
        <v>8</v>
      </c>
      <c r="J4260" s="9">
        <v>408464763</v>
      </c>
      <c r="K4260" s="9">
        <v>0</v>
      </c>
      <c r="L4260" s="9">
        <v>0</v>
      </c>
      <c r="M4260" s="9">
        <v>0</v>
      </c>
      <c r="N4260" s="7" t="s">
        <v>8</v>
      </c>
      <c r="O4260" s="10">
        <v>0</v>
      </c>
      <c r="P4260" s="1"/>
    </row>
    <row r="4261" spans="1:16" ht="25.5" thickBot="1">
      <c r="A4261" s="1"/>
      <c r="B4261" s="138" t="s">
        <v>8</v>
      </c>
      <c r="C4261" s="139"/>
      <c r="D4261" s="139"/>
      <c r="E4261" s="139"/>
      <c r="F4261" s="139"/>
      <c r="G4261" s="139"/>
      <c r="H4261" s="139"/>
      <c r="I4261" s="11" t="s">
        <v>617</v>
      </c>
      <c r="J4261" s="12" t="s">
        <v>8</v>
      </c>
      <c r="K4261" s="13">
        <v>0</v>
      </c>
      <c r="L4261" s="13">
        <v>0</v>
      </c>
      <c r="M4261" s="13">
        <v>0</v>
      </c>
      <c r="N4261" s="14">
        <v>0</v>
      </c>
      <c r="O4261" s="12" t="s">
        <v>8</v>
      </c>
      <c r="P4261" s="1"/>
    </row>
    <row r="4262" spans="1:16" ht="0.95" customHeight="1">
      <c r="A4262" s="1"/>
      <c r="B4262" s="137"/>
      <c r="C4262" s="137"/>
      <c r="D4262" s="137"/>
      <c r="E4262" s="137"/>
      <c r="F4262" s="137"/>
      <c r="G4262" s="137"/>
      <c r="H4262" s="137"/>
      <c r="I4262" s="137"/>
      <c r="J4262" s="137"/>
      <c r="K4262" s="137"/>
      <c r="L4262" s="137"/>
      <c r="M4262" s="137"/>
      <c r="N4262" s="137"/>
      <c r="O4262" s="137"/>
      <c r="P4262" s="1"/>
    </row>
    <row r="4263" spans="1:16" ht="33.75" thickBot="1">
      <c r="A4263" s="1"/>
      <c r="B4263" s="6" t="s">
        <v>4189</v>
      </c>
      <c r="C4263" s="7" t="s">
        <v>8</v>
      </c>
      <c r="D4263" s="8" t="s">
        <v>4190</v>
      </c>
      <c r="E4263" s="8" t="s">
        <v>4191</v>
      </c>
      <c r="F4263" s="8" t="s">
        <v>72</v>
      </c>
      <c r="G4263" s="8" t="s">
        <v>865</v>
      </c>
      <c r="H4263" s="8" t="s">
        <v>3919</v>
      </c>
      <c r="I4263" s="7" t="s">
        <v>8</v>
      </c>
      <c r="J4263" s="9">
        <v>385527146</v>
      </c>
      <c r="K4263" s="9">
        <v>0</v>
      </c>
      <c r="L4263" s="9">
        <v>0</v>
      </c>
      <c r="M4263" s="9">
        <v>0</v>
      </c>
      <c r="N4263" s="7" t="s">
        <v>8</v>
      </c>
      <c r="O4263" s="10">
        <v>0</v>
      </c>
      <c r="P4263" s="1"/>
    </row>
    <row r="4264" spans="1:16" ht="42" thickBot="1">
      <c r="A4264" s="1"/>
      <c r="B4264" s="138" t="s">
        <v>8</v>
      </c>
      <c r="C4264" s="139"/>
      <c r="D4264" s="139"/>
      <c r="E4264" s="139"/>
      <c r="F4264" s="139"/>
      <c r="G4264" s="139"/>
      <c r="H4264" s="139"/>
      <c r="I4264" s="11" t="s">
        <v>3911</v>
      </c>
      <c r="J4264" s="12" t="s">
        <v>8</v>
      </c>
      <c r="K4264" s="13">
        <v>0</v>
      </c>
      <c r="L4264" s="13">
        <v>0</v>
      </c>
      <c r="M4264" s="13">
        <v>0</v>
      </c>
      <c r="N4264" s="14">
        <v>0</v>
      </c>
      <c r="O4264" s="12" t="s">
        <v>8</v>
      </c>
      <c r="P4264" s="1"/>
    </row>
    <row r="4265" spans="1:16" ht="0.95" customHeight="1">
      <c r="A4265" s="1"/>
      <c r="B4265" s="137"/>
      <c r="C4265" s="137"/>
      <c r="D4265" s="137"/>
      <c r="E4265" s="137"/>
      <c r="F4265" s="137"/>
      <c r="G4265" s="137"/>
      <c r="H4265" s="137"/>
      <c r="I4265" s="137"/>
      <c r="J4265" s="137"/>
      <c r="K4265" s="137"/>
      <c r="L4265" s="137"/>
      <c r="M4265" s="137"/>
      <c r="N4265" s="137"/>
      <c r="O4265" s="137"/>
      <c r="P4265" s="1"/>
    </row>
    <row r="4266" spans="1:16" ht="50.25" thickBot="1">
      <c r="A4266" s="1"/>
      <c r="B4266" s="6" t="s">
        <v>4192</v>
      </c>
      <c r="C4266" s="7" t="s">
        <v>8</v>
      </c>
      <c r="D4266" s="8" t="s">
        <v>4193</v>
      </c>
      <c r="E4266" s="8" t="s">
        <v>4194</v>
      </c>
      <c r="F4266" s="8" t="s">
        <v>30</v>
      </c>
      <c r="G4266" s="8" t="s">
        <v>132</v>
      </c>
      <c r="H4266" s="8" t="s">
        <v>3915</v>
      </c>
      <c r="I4266" s="7" t="s">
        <v>8</v>
      </c>
      <c r="J4266" s="9">
        <v>3681826</v>
      </c>
      <c r="K4266" s="9">
        <v>0</v>
      </c>
      <c r="L4266" s="9">
        <v>0</v>
      </c>
      <c r="M4266" s="9">
        <v>0</v>
      </c>
      <c r="N4266" s="7" t="s">
        <v>8</v>
      </c>
      <c r="O4266" s="10">
        <v>0</v>
      </c>
      <c r="P4266" s="1"/>
    </row>
    <row r="4267" spans="1:16" ht="42" thickBot="1">
      <c r="A4267" s="1"/>
      <c r="B4267" s="138" t="s">
        <v>8</v>
      </c>
      <c r="C4267" s="139"/>
      <c r="D4267" s="139"/>
      <c r="E4267" s="139"/>
      <c r="F4267" s="139"/>
      <c r="G4267" s="139"/>
      <c r="H4267" s="139"/>
      <c r="I4267" s="11" t="s">
        <v>3920</v>
      </c>
      <c r="J4267" s="12" t="s">
        <v>8</v>
      </c>
      <c r="K4267" s="13">
        <v>0</v>
      </c>
      <c r="L4267" s="13">
        <v>0</v>
      </c>
      <c r="M4267" s="13">
        <v>0</v>
      </c>
      <c r="N4267" s="14">
        <v>0</v>
      </c>
      <c r="O4267" s="12" t="s">
        <v>8</v>
      </c>
      <c r="P4267" s="1"/>
    </row>
    <row r="4268" spans="1:16" ht="0.95" customHeight="1">
      <c r="A4268" s="1"/>
      <c r="B4268" s="137"/>
      <c r="C4268" s="137"/>
      <c r="D4268" s="137"/>
      <c r="E4268" s="137"/>
      <c r="F4268" s="137"/>
      <c r="G4268" s="137"/>
      <c r="H4268" s="137"/>
      <c r="I4268" s="137"/>
      <c r="J4268" s="137"/>
      <c r="K4268" s="137"/>
      <c r="L4268" s="137"/>
      <c r="M4268" s="137"/>
      <c r="N4268" s="137"/>
      <c r="O4268" s="137"/>
      <c r="P4268" s="1"/>
    </row>
    <row r="4269" spans="1:16" ht="33.75" thickBot="1">
      <c r="A4269" s="1"/>
      <c r="B4269" s="6" t="s">
        <v>4195</v>
      </c>
      <c r="C4269" s="7" t="s">
        <v>8</v>
      </c>
      <c r="D4269" s="8" t="s">
        <v>4196</v>
      </c>
      <c r="E4269" s="8" t="s">
        <v>4196</v>
      </c>
      <c r="F4269" s="8" t="s">
        <v>58</v>
      </c>
      <c r="G4269" s="8" t="s">
        <v>13</v>
      </c>
      <c r="H4269" s="8" t="s">
        <v>830</v>
      </c>
      <c r="I4269" s="7" t="s">
        <v>8</v>
      </c>
      <c r="J4269" s="9">
        <v>32820760</v>
      </c>
      <c r="K4269" s="9">
        <v>0</v>
      </c>
      <c r="L4269" s="9">
        <v>0</v>
      </c>
      <c r="M4269" s="9">
        <v>0</v>
      </c>
      <c r="N4269" s="7" t="s">
        <v>8</v>
      </c>
      <c r="O4269" s="10">
        <v>0</v>
      </c>
      <c r="P4269" s="1"/>
    </row>
    <row r="4270" spans="1:16" ht="33.75" thickBot="1">
      <c r="A4270" s="1"/>
      <c r="B4270" s="138" t="s">
        <v>8</v>
      </c>
      <c r="C4270" s="139"/>
      <c r="D4270" s="139"/>
      <c r="E4270" s="139"/>
      <c r="F4270" s="139"/>
      <c r="G4270" s="139"/>
      <c r="H4270" s="139"/>
      <c r="I4270" s="11" t="s">
        <v>3937</v>
      </c>
      <c r="J4270" s="12" t="s">
        <v>8</v>
      </c>
      <c r="K4270" s="13">
        <v>0</v>
      </c>
      <c r="L4270" s="13">
        <v>0</v>
      </c>
      <c r="M4270" s="13">
        <v>0</v>
      </c>
      <c r="N4270" s="14">
        <v>0</v>
      </c>
      <c r="O4270" s="12" t="s">
        <v>8</v>
      </c>
      <c r="P4270" s="1"/>
    </row>
    <row r="4271" spans="1:16" ht="0.95" customHeight="1">
      <c r="A4271" s="1"/>
      <c r="B4271" s="137"/>
      <c r="C4271" s="137"/>
      <c r="D4271" s="137"/>
      <c r="E4271" s="137"/>
      <c r="F4271" s="137"/>
      <c r="G4271" s="137"/>
      <c r="H4271" s="137"/>
      <c r="I4271" s="137"/>
      <c r="J4271" s="137"/>
      <c r="K4271" s="137"/>
      <c r="L4271" s="137"/>
      <c r="M4271" s="137"/>
      <c r="N4271" s="137"/>
      <c r="O4271" s="137"/>
      <c r="P4271" s="1"/>
    </row>
    <row r="4272" spans="1:16" ht="58.5" thickBot="1">
      <c r="A4272" s="1"/>
      <c r="B4272" s="6" t="s">
        <v>4197</v>
      </c>
      <c r="C4272" s="7" t="s">
        <v>8</v>
      </c>
      <c r="D4272" s="8" t="s">
        <v>4198</v>
      </c>
      <c r="E4272" s="8" t="s">
        <v>4199</v>
      </c>
      <c r="F4272" s="8" t="s">
        <v>58</v>
      </c>
      <c r="G4272" s="8" t="s">
        <v>13</v>
      </c>
      <c r="H4272" s="8" t="s">
        <v>830</v>
      </c>
      <c r="I4272" s="7" t="s">
        <v>8</v>
      </c>
      <c r="J4272" s="9">
        <v>27913404</v>
      </c>
      <c r="K4272" s="9">
        <v>0</v>
      </c>
      <c r="L4272" s="9">
        <v>0</v>
      </c>
      <c r="M4272" s="9">
        <v>0</v>
      </c>
      <c r="N4272" s="7" t="s">
        <v>8</v>
      </c>
      <c r="O4272" s="10">
        <v>0</v>
      </c>
      <c r="P4272" s="1"/>
    </row>
    <row r="4273" spans="1:16" ht="33.75" thickBot="1">
      <c r="A4273" s="1"/>
      <c r="B4273" s="138" t="s">
        <v>8</v>
      </c>
      <c r="C4273" s="139"/>
      <c r="D4273" s="139"/>
      <c r="E4273" s="139"/>
      <c r="F4273" s="139"/>
      <c r="G4273" s="139"/>
      <c r="H4273" s="139"/>
      <c r="I4273" s="11" t="s">
        <v>3937</v>
      </c>
      <c r="J4273" s="12" t="s">
        <v>8</v>
      </c>
      <c r="K4273" s="13">
        <v>0</v>
      </c>
      <c r="L4273" s="13">
        <v>0</v>
      </c>
      <c r="M4273" s="13">
        <v>0</v>
      </c>
      <c r="N4273" s="14">
        <v>0</v>
      </c>
      <c r="O4273" s="12" t="s">
        <v>8</v>
      </c>
      <c r="P4273" s="1"/>
    </row>
    <row r="4274" spans="1:16" ht="0.95" customHeight="1">
      <c r="A4274" s="1"/>
      <c r="B4274" s="137"/>
      <c r="C4274" s="137"/>
      <c r="D4274" s="137"/>
      <c r="E4274" s="137"/>
      <c r="F4274" s="137"/>
      <c r="G4274" s="137"/>
      <c r="H4274" s="137"/>
      <c r="I4274" s="137"/>
      <c r="J4274" s="137"/>
      <c r="K4274" s="137"/>
      <c r="L4274" s="137"/>
      <c r="M4274" s="137"/>
      <c r="N4274" s="137"/>
      <c r="O4274" s="137"/>
      <c r="P4274" s="1"/>
    </row>
    <row r="4275" spans="1:16" ht="33.75" thickBot="1">
      <c r="A4275" s="1"/>
      <c r="B4275" s="6" t="s">
        <v>4200</v>
      </c>
      <c r="C4275" s="7" t="s">
        <v>8</v>
      </c>
      <c r="D4275" s="8" t="s">
        <v>4201</v>
      </c>
      <c r="E4275" s="8" t="s">
        <v>4202</v>
      </c>
      <c r="F4275" s="8" t="s">
        <v>47</v>
      </c>
      <c r="G4275" s="8" t="s">
        <v>865</v>
      </c>
      <c r="H4275" s="8" t="s">
        <v>3891</v>
      </c>
      <c r="I4275" s="7" t="s">
        <v>8</v>
      </c>
      <c r="J4275" s="9">
        <v>17451424</v>
      </c>
      <c r="K4275" s="9">
        <v>0</v>
      </c>
      <c r="L4275" s="9">
        <v>0</v>
      </c>
      <c r="M4275" s="9">
        <v>0</v>
      </c>
      <c r="N4275" s="7" t="s">
        <v>8</v>
      </c>
      <c r="O4275" s="10">
        <v>0</v>
      </c>
      <c r="P4275" s="1"/>
    </row>
    <row r="4276" spans="1:16" ht="42" thickBot="1">
      <c r="A4276" s="1"/>
      <c r="B4276" s="138" t="s">
        <v>8</v>
      </c>
      <c r="C4276" s="139"/>
      <c r="D4276" s="139"/>
      <c r="E4276" s="139"/>
      <c r="F4276" s="139"/>
      <c r="G4276" s="139"/>
      <c r="H4276" s="139"/>
      <c r="I4276" s="11" t="s">
        <v>3892</v>
      </c>
      <c r="J4276" s="12" t="s">
        <v>8</v>
      </c>
      <c r="K4276" s="13">
        <v>0</v>
      </c>
      <c r="L4276" s="13">
        <v>0</v>
      </c>
      <c r="M4276" s="13">
        <v>0</v>
      </c>
      <c r="N4276" s="14">
        <v>0</v>
      </c>
      <c r="O4276" s="12" t="s">
        <v>8</v>
      </c>
      <c r="P4276" s="1"/>
    </row>
    <row r="4277" spans="1:16" ht="0.95" customHeight="1">
      <c r="A4277" s="1"/>
      <c r="B4277" s="137"/>
      <c r="C4277" s="137"/>
      <c r="D4277" s="137"/>
      <c r="E4277" s="137"/>
      <c r="F4277" s="137"/>
      <c r="G4277" s="137"/>
      <c r="H4277" s="137"/>
      <c r="I4277" s="137"/>
      <c r="J4277" s="137"/>
      <c r="K4277" s="137"/>
      <c r="L4277" s="137"/>
      <c r="M4277" s="137"/>
      <c r="N4277" s="137"/>
      <c r="O4277" s="137"/>
      <c r="P4277" s="1"/>
    </row>
    <row r="4278" spans="1:16" ht="50.25" thickBot="1">
      <c r="A4278" s="1"/>
      <c r="B4278" s="6" t="s">
        <v>4203</v>
      </c>
      <c r="C4278" s="7" t="s">
        <v>8</v>
      </c>
      <c r="D4278" s="8" t="s">
        <v>4204</v>
      </c>
      <c r="E4278" s="8" t="s">
        <v>4205</v>
      </c>
      <c r="F4278" s="8" t="s">
        <v>58</v>
      </c>
      <c r="G4278" s="8" t="s">
        <v>59</v>
      </c>
      <c r="H4278" s="8" t="s">
        <v>3905</v>
      </c>
      <c r="I4278" s="7" t="s">
        <v>8</v>
      </c>
      <c r="J4278" s="9">
        <v>154750929</v>
      </c>
      <c r="K4278" s="9">
        <v>149000000</v>
      </c>
      <c r="L4278" s="9">
        <v>97448071</v>
      </c>
      <c r="M4278" s="9">
        <v>92852096</v>
      </c>
      <c r="N4278" s="7" t="s">
        <v>8</v>
      </c>
      <c r="O4278" s="10">
        <v>27.82</v>
      </c>
      <c r="P4278" s="1"/>
    </row>
    <row r="4279" spans="1:16" ht="33.75" thickBot="1">
      <c r="A4279" s="1"/>
      <c r="B4279" s="138" t="s">
        <v>8</v>
      </c>
      <c r="C4279" s="139"/>
      <c r="D4279" s="139"/>
      <c r="E4279" s="139"/>
      <c r="F4279" s="139"/>
      <c r="G4279" s="139"/>
      <c r="H4279" s="139"/>
      <c r="I4279" s="11" t="s">
        <v>4017</v>
      </c>
      <c r="J4279" s="12" t="s">
        <v>8</v>
      </c>
      <c r="K4279" s="13">
        <v>149000000</v>
      </c>
      <c r="L4279" s="13">
        <v>97448071</v>
      </c>
      <c r="M4279" s="13">
        <v>92852096</v>
      </c>
      <c r="N4279" s="14">
        <v>95.28</v>
      </c>
      <c r="O4279" s="12" t="s">
        <v>8</v>
      </c>
      <c r="P4279" s="1"/>
    </row>
    <row r="4280" spans="1:16" ht="0.95" customHeight="1">
      <c r="A4280" s="1"/>
      <c r="B4280" s="137"/>
      <c r="C4280" s="137"/>
      <c r="D4280" s="137"/>
      <c r="E4280" s="137"/>
      <c r="F4280" s="137"/>
      <c r="G4280" s="137"/>
      <c r="H4280" s="137"/>
      <c r="I4280" s="137"/>
      <c r="J4280" s="137"/>
      <c r="K4280" s="137"/>
      <c r="L4280" s="137"/>
      <c r="M4280" s="137"/>
      <c r="N4280" s="137"/>
      <c r="O4280" s="137"/>
      <c r="P4280" s="1"/>
    </row>
    <row r="4281" spans="1:16" ht="50.25" thickBot="1">
      <c r="A4281" s="1"/>
      <c r="B4281" s="6" t="s">
        <v>4206</v>
      </c>
      <c r="C4281" s="7" t="s">
        <v>8</v>
      </c>
      <c r="D4281" s="8" t="s">
        <v>4037</v>
      </c>
      <c r="E4281" s="8" t="s">
        <v>4207</v>
      </c>
      <c r="F4281" s="8" t="s">
        <v>58</v>
      </c>
      <c r="G4281" s="8" t="s">
        <v>59</v>
      </c>
      <c r="H4281" s="8" t="s">
        <v>3905</v>
      </c>
      <c r="I4281" s="7" t="s">
        <v>8</v>
      </c>
      <c r="J4281" s="9">
        <v>154750929</v>
      </c>
      <c r="K4281" s="9">
        <v>149000000</v>
      </c>
      <c r="L4281" s="9">
        <v>60274689</v>
      </c>
      <c r="M4281" s="9">
        <v>58939510</v>
      </c>
      <c r="N4281" s="7" t="s">
        <v>8</v>
      </c>
      <c r="O4281" s="10">
        <v>30.94</v>
      </c>
      <c r="P4281" s="1"/>
    </row>
    <row r="4282" spans="1:16" ht="33.75" thickBot="1">
      <c r="A4282" s="1"/>
      <c r="B4282" s="138" t="s">
        <v>8</v>
      </c>
      <c r="C4282" s="139"/>
      <c r="D4282" s="139"/>
      <c r="E4282" s="139"/>
      <c r="F4282" s="139"/>
      <c r="G4282" s="139"/>
      <c r="H4282" s="139"/>
      <c r="I4282" s="11" t="s">
        <v>4017</v>
      </c>
      <c r="J4282" s="12" t="s">
        <v>8</v>
      </c>
      <c r="K4282" s="13">
        <v>149000000</v>
      </c>
      <c r="L4282" s="13">
        <v>60274689</v>
      </c>
      <c r="M4282" s="13">
        <v>58939510</v>
      </c>
      <c r="N4282" s="14">
        <v>97.78</v>
      </c>
      <c r="O4282" s="12" t="s">
        <v>8</v>
      </c>
      <c r="P4282" s="1"/>
    </row>
    <row r="4283" spans="1:16" ht="0.95" customHeight="1">
      <c r="A4283" s="1"/>
      <c r="B4283" s="137"/>
      <c r="C4283" s="137"/>
      <c r="D4283" s="137"/>
      <c r="E4283" s="137"/>
      <c r="F4283" s="137"/>
      <c r="G4283" s="137"/>
      <c r="H4283" s="137"/>
      <c r="I4283" s="137"/>
      <c r="J4283" s="137"/>
      <c r="K4283" s="137"/>
      <c r="L4283" s="137"/>
      <c r="M4283" s="137"/>
      <c r="N4283" s="137"/>
      <c r="O4283" s="137"/>
      <c r="P4283" s="1"/>
    </row>
    <row r="4284" spans="1:16" ht="50.25" thickBot="1">
      <c r="A4284" s="1"/>
      <c r="B4284" s="6" t="s">
        <v>4208</v>
      </c>
      <c r="C4284" s="7" t="s">
        <v>8</v>
      </c>
      <c r="D4284" s="8" t="s">
        <v>4034</v>
      </c>
      <c r="E4284" s="8" t="s">
        <v>4209</v>
      </c>
      <c r="F4284" s="8" t="s">
        <v>58</v>
      </c>
      <c r="G4284" s="8" t="s">
        <v>59</v>
      </c>
      <c r="H4284" s="8" t="s">
        <v>3905</v>
      </c>
      <c r="I4284" s="7" t="s">
        <v>8</v>
      </c>
      <c r="J4284" s="9">
        <v>154750929</v>
      </c>
      <c r="K4284" s="9">
        <v>149000000</v>
      </c>
      <c r="L4284" s="9">
        <v>62953251</v>
      </c>
      <c r="M4284" s="9">
        <v>62917600</v>
      </c>
      <c r="N4284" s="7" t="s">
        <v>8</v>
      </c>
      <c r="O4284" s="10">
        <v>24.56</v>
      </c>
      <c r="P4284" s="1"/>
    </row>
    <row r="4285" spans="1:16" ht="33.75" thickBot="1">
      <c r="A4285" s="1"/>
      <c r="B4285" s="138" t="s">
        <v>8</v>
      </c>
      <c r="C4285" s="139"/>
      <c r="D4285" s="139"/>
      <c r="E4285" s="139"/>
      <c r="F4285" s="139"/>
      <c r="G4285" s="139"/>
      <c r="H4285" s="139"/>
      <c r="I4285" s="11" t="s">
        <v>4017</v>
      </c>
      <c r="J4285" s="12" t="s">
        <v>8</v>
      </c>
      <c r="K4285" s="13">
        <v>149000000</v>
      </c>
      <c r="L4285" s="13">
        <v>62953251</v>
      </c>
      <c r="M4285" s="13">
        <v>62917600</v>
      </c>
      <c r="N4285" s="14">
        <v>99.94</v>
      </c>
      <c r="O4285" s="12" t="s">
        <v>8</v>
      </c>
      <c r="P4285" s="1"/>
    </row>
    <row r="4286" spans="1:16" ht="0.95" customHeight="1">
      <c r="A4286" s="1"/>
      <c r="B4286" s="137"/>
      <c r="C4286" s="137"/>
      <c r="D4286" s="137"/>
      <c r="E4286" s="137"/>
      <c r="F4286" s="137"/>
      <c r="G4286" s="137"/>
      <c r="H4286" s="137"/>
      <c r="I4286" s="137"/>
      <c r="J4286" s="137"/>
      <c r="K4286" s="137"/>
      <c r="L4286" s="137"/>
      <c r="M4286" s="137"/>
      <c r="N4286" s="137"/>
      <c r="O4286" s="137"/>
      <c r="P4286" s="1"/>
    </row>
    <row r="4287" spans="1:16" ht="42" thickBot="1">
      <c r="A4287" s="1"/>
      <c r="B4287" s="6" t="s">
        <v>4210</v>
      </c>
      <c r="C4287" s="7" t="s">
        <v>8</v>
      </c>
      <c r="D4287" s="8" t="s">
        <v>4211</v>
      </c>
      <c r="E4287" s="8" t="s">
        <v>4212</v>
      </c>
      <c r="F4287" s="8" t="s">
        <v>40</v>
      </c>
      <c r="G4287" s="8" t="s">
        <v>59</v>
      </c>
      <c r="H4287" s="8" t="s">
        <v>3910</v>
      </c>
      <c r="I4287" s="7" t="s">
        <v>8</v>
      </c>
      <c r="J4287" s="9">
        <v>85000000</v>
      </c>
      <c r="K4287" s="9">
        <v>85000000</v>
      </c>
      <c r="L4287" s="9">
        <v>64605038</v>
      </c>
      <c r="M4287" s="9">
        <v>64596601</v>
      </c>
      <c r="N4287" s="7" t="s">
        <v>8</v>
      </c>
      <c r="O4287" s="10">
        <v>63.74</v>
      </c>
      <c r="P4287" s="1"/>
    </row>
    <row r="4288" spans="1:16" ht="42" thickBot="1">
      <c r="A4288" s="1"/>
      <c r="B4288" s="138" t="s">
        <v>8</v>
      </c>
      <c r="C4288" s="139"/>
      <c r="D4288" s="139"/>
      <c r="E4288" s="139"/>
      <c r="F4288" s="139"/>
      <c r="G4288" s="139"/>
      <c r="H4288" s="139"/>
      <c r="I4288" s="11" t="s">
        <v>3911</v>
      </c>
      <c r="J4288" s="12" t="s">
        <v>8</v>
      </c>
      <c r="K4288" s="13">
        <v>85000000</v>
      </c>
      <c r="L4288" s="13">
        <v>64605038</v>
      </c>
      <c r="M4288" s="13">
        <v>64596601</v>
      </c>
      <c r="N4288" s="14">
        <v>99.98</v>
      </c>
      <c r="O4288" s="12" t="s">
        <v>8</v>
      </c>
      <c r="P4288" s="1"/>
    </row>
    <row r="4289" spans="1:16" ht="0.95" customHeight="1">
      <c r="A4289" s="1"/>
      <c r="B4289" s="137"/>
      <c r="C4289" s="137"/>
      <c r="D4289" s="137"/>
      <c r="E4289" s="137"/>
      <c r="F4289" s="137"/>
      <c r="G4289" s="137"/>
      <c r="H4289" s="137"/>
      <c r="I4289" s="137"/>
      <c r="J4289" s="137"/>
      <c r="K4289" s="137"/>
      <c r="L4289" s="137"/>
      <c r="M4289" s="137"/>
      <c r="N4289" s="137"/>
      <c r="O4289" s="137"/>
      <c r="P4289" s="1"/>
    </row>
    <row r="4290" spans="1:16" ht="42" thickBot="1">
      <c r="A4290" s="1"/>
      <c r="B4290" s="6" t="s">
        <v>4213</v>
      </c>
      <c r="C4290" s="7" t="s">
        <v>8</v>
      </c>
      <c r="D4290" s="8" t="s">
        <v>4214</v>
      </c>
      <c r="E4290" s="8" t="s">
        <v>4215</v>
      </c>
      <c r="F4290" s="8" t="s">
        <v>203</v>
      </c>
      <c r="G4290" s="8" t="s">
        <v>59</v>
      </c>
      <c r="H4290" s="8" t="s">
        <v>3910</v>
      </c>
      <c r="I4290" s="7" t="s">
        <v>8</v>
      </c>
      <c r="J4290" s="9">
        <v>30119308</v>
      </c>
      <c r="K4290" s="9">
        <v>26000000</v>
      </c>
      <c r="L4290" s="9">
        <v>0</v>
      </c>
      <c r="M4290" s="9">
        <v>0</v>
      </c>
      <c r="N4290" s="7" t="s">
        <v>8</v>
      </c>
      <c r="O4290" s="10">
        <v>0</v>
      </c>
      <c r="P4290" s="1"/>
    </row>
    <row r="4291" spans="1:16" ht="42" thickBot="1">
      <c r="A4291" s="1"/>
      <c r="B4291" s="138" t="s">
        <v>8</v>
      </c>
      <c r="C4291" s="139"/>
      <c r="D4291" s="139"/>
      <c r="E4291" s="139"/>
      <c r="F4291" s="139"/>
      <c r="G4291" s="139"/>
      <c r="H4291" s="139"/>
      <c r="I4291" s="11" t="s">
        <v>3911</v>
      </c>
      <c r="J4291" s="12" t="s">
        <v>8</v>
      </c>
      <c r="K4291" s="13">
        <v>26000000</v>
      </c>
      <c r="L4291" s="13">
        <v>0</v>
      </c>
      <c r="M4291" s="13">
        <v>0</v>
      </c>
      <c r="N4291" s="14">
        <v>0</v>
      </c>
      <c r="O4291" s="12" t="s">
        <v>8</v>
      </c>
      <c r="P4291" s="1"/>
    </row>
    <row r="4292" spans="1:16" ht="0.95" customHeight="1">
      <c r="A4292" s="1"/>
      <c r="B4292" s="137"/>
      <c r="C4292" s="137"/>
      <c r="D4292" s="137"/>
      <c r="E4292" s="137"/>
      <c r="F4292" s="137"/>
      <c r="G4292" s="137"/>
      <c r="H4292" s="137"/>
      <c r="I4292" s="137"/>
      <c r="J4292" s="137"/>
      <c r="K4292" s="137"/>
      <c r="L4292" s="137"/>
      <c r="M4292" s="137"/>
      <c r="N4292" s="137"/>
      <c r="O4292" s="137"/>
      <c r="P4292" s="1"/>
    </row>
    <row r="4293" spans="1:16" ht="66.75" thickBot="1">
      <c r="A4293" s="1"/>
      <c r="B4293" s="6" t="s">
        <v>4216</v>
      </c>
      <c r="C4293" s="7" t="s">
        <v>8</v>
      </c>
      <c r="D4293" s="8" t="s">
        <v>4217</v>
      </c>
      <c r="E4293" s="8" t="s">
        <v>4218</v>
      </c>
      <c r="F4293" s="8" t="s">
        <v>58</v>
      </c>
      <c r="G4293" s="8" t="s">
        <v>865</v>
      </c>
      <c r="H4293" s="8" t="s">
        <v>830</v>
      </c>
      <c r="I4293" s="7" t="s">
        <v>8</v>
      </c>
      <c r="J4293" s="9">
        <v>25964920</v>
      </c>
      <c r="K4293" s="9">
        <v>0</v>
      </c>
      <c r="L4293" s="9">
        <v>0</v>
      </c>
      <c r="M4293" s="9">
        <v>0</v>
      </c>
      <c r="N4293" s="7" t="s">
        <v>8</v>
      </c>
      <c r="O4293" s="10">
        <v>0</v>
      </c>
      <c r="P4293" s="1"/>
    </row>
    <row r="4294" spans="1:16" ht="33.75" thickBot="1">
      <c r="A4294" s="1"/>
      <c r="B4294" s="138" t="s">
        <v>8</v>
      </c>
      <c r="C4294" s="139"/>
      <c r="D4294" s="139"/>
      <c r="E4294" s="139"/>
      <c r="F4294" s="139"/>
      <c r="G4294" s="139"/>
      <c r="H4294" s="139"/>
      <c r="I4294" s="11" t="s">
        <v>3937</v>
      </c>
      <c r="J4294" s="12" t="s">
        <v>8</v>
      </c>
      <c r="K4294" s="13">
        <v>0</v>
      </c>
      <c r="L4294" s="13">
        <v>0</v>
      </c>
      <c r="M4294" s="13">
        <v>0</v>
      </c>
      <c r="N4294" s="14">
        <v>0</v>
      </c>
      <c r="O4294" s="12" t="s">
        <v>8</v>
      </c>
      <c r="P4294" s="1"/>
    </row>
    <row r="4295" spans="1:16" ht="0.95" customHeight="1">
      <c r="A4295" s="1"/>
      <c r="B4295" s="137"/>
      <c r="C4295" s="137"/>
      <c r="D4295" s="137"/>
      <c r="E4295" s="137"/>
      <c r="F4295" s="137"/>
      <c r="G4295" s="137"/>
      <c r="H4295" s="137"/>
      <c r="I4295" s="137"/>
      <c r="J4295" s="137"/>
      <c r="K4295" s="137"/>
      <c r="L4295" s="137"/>
      <c r="M4295" s="137"/>
      <c r="N4295" s="137"/>
      <c r="O4295" s="137"/>
      <c r="P4295" s="1"/>
    </row>
    <row r="4296" spans="1:16" ht="50.25" thickBot="1">
      <c r="A4296" s="1"/>
      <c r="B4296" s="6" t="s">
        <v>4219</v>
      </c>
      <c r="C4296" s="7" t="s">
        <v>8</v>
      </c>
      <c r="D4296" s="8" t="s">
        <v>4220</v>
      </c>
      <c r="E4296" s="8" t="s">
        <v>4221</v>
      </c>
      <c r="F4296" s="8" t="s">
        <v>30</v>
      </c>
      <c r="G4296" s="8" t="s">
        <v>59</v>
      </c>
      <c r="H4296" s="8" t="s">
        <v>3905</v>
      </c>
      <c r="I4296" s="7" t="s">
        <v>8</v>
      </c>
      <c r="J4296" s="9">
        <v>50902257</v>
      </c>
      <c r="K4296" s="9">
        <v>0</v>
      </c>
      <c r="L4296" s="9">
        <v>0</v>
      </c>
      <c r="M4296" s="9">
        <v>0</v>
      </c>
      <c r="N4296" s="7" t="s">
        <v>8</v>
      </c>
      <c r="O4296" s="10">
        <v>0</v>
      </c>
      <c r="P4296" s="1"/>
    </row>
    <row r="4297" spans="1:16" ht="33.75" thickBot="1">
      <c r="A4297" s="1"/>
      <c r="B4297" s="138" t="s">
        <v>8</v>
      </c>
      <c r="C4297" s="139"/>
      <c r="D4297" s="139"/>
      <c r="E4297" s="139"/>
      <c r="F4297" s="139"/>
      <c r="G4297" s="139"/>
      <c r="H4297" s="139"/>
      <c r="I4297" s="11" t="s">
        <v>4017</v>
      </c>
      <c r="J4297" s="12" t="s">
        <v>8</v>
      </c>
      <c r="K4297" s="13">
        <v>0</v>
      </c>
      <c r="L4297" s="13">
        <v>0</v>
      </c>
      <c r="M4297" s="13">
        <v>0</v>
      </c>
      <c r="N4297" s="14">
        <v>0</v>
      </c>
      <c r="O4297" s="12" t="s">
        <v>8</v>
      </c>
      <c r="P4297" s="1"/>
    </row>
    <row r="4298" spans="1:16" ht="0.95" customHeight="1">
      <c r="A4298" s="1"/>
      <c r="B4298" s="137"/>
      <c r="C4298" s="137"/>
      <c r="D4298" s="137"/>
      <c r="E4298" s="137"/>
      <c r="F4298" s="137"/>
      <c r="G4298" s="137"/>
      <c r="H4298" s="137"/>
      <c r="I4298" s="137"/>
      <c r="J4298" s="137"/>
      <c r="K4298" s="137"/>
      <c r="L4298" s="137"/>
      <c r="M4298" s="137"/>
      <c r="N4298" s="137"/>
      <c r="O4298" s="137"/>
      <c r="P4298" s="1"/>
    </row>
    <row r="4299" spans="1:16" ht="50.25" thickBot="1">
      <c r="A4299" s="1"/>
      <c r="B4299" s="6" t="s">
        <v>4222</v>
      </c>
      <c r="C4299" s="7" t="s">
        <v>8</v>
      </c>
      <c r="D4299" s="8" t="s">
        <v>4223</v>
      </c>
      <c r="E4299" s="8" t="s">
        <v>4224</v>
      </c>
      <c r="F4299" s="8" t="s">
        <v>30</v>
      </c>
      <c r="G4299" s="8" t="s">
        <v>59</v>
      </c>
      <c r="H4299" s="8" t="s">
        <v>3905</v>
      </c>
      <c r="I4299" s="7" t="s">
        <v>8</v>
      </c>
      <c r="J4299" s="9">
        <v>8929561</v>
      </c>
      <c r="K4299" s="9">
        <v>0</v>
      </c>
      <c r="L4299" s="9">
        <v>0</v>
      </c>
      <c r="M4299" s="9">
        <v>0</v>
      </c>
      <c r="N4299" s="7" t="s">
        <v>8</v>
      </c>
      <c r="O4299" s="10">
        <v>0</v>
      </c>
      <c r="P4299" s="1"/>
    </row>
    <row r="4300" spans="1:16" ht="33.75" thickBot="1">
      <c r="A4300" s="1"/>
      <c r="B4300" s="138" t="s">
        <v>8</v>
      </c>
      <c r="C4300" s="139"/>
      <c r="D4300" s="139"/>
      <c r="E4300" s="139"/>
      <c r="F4300" s="139"/>
      <c r="G4300" s="139"/>
      <c r="H4300" s="139"/>
      <c r="I4300" s="11" t="s">
        <v>4017</v>
      </c>
      <c r="J4300" s="12" t="s">
        <v>8</v>
      </c>
      <c r="K4300" s="13">
        <v>0</v>
      </c>
      <c r="L4300" s="13">
        <v>0</v>
      </c>
      <c r="M4300" s="13">
        <v>0</v>
      </c>
      <c r="N4300" s="14">
        <v>0</v>
      </c>
      <c r="O4300" s="12" t="s">
        <v>8</v>
      </c>
      <c r="P4300" s="1"/>
    </row>
    <row r="4301" spans="1:16" ht="0.95" customHeight="1">
      <c r="A4301" s="1"/>
      <c r="B4301" s="137"/>
      <c r="C4301" s="137"/>
      <c r="D4301" s="137"/>
      <c r="E4301" s="137"/>
      <c r="F4301" s="137"/>
      <c r="G4301" s="137"/>
      <c r="H4301" s="137"/>
      <c r="I4301" s="137"/>
      <c r="J4301" s="137"/>
      <c r="K4301" s="137"/>
      <c r="L4301" s="137"/>
      <c r="M4301" s="137"/>
      <c r="N4301" s="137"/>
      <c r="O4301" s="137"/>
      <c r="P4301" s="1"/>
    </row>
    <row r="4302" spans="1:16" ht="50.25" thickBot="1">
      <c r="A4302" s="1"/>
      <c r="B4302" s="6" t="s">
        <v>4225</v>
      </c>
      <c r="C4302" s="7" t="s">
        <v>8</v>
      </c>
      <c r="D4302" s="8" t="s">
        <v>4226</v>
      </c>
      <c r="E4302" s="8" t="s">
        <v>4227</v>
      </c>
      <c r="F4302" s="8" t="s">
        <v>798</v>
      </c>
      <c r="G4302" s="8" t="s">
        <v>59</v>
      </c>
      <c r="H4302" s="8" t="s">
        <v>3905</v>
      </c>
      <c r="I4302" s="7" t="s">
        <v>8</v>
      </c>
      <c r="J4302" s="9">
        <v>17449585</v>
      </c>
      <c r="K4302" s="9">
        <v>0</v>
      </c>
      <c r="L4302" s="9">
        <v>0</v>
      </c>
      <c r="M4302" s="9">
        <v>0</v>
      </c>
      <c r="N4302" s="7" t="s">
        <v>8</v>
      </c>
      <c r="O4302" s="10">
        <v>0</v>
      </c>
      <c r="P4302" s="1"/>
    </row>
    <row r="4303" spans="1:16" ht="33.75" thickBot="1">
      <c r="A4303" s="1"/>
      <c r="B4303" s="138" t="s">
        <v>8</v>
      </c>
      <c r="C4303" s="139"/>
      <c r="D4303" s="139"/>
      <c r="E4303" s="139"/>
      <c r="F4303" s="139"/>
      <c r="G4303" s="139"/>
      <c r="H4303" s="139"/>
      <c r="I4303" s="11" t="s">
        <v>4017</v>
      </c>
      <c r="J4303" s="12" t="s">
        <v>8</v>
      </c>
      <c r="K4303" s="13">
        <v>0</v>
      </c>
      <c r="L4303" s="13">
        <v>0</v>
      </c>
      <c r="M4303" s="13">
        <v>0</v>
      </c>
      <c r="N4303" s="14">
        <v>0</v>
      </c>
      <c r="O4303" s="12" t="s">
        <v>8</v>
      </c>
      <c r="P4303" s="1"/>
    </row>
    <row r="4304" spans="1:16" ht="0.95" customHeight="1">
      <c r="A4304" s="1"/>
      <c r="B4304" s="137"/>
      <c r="C4304" s="137"/>
      <c r="D4304" s="137"/>
      <c r="E4304" s="137"/>
      <c r="F4304" s="137"/>
      <c r="G4304" s="137"/>
      <c r="H4304" s="137"/>
      <c r="I4304" s="137"/>
      <c r="J4304" s="137"/>
      <c r="K4304" s="137"/>
      <c r="L4304" s="137"/>
      <c r="M4304" s="137"/>
      <c r="N4304" s="137"/>
      <c r="O4304" s="137"/>
      <c r="P4304" s="1"/>
    </row>
    <row r="4305" spans="1:16" ht="58.5" thickBot="1">
      <c r="A4305" s="1"/>
      <c r="B4305" s="6" t="s">
        <v>4228</v>
      </c>
      <c r="C4305" s="7" t="s">
        <v>8</v>
      </c>
      <c r="D4305" s="8" t="s">
        <v>4229</v>
      </c>
      <c r="E4305" s="8" t="s">
        <v>4230</v>
      </c>
      <c r="F4305" s="8" t="s">
        <v>367</v>
      </c>
      <c r="G4305" s="8" t="s">
        <v>865</v>
      </c>
      <c r="H4305" s="8" t="s">
        <v>3910</v>
      </c>
      <c r="I4305" s="7" t="s">
        <v>8</v>
      </c>
      <c r="J4305" s="9">
        <v>365788149</v>
      </c>
      <c r="K4305" s="9">
        <v>0</v>
      </c>
      <c r="L4305" s="9">
        <v>0</v>
      </c>
      <c r="M4305" s="9">
        <v>0</v>
      </c>
      <c r="N4305" s="7" t="s">
        <v>8</v>
      </c>
      <c r="O4305" s="10">
        <v>0</v>
      </c>
      <c r="P4305" s="1"/>
    </row>
    <row r="4306" spans="1:16" ht="42" thickBot="1">
      <c r="A4306" s="1"/>
      <c r="B4306" s="138" t="s">
        <v>8</v>
      </c>
      <c r="C4306" s="139"/>
      <c r="D4306" s="139"/>
      <c r="E4306" s="139"/>
      <c r="F4306" s="139"/>
      <c r="G4306" s="139"/>
      <c r="H4306" s="139"/>
      <c r="I4306" s="11" t="s">
        <v>3911</v>
      </c>
      <c r="J4306" s="12" t="s">
        <v>8</v>
      </c>
      <c r="K4306" s="13">
        <v>0</v>
      </c>
      <c r="L4306" s="13">
        <v>0</v>
      </c>
      <c r="M4306" s="13">
        <v>0</v>
      </c>
      <c r="N4306" s="14">
        <v>0</v>
      </c>
      <c r="O4306" s="12" t="s">
        <v>8</v>
      </c>
      <c r="P4306" s="1"/>
    </row>
    <row r="4307" spans="1:16" ht="0.95" customHeight="1">
      <c r="A4307" s="1"/>
      <c r="B4307" s="137"/>
      <c r="C4307" s="137"/>
      <c r="D4307" s="137"/>
      <c r="E4307" s="137"/>
      <c r="F4307" s="137"/>
      <c r="G4307" s="137"/>
      <c r="H4307" s="137"/>
      <c r="I4307" s="137"/>
      <c r="J4307" s="137"/>
      <c r="K4307" s="137"/>
      <c r="L4307" s="137"/>
      <c r="M4307" s="137"/>
      <c r="N4307" s="137"/>
      <c r="O4307" s="137"/>
      <c r="P4307" s="1"/>
    </row>
    <row r="4308" spans="1:16" ht="42" thickBot="1">
      <c r="A4308" s="1"/>
      <c r="B4308" s="6" t="s">
        <v>4231</v>
      </c>
      <c r="C4308" s="7" t="s">
        <v>8</v>
      </c>
      <c r="D4308" s="8" t="s">
        <v>4232</v>
      </c>
      <c r="E4308" s="8" t="s">
        <v>4233</v>
      </c>
      <c r="F4308" s="8" t="s">
        <v>814</v>
      </c>
      <c r="G4308" s="8" t="s">
        <v>865</v>
      </c>
      <c r="H4308" s="8" t="s">
        <v>3919</v>
      </c>
      <c r="I4308" s="7" t="s">
        <v>8</v>
      </c>
      <c r="J4308" s="9">
        <v>196386799</v>
      </c>
      <c r="K4308" s="9">
        <v>0</v>
      </c>
      <c r="L4308" s="9">
        <v>0</v>
      </c>
      <c r="M4308" s="9">
        <v>0</v>
      </c>
      <c r="N4308" s="7" t="s">
        <v>8</v>
      </c>
      <c r="O4308" s="10">
        <v>0</v>
      </c>
      <c r="P4308" s="1"/>
    </row>
    <row r="4309" spans="1:16" ht="42" thickBot="1">
      <c r="A4309" s="1"/>
      <c r="B4309" s="138" t="s">
        <v>8</v>
      </c>
      <c r="C4309" s="139"/>
      <c r="D4309" s="139"/>
      <c r="E4309" s="139"/>
      <c r="F4309" s="139"/>
      <c r="G4309" s="139"/>
      <c r="H4309" s="139"/>
      <c r="I4309" s="11" t="s">
        <v>3911</v>
      </c>
      <c r="J4309" s="12" t="s">
        <v>8</v>
      </c>
      <c r="K4309" s="13">
        <v>0</v>
      </c>
      <c r="L4309" s="13">
        <v>0</v>
      </c>
      <c r="M4309" s="13">
        <v>0</v>
      </c>
      <c r="N4309" s="14">
        <v>0</v>
      </c>
      <c r="O4309" s="12" t="s">
        <v>8</v>
      </c>
      <c r="P4309" s="1"/>
    </row>
    <row r="4310" spans="1:16" ht="0.95" customHeight="1">
      <c r="A4310" s="1"/>
      <c r="B4310" s="137"/>
      <c r="C4310" s="137"/>
      <c r="D4310" s="137"/>
      <c r="E4310" s="137"/>
      <c r="F4310" s="137"/>
      <c r="G4310" s="137"/>
      <c r="H4310" s="137"/>
      <c r="I4310" s="137"/>
      <c r="J4310" s="137"/>
      <c r="K4310" s="137"/>
      <c r="L4310" s="137"/>
      <c r="M4310" s="137"/>
      <c r="N4310" s="137"/>
      <c r="O4310" s="137"/>
      <c r="P4310" s="1"/>
    </row>
    <row r="4311" spans="1:16" ht="58.5" thickBot="1">
      <c r="A4311" s="1"/>
      <c r="B4311" s="6" t="s">
        <v>4234</v>
      </c>
      <c r="C4311" s="7" t="s">
        <v>8</v>
      </c>
      <c r="D4311" s="8" t="s">
        <v>4235</v>
      </c>
      <c r="E4311" s="8" t="s">
        <v>4236</v>
      </c>
      <c r="F4311" s="8" t="s">
        <v>12</v>
      </c>
      <c r="G4311" s="8" t="s">
        <v>13</v>
      </c>
      <c r="H4311" s="8" t="s">
        <v>830</v>
      </c>
      <c r="I4311" s="7" t="s">
        <v>8</v>
      </c>
      <c r="J4311" s="9">
        <v>18523360</v>
      </c>
      <c r="K4311" s="9">
        <v>0</v>
      </c>
      <c r="L4311" s="9">
        <v>0</v>
      </c>
      <c r="M4311" s="9">
        <v>0</v>
      </c>
      <c r="N4311" s="7" t="s">
        <v>8</v>
      </c>
      <c r="O4311" s="10">
        <v>0</v>
      </c>
      <c r="P4311" s="1"/>
    </row>
    <row r="4312" spans="1:16" ht="33.75" thickBot="1">
      <c r="A4312" s="1"/>
      <c r="B4312" s="138" t="s">
        <v>8</v>
      </c>
      <c r="C4312" s="139"/>
      <c r="D4312" s="139"/>
      <c r="E4312" s="139"/>
      <c r="F4312" s="139"/>
      <c r="G4312" s="139"/>
      <c r="H4312" s="139"/>
      <c r="I4312" s="11" t="s">
        <v>3937</v>
      </c>
      <c r="J4312" s="12" t="s">
        <v>8</v>
      </c>
      <c r="K4312" s="13">
        <v>0</v>
      </c>
      <c r="L4312" s="13">
        <v>0</v>
      </c>
      <c r="M4312" s="13">
        <v>0</v>
      </c>
      <c r="N4312" s="14">
        <v>0</v>
      </c>
      <c r="O4312" s="12" t="s">
        <v>8</v>
      </c>
      <c r="P4312" s="1"/>
    </row>
    <row r="4313" spans="1:16" ht="0.95" customHeight="1">
      <c r="A4313" s="1"/>
      <c r="B4313" s="137"/>
      <c r="C4313" s="137"/>
      <c r="D4313" s="137"/>
      <c r="E4313" s="137"/>
      <c r="F4313" s="137"/>
      <c r="G4313" s="137"/>
      <c r="H4313" s="137"/>
      <c r="I4313" s="137"/>
      <c r="J4313" s="137"/>
      <c r="K4313" s="137"/>
      <c r="L4313" s="137"/>
      <c r="M4313" s="137"/>
      <c r="N4313" s="137"/>
      <c r="O4313" s="137"/>
      <c r="P4313" s="1"/>
    </row>
    <row r="4314" spans="1:16" ht="58.5" thickBot="1">
      <c r="A4314" s="1"/>
      <c r="B4314" s="6" t="s">
        <v>4237</v>
      </c>
      <c r="C4314" s="7" t="s">
        <v>8</v>
      </c>
      <c r="D4314" s="8" t="s">
        <v>4238</v>
      </c>
      <c r="E4314" s="8" t="s">
        <v>4239</v>
      </c>
      <c r="F4314" s="8" t="s">
        <v>58</v>
      </c>
      <c r="G4314" s="8" t="s">
        <v>59</v>
      </c>
      <c r="H4314" s="8" t="s">
        <v>3891</v>
      </c>
      <c r="I4314" s="7" t="s">
        <v>8</v>
      </c>
      <c r="J4314" s="9">
        <v>143559290</v>
      </c>
      <c r="K4314" s="9">
        <v>0</v>
      </c>
      <c r="L4314" s="9">
        <v>21713171</v>
      </c>
      <c r="M4314" s="9">
        <v>21712307</v>
      </c>
      <c r="N4314" s="7" t="s">
        <v>8</v>
      </c>
      <c r="O4314" s="10">
        <v>14.86</v>
      </c>
      <c r="P4314" s="1"/>
    </row>
    <row r="4315" spans="1:16" ht="42" thickBot="1">
      <c r="A4315" s="1"/>
      <c r="B4315" s="138" t="s">
        <v>8</v>
      </c>
      <c r="C4315" s="139"/>
      <c r="D4315" s="139"/>
      <c r="E4315" s="139"/>
      <c r="F4315" s="139"/>
      <c r="G4315" s="139"/>
      <c r="H4315" s="139"/>
      <c r="I4315" s="11" t="s">
        <v>3892</v>
      </c>
      <c r="J4315" s="12" t="s">
        <v>8</v>
      </c>
      <c r="K4315" s="13">
        <v>0</v>
      </c>
      <c r="L4315" s="13">
        <v>21713171</v>
      </c>
      <c r="M4315" s="13">
        <v>21712307</v>
      </c>
      <c r="N4315" s="14">
        <v>99.99</v>
      </c>
      <c r="O4315" s="12" t="s">
        <v>8</v>
      </c>
      <c r="P4315" s="1"/>
    </row>
    <row r="4316" spans="1:16" ht="0.95" customHeight="1">
      <c r="A4316" s="1"/>
      <c r="B4316" s="137"/>
      <c r="C4316" s="137"/>
      <c r="D4316" s="137"/>
      <c r="E4316" s="137"/>
      <c r="F4316" s="137"/>
      <c r="G4316" s="137"/>
      <c r="H4316" s="137"/>
      <c r="I4316" s="137"/>
      <c r="J4316" s="137"/>
      <c r="K4316" s="137"/>
      <c r="L4316" s="137"/>
      <c r="M4316" s="137"/>
      <c r="N4316" s="137"/>
      <c r="O4316" s="137"/>
      <c r="P4316" s="1"/>
    </row>
    <row r="4317" spans="1:16" ht="50.25" thickBot="1">
      <c r="A4317" s="1"/>
      <c r="B4317" s="6" t="s">
        <v>4240</v>
      </c>
      <c r="C4317" s="7" t="s">
        <v>8</v>
      </c>
      <c r="D4317" s="8" t="s">
        <v>4241</v>
      </c>
      <c r="E4317" s="8" t="s">
        <v>4242</v>
      </c>
      <c r="F4317" s="8" t="s">
        <v>58</v>
      </c>
      <c r="G4317" s="8" t="s">
        <v>59</v>
      </c>
      <c r="H4317" s="8" t="s">
        <v>3891</v>
      </c>
      <c r="I4317" s="7" t="s">
        <v>8</v>
      </c>
      <c r="J4317" s="9">
        <v>83178378</v>
      </c>
      <c r="K4317" s="9">
        <v>0</v>
      </c>
      <c r="L4317" s="9">
        <v>21544777</v>
      </c>
      <c r="M4317" s="9">
        <v>21070237</v>
      </c>
      <c r="N4317" s="7" t="s">
        <v>8</v>
      </c>
      <c r="O4317" s="10">
        <v>25.46</v>
      </c>
      <c r="P4317" s="1"/>
    </row>
    <row r="4318" spans="1:16" ht="42" thickBot="1">
      <c r="A4318" s="1"/>
      <c r="B4318" s="138" t="s">
        <v>8</v>
      </c>
      <c r="C4318" s="139"/>
      <c r="D4318" s="139"/>
      <c r="E4318" s="139"/>
      <c r="F4318" s="139"/>
      <c r="G4318" s="139"/>
      <c r="H4318" s="139"/>
      <c r="I4318" s="11" t="s">
        <v>3892</v>
      </c>
      <c r="J4318" s="12" t="s">
        <v>8</v>
      </c>
      <c r="K4318" s="13">
        <v>0</v>
      </c>
      <c r="L4318" s="13">
        <v>21544777</v>
      </c>
      <c r="M4318" s="13">
        <v>21070237</v>
      </c>
      <c r="N4318" s="14">
        <v>97.79</v>
      </c>
      <c r="O4318" s="12" t="s">
        <v>8</v>
      </c>
      <c r="P4318" s="1"/>
    </row>
    <row r="4319" spans="1:16" ht="0.95" customHeight="1">
      <c r="A4319" s="1"/>
      <c r="B4319" s="137"/>
      <c r="C4319" s="137"/>
      <c r="D4319" s="137"/>
      <c r="E4319" s="137"/>
      <c r="F4319" s="137"/>
      <c r="G4319" s="137"/>
      <c r="H4319" s="137"/>
      <c r="I4319" s="137"/>
      <c r="J4319" s="137"/>
      <c r="K4319" s="137"/>
      <c r="L4319" s="137"/>
      <c r="M4319" s="137"/>
      <c r="N4319" s="137"/>
      <c r="O4319" s="137"/>
      <c r="P4319" s="1"/>
    </row>
    <row r="4320" spans="1:16" ht="50.25" thickBot="1">
      <c r="A4320" s="1"/>
      <c r="B4320" s="6" t="s">
        <v>4243</v>
      </c>
      <c r="C4320" s="7" t="s">
        <v>8</v>
      </c>
      <c r="D4320" s="8" t="s">
        <v>4244</v>
      </c>
      <c r="E4320" s="8" t="s">
        <v>4245</v>
      </c>
      <c r="F4320" s="8" t="s">
        <v>58</v>
      </c>
      <c r="G4320" s="8" t="s">
        <v>59</v>
      </c>
      <c r="H4320" s="8" t="s">
        <v>3891</v>
      </c>
      <c r="I4320" s="7" t="s">
        <v>8</v>
      </c>
      <c r="J4320" s="9">
        <v>109888921</v>
      </c>
      <c r="K4320" s="9">
        <v>0</v>
      </c>
      <c r="L4320" s="9">
        <v>25064807</v>
      </c>
      <c r="M4320" s="9">
        <v>24916576</v>
      </c>
      <c r="N4320" s="7" t="s">
        <v>8</v>
      </c>
      <c r="O4320" s="10">
        <v>21.83</v>
      </c>
      <c r="P4320" s="1"/>
    </row>
    <row r="4321" spans="1:16" ht="42" thickBot="1">
      <c r="A4321" s="1"/>
      <c r="B4321" s="138" t="s">
        <v>8</v>
      </c>
      <c r="C4321" s="139"/>
      <c r="D4321" s="139"/>
      <c r="E4321" s="139"/>
      <c r="F4321" s="139"/>
      <c r="G4321" s="139"/>
      <c r="H4321" s="139"/>
      <c r="I4321" s="11" t="s">
        <v>3892</v>
      </c>
      <c r="J4321" s="12" t="s">
        <v>8</v>
      </c>
      <c r="K4321" s="13">
        <v>0</v>
      </c>
      <c r="L4321" s="13">
        <v>25064807</v>
      </c>
      <c r="M4321" s="13">
        <v>24916576</v>
      </c>
      <c r="N4321" s="14">
        <v>99.4</v>
      </c>
      <c r="O4321" s="12" t="s">
        <v>8</v>
      </c>
      <c r="P4321" s="1"/>
    </row>
    <row r="4322" spans="1:16" ht="0.95" customHeight="1">
      <c r="A4322" s="1"/>
      <c r="B4322" s="137"/>
      <c r="C4322" s="137"/>
      <c r="D4322" s="137"/>
      <c r="E4322" s="137"/>
      <c r="F4322" s="137"/>
      <c r="G4322" s="137"/>
      <c r="H4322" s="137"/>
      <c r="I4322" s="137"/>
      <c r="J4322" s="137"/>
      <c r="K4322" s="137"/>
      <c r="L4322" s="137"/>
      <c r="M4322" s="137"/>
      <c r="N4322" s="137"/>
      <c r="O4322" s="137"/>
      <c r="P4322" s="1"/>
    </row>
    <row r="4323" spans="1:16" ht="50.25" thickBot="1">
      <c r="A4323" s="1"/>
      <c r="B4323" s="6" t="s">
        <v>4246</v>
      </c>
      <c r="C4323" s="7" t="s">
        <v>8</v>
      </c>
      <c r="D4323" s="8" t="s">
        <v>4247</v>
      </c>
      <c r="E4323" s="8" t="s">
        <v>4248</v>
      </c>
      <c r="F4323" s="8" t="s">
        <v>58</v>
      </c>
      <c r="G4323" s="8" t="s">
        <v>59</v>
      </c>
      <c r="H4323" s="8" t="s">
        <v>3891</v>
      </c>
      <c r="I4323" s="7" t="s">
        <v>8</v>
      </c>
      <c r="J4323" s="9">
        <v>92600192</v>
      </c>
      <c r="K4323" s="9">
        <v>0</v>
      </c>
      <c r="L4323" s="9">
        <v>24086771</v>
      </c>
      <c r="M4323" s="9">
        <v>23936790</v>
      </c>
      <c r="N4323" s="7" t="s">
        <v>8</v>
      </c>
      <c r="O4323" s="10">
        <v>26.28</v>
      </c>
      <c r="P4323" s="1"/>
    </row>
    <row r="4324" spans="1:16" ht="42" thickBot="1">
      <c r="A4324" s="1"/>
      <c r="B4324" s="138" t="s">
        <v>8</v>
      </c>
      <c r="C4324" s="139"/>
      <c r="D4324" s="139"/>
      <c r="E4324" s="139"/>
      <c r="F4324" s="139"/>
      <c r="G4324" s="139"/>
      <c r="H4324" s="139"/>
      <c r="I4324" s="11" t="s">
        <v>3892</v>
      </c>
      <c r="J4324" s="12" t="s">
        <v>8</v>
      </c>
      <c r="K4324" s="13">
        <v>0</v>
      </c>
      <c r="L4324" s="13">
        <v>24086771</v>
      </c>
      <c r="M4324" s="13">
        <v>23936790</v>
      </c>
      <c r="N4324" s="14">
        <v>99.37</v>
      </c>
      <c r="O4324" s="12" t="s">
        <v>8</v>
      </c>
      <c r="P4324" s="1"/>
    </row>
    <row r="4325" spans="1:16" ht="0.95" customHeight="1">
      <c r="A4325" s="1"/>
      <c r="B4325" s="137"/>
      <c r="C4325" s="137"/>
      <c r="D4325" s="137"/>
      <c r="E4325" s="137"/>
      <c r="F4325" s="137"/>
      <c r="G4325" s="137"/>
      <c r="H4325" s="137"/>
      <c r="I4325" s="137"/>
      <c r="J4325" s="137"/>
      <c r="K4325" s="137"/>
      <c r="L4325" s="137"/>
      <c r="M4325" s="137"/>
      <c r="N4325" s="137"/>
      <c r="O4325" s="137"/>
      <c r="P4325" s="1"/>
    </row>
    <row r="4326" spans="1:16" ht="50.25" thickBot="1">
      <c r="A4326" s="1"/>
      <c r="B4326" s="6" t="s">
        <v>4249</v>
      </c>
      <c r="C4326" s="7" t="s">
        <v>8</v>
      </c>
      <c r="D4326" s="8" t="s">
        <v>4250</v>
      </c>
      <c r="E4326" s="8" t="s">
        <v>4251</v>
      </c>
      <c r="F4326" s="8" t="s">
        <v>40</v>
      </c>
      <c r="G4326" s="8" t="s">
        <v>102</v>
      </c>
      <c r="H4326" s="8" t="s">
        <v>830</v>
      </c>
      <c r="I4326" s="7" t="s">
        <v>8</v>
      </c>
      <c r="J4326" s="9">
        <v>5000000</v>
      </c>
      <c r="K4326" s="9">
        <v>0</v>
      </c>
      <c r="L4326" s="9">
        <v>0</v>
      </c>
      <c r="M4326" s="9">
        <v>0</v>
      </c>
      <c r="N4326" s="7" t="s">
        <v>8</v>
      </c>
      <c r="O4326" s="10">
        <v>0</v>
      </c>
      <c r="P4326" s="1"/>
    </row>
    <row r="4327" spans="1:16" ht="33.75" thickBot="1">
      <c r="A4327" s="1"/>
      <c r="B4327" s="138" t="s">
        <v>8</v>
      </c>
      <c r="C4327" s="139"/>
      <c r="D4327" s="139"/>
      <c r="E4327" s="139"/>
      <c r="F4327" s="139"/>
      <c r="G4327" s="139"/>
      <c r="H4327" s="139"/>
      <c r="I4327" s="11" t="s">
        <v>103</v>
      </c>
      <c r="J4327" s="12" t="s">
        <v>8</v>
      </c>
      <c r="K4327" s="13">
        <v>0</v>
      </c>
      <c r="L4327" s="13">
        <v>0</v>
      </c>
      <c r="M4327" s="13">
        <v>0</v>
      </c>
      <c r="N4327" s="14">
        <v>0</v>
      </c>
      <c r="O4327" s="12" t="s">
        <v>8</v>
      </c>
      <c r="P4327" s="1"/>
    </row>
    <row r="4328" spans="1:16" ht="0.95" customHeight="1">
      <c r="A4328" s="1"/>
      <c r="B4328" s="137"/>
      <c r="C4328" s="137"/>
      <c r="D4328" s="137"/>
      <c r="E4328" s="137"/>
      <c r="F4328" s="137"/>
      <c r="G4328" s="137"/>
      <c r="H4328" s="137"/>
      <c r="I4328" s="137"/>
      <c r="J4328" s="137"/>
      <c r="K4328" s="137"/>
      <c r="L4328" s="137"/>
      <c r="M4328" s="137"/>
      <c r="N4328" s="137"/>
      <c r="O4328" s="137"/>
      <c r="P4328" s="1"/>
    </row>
    <row r="4329" spans="1:16" ht="91.5" thickBot="1">
      <c r="A4329" s="1"/>
      <c r="B4329" s="6" t="s">
        <v>4252</v>
      </c>
      <c r="C4329" s="7" t="s">
        <v>8</v>
      </c>
      <c r="D4329" s="8" t="s">
        <v>4253</v>
      </c>
      <c r="E4329" s="8" t="s">
        <v>4254</v>
      </c>
      <c r="F4329" s="8" t="s">
        <v>58</v>
      </c>
      <c r="G4329" s="8" t="s">
        <v>59</v>
      </c>
      <c r="H4329" s="8" t="s">
        <v>3891</v>
      </c>
      <c r="I4329" s="7" t="s">
        <v>8</v>
      </c>
      <c r="J4329" s="9">
        <v>56018308</v>
      </c>
      <c r="K4329" s="9">
        <v>0</v>
      </c>
      <c r="L4329" s="9">
        <v>15398364</v>
      </c>
      <c r="M4329" s="9">
        <v>14419710</v>
      </c>
      <c r="N4329" s="7" t="s">
        <v>8</v>
      </c>
      <c r="O4329" s="10">
        <v>24.2</v>
      </c>
      <c r="P4329" s="1"/>
    </row>
    <row r="4330" spans="1:16" ht="42" thickBot="1">
      <c r="A4330" s="1"/>
      <c r="B4330" s="138" t="s">
        <v>8</v>
      </c>
      <c r="C4330" s="139"/>
      <c r="D4330" s="139"/>
      <c r="E4330" s="139"/>
      <c r="F4330" s="139"/>
      <c r="G4330" s="139"/>
      <c r="H4330" s="139"/>
      <c r="I4330" s="11" t="s">
        <v>3892</v>
      </c>
      <c r="J4330" s="12" t="s">
        <v>8</v>
      </c>
      <c r="K4330" s="13">
        <v>0</v>
      </c>
      <c r="L4330" s="13">
        <v>15398364</v>
      </c>
      <c r="M4330" s="13">
        <v>14419710</v>
      </c>
      <c r="N4330" s="14">
        <v>93.64</v>
      </c>
      <c r="O4330" s="12" t="s">
        <v>8</v>
      </c>
      <c r="P4330" s="1"/>
    </row>
    <row r="4331" spans="1:16" ht="0.95" customHeight="1">
      <c r="A4331" s="1"/>
      <c r="B4331" s="137"/>
      <c r="C4331" s="137"/>
      <c r="D4331" s="137"/>
      <c r="E4331" s="137"/>
      <c r="F4331" s="137"/>
      <c r="G4331" s="137"/>
      <c r="H4331" s="137"/>
      <c r="I4331" s="137"/>
      <c r="J4331" s="137"/>
      <c r="K4331" s="137"/>
      <c r="L4331" s="137"/>
      <c r="M4331" s="137"/>
      <c r="N4331" s="137"/>
      <c r="O4331" s="137"/>
      <c r="P4331" s="1"/>
    </row>
    <row r="4332" spans="1:16" ht="99.75" thickBot="1">
      <c r="A4332" s="1"/>
      <c r="B4332" s="6" t="s">
        <v>4255</v>
      </c>
      <c r="C4332" s="7" t="s">
        <v>8</v>
      </c>
      <c r="D4332" s="8" t="s">
        <v>4256</v>
      </c>
      <c r="E4332" s="8" t="s">
        <v>4257</v>
      </c>
      <c r="F4332" s="8" t="s">
        <v>58</v>
      </c>
      <c r="G4332" s="8" t="s">
        <v>59</v>
      </c>
      <c r="H4332" s="8" t="s">
        <v>3891</v>
      </c>
      <c r="I4332" s="7" t="s">
        <v>8</v>
      </c>
      <c r="J4332" s="9">
        <v>54794733</v>
      </c>
      <c r="K4332" s="9">
        <v>0</v>
      </c>
      <c r="L4332" s="9">
        <v>1371731</v>
      </c>
      <c r="M4332" s="9">
        <v>1365818</v>
      </c>
      <c r="N4332" s="7" t="s">
        <v>8</v>
      </c>
      <c r="O4332" s="10">
        <v>2.4900000000000002</v>
      </c>
      <c r="P4332" s="1"/>
    </row>
    <row r="4333" spans="1:16" ht="42" thickBot="1">
      <c r="A4333" s="1"/>
      <c r="B4333" s="138" t="s">
        <v>8</v>
      </c>
      <c r="C4333" s="139"/>
      <c r="D4333" s="139"/>
      <c r="E4333" s="139"/>
      <c r="F4333" s="139"/>
      <c r="G4333" s="139"/>
      <c r="H4333" s="139"/>
      <c r="I4333" s="11" t="s">
        <v>3892</v>
      </c>
      <c r="J4333" s="12" t="s">
        <v>8</v>
      </c>
      <c r="K4333" s="13">
        <v>0</v>
      </c>
      <c r="L4333" s="13">
        <v>1371731</v>
      </c>
      <c r="M4333" s="13">
        <v>1365818</v>
      </c>
      <c r="N4333" s="14">
        <v>99.56</v>
      </c>
      <c r="O4333" s="12" t="s">
        <v>8</v>
      </c>
      <c r="P4333" s="1"/>
    </row>
    <row r="4334" spans="1:16" ht="0.95" customHeight="1">
      <c r="A4334" s="1"/>
      <c r="B4334" s="137"/>
      <c r="C4334" s="137"/>
      <c r="D4334" s="137"/>
      <c r="E4334" s="137"/>
      <c r="F4334" s="137"/>
      <c r="G4334" s="137"/>
      <c r="H4334" s="137"/>
      <c r="I4334" s="137"/>
      <c r="J4334" s="137"/>
      <c r="K4334" s="137"/>
      <c r="L4334" s="137"/>
      <c r="M4334" s="137"/>
      <c r="N4334" s="137"/>
      <c r="O4334" s="137"/>
      <c r="P4334" s="1"/>
    </row>
    <row r="4335" spans="1:16" ht="91.5" thickBot="1">
      <c r="A4335" s="1"/>
      <c r="B4335" s="6" t="s">
        <v>4258</v>
      </c>
      <c r="C4335" s="7" t="s">
        <v>8</v>
      </c>
      <c r="D4335" s="8" t="s">
        <v>4259</v>
      </c>
      <c r="E4335" s="8" t="s">
        <v>4260</v>
      </c>
      <c r="F4335" s="8" t="s">
        <v>58</v>
      </c>
      <c r="G4335" s="8" t="s">
        <v>59</v>
      </c>
      <c r="H4335" s="8" t="s">
        <v>3891</v>
      </c>
      <c r="I4335" s="7" t="s">
        <v>8</v>
      </c>
      <c r="J4335" s="9">
        <v>30413184</v>
      </c>
      <c r="K4335" s="9">
        <v>0</v>
      </c>
      <c r="L4335" s="9">
        <v>9079613</v>
      </c>
      <c r="M4335" s="9">
        <v>8707542</v>
      </c>
      <c r="N4335" s="7" t="s">
        <v>8</v>
      </c>
      <c r="O4335" s="10">
        <v>27.17</v>
      </c>
      <c r="P4335" s="1"/>
    </row>
    <row r="4336" spans="1:16" ht="42" thickBot="1">
      <c r="A4336" s="1"/>
      <c r="B4336" s="138" t="s">
        <v>8</v>
      </c>
      <c r="C4336" s="139"/>
      <c r="D4336" s="139"/>
      <c r="E4336" s="139"/>
      <c r="F4336" s="139"/>
      <c r="G4336" s="139"/>
      <c r="H4336" s="139"/>
      <c r="I4336" s="11" t="s">
        <v>3892</v>
      </c>
      <c r="J4336" s="12" t="s">
        <v>8</v>
      </c>
      <c r="K4336" s="13">
        <v>0</v>
      </c>
      <c r="L4336" s="13">
        <v>9079613</v>
      </c>
      <c r="M4336" s="13">
        <v>8707542</v>
      </c>
      <c r="N4336" s="14">
        <v>95.9</v>
      </c>
      <c r="O4336" s="12" t="s">
        <v>8</v>
      </c>
      <c r="P4336" s="1"/>
    </row>
    <row r="4337" spans="1:16" ht="0.95" customHeight="1">
      <c r="A4337" s="1"/>
      <c r="B4337" s="137"/>
      <c r="C4337" s="137"/>
      <c r="D4337" s="137"/>
      <c r="E4337" s="137"/>
      <c r="F4337" s="137"/>
      <c r="G4337" s="137"/>
      <c r="H4337" s="137"/>
      <c r="I4337" s="137"/>
      <c r="J4337" s="137"/>
      <c r="K4337" s="137"/>
      <c r="L4337" s="137"/>
      <c r="M4337" s="137"/>
      <c r="N4337" s="137"/>
      <c r="O4337" s="137"/>
      <c r="P4337" s="1"/>
    </row>
    <row r="4338" spans="1:16" ht="66.75" thickBot="1">
      <c r="A4338" s="1"/>
      <c r="B4338" s="6" t="s">
        <v>4261</v>
      </c>
      <c r="C4338" s="7" t="s">
        <v>8</v>
      </c>
      <c r="D4338" s="8" t="s">
        <v>4262</v>
      </c>
      <c r="E4338" s="8" t="s">
        <v>4263</v>
      </c>
      <c r="F4338" s="8" t="s">
        <v>58</v>
      </c>
      <c r="G4338" s="8" t="s">
        <v>59</v>
      </c>
      <c r="H4338" s="8" t="s">
        <v>3891</v>
      </c>
      <c r="I4338" s="7" t="s">
        <v>8</v>
      </c>
      <c r="J4338" s="9">
        <v>67353013</v>
      </c>
      <c r="K4338" s="9">
        <v>0</v>
      </c>
      <c r="L4338" s="9">
        <v>15546931</v>
      </c>
      <c r="M4338" s="9">
        <v>15539149</v>
      </c>
      <c r="N4338" s="7" t="s">
        <v>8</v>
      </c>
      <c r="O4338" s="10">
        <v>25.29</v>
      </c>
      <c r="P4338" s="1"/>
    </row>
    <row r="4339" spans="1:16" ht="42" thickBot="1">
      <c r="A4339" s="1"/>
      <c r="B4339" s="138" t="s">
        <v>8</v>
      </c>
      <c r="C4339" s="139"/>
      <c r="D4339" s="139"/>
      <c r="E4339" s="139"/>
      <c r="F4339" s="139"/>
      <c r="G4339" s="139"/>
      <c r="H4339" s="139"/>
      <c r="I4339" s="11" t="s">
        <v>3892</v>
      </c>
      <c r="J4339" s="12" t="s">
        <v>8</v>
      </c>
      <c r="K4339" s="13">
        <v>0</v>
      </c>
      <c r="L4339" s="13">
        <v>15546931</v>
      </c>
      <c r="M4339" s="13">
        <v>15539149</v>
      </c>
      <c r="N4339" s="14">
        <v>99.94</v>
      </c>
      <c r="O4339" s="12" t="s">
        <v>8</v>
      </c>
      <c r="P4339" s="1"/>
    </row>
    <row r="4340" spans="1:16" ht="0.95" customHeight="1">
      <c r="A4340" s="1"/>
      <c r="B4340" s="137"/>
      <c r="C4340" s="137"/>
      <c r="D4340" s="137"/>
      <c r="E4340" s="137"/>
      <c r="F4340" s="137"/>
      <c r="G4340" s="137"/>
      <c r="H4340" s="137"/>
      <c r="I4340" s="137"/>
      <c r="J4340" s="137"/>
      <c r="K4340" s="137"/>
      <c r="L4340" s="137"/>
      <c r="M4340" s="137"/>
      <c r="N4340" s="137"/>
      <c r="O4340" s="137"/>
      <c r="P4340" s="1"/>
    </row>
    <row r="4341" spans="1:16" ht="58.5" thickBot="1">
      <c r="A4341" s="1"/>
      <c r="B4341" s="6" t="s">
        <v>4264</v>
      </c>
      <c r="C4341" s="7" t="s">
        <v>8</v>
      </c>
      <c r="D4341" s="8" t="s">
        <v>4265</v>
      </c>
      <c r="E4341" s="8" t="s">
        <v>4266</v>
      </c>
      <c r="F4341" s="8" t="s">
        <v>58</v>
      </c>
      <c r="G4341" s="8" t="s">
        <v>59</v>
      </c>
      <c r="H4341" s="8" t="s">
        <v>3891</v>
      </c>
      <c r="I4341" s="7" t="s">
        <v>8</v>
      </c>
      <c r="J4341" s="9">
        <v>52376052</v>
      </c>
      <c r="K4341" s="9">
        <v>0</v>
      </c>
      <c r="L4341" s="9">
        <v>16406957</v>
      </c>
      <c r="M4341" s="9">
        <v>14106258</v>
      </c>
      <c r="N4341" s="7" t="s">
        <v>8</v>
      </c>
      <c r="O4341" s="10">
        <v>26.67</v>
      </c>
      <c r="P4341" s="1"/>
    </row>
    <row r="4342" spans="1:16" ht="42" thickBot="1">
      <c r="A4342" s="1"/>
      <c r="B4342" s="138" t="s">
        <v>8</v>
      </c>
      <c r="C4342" s="139"/>
      <c r="D4342" s="139"/>
      <c r="E4342" s="139"/>
      <c r="F4342" s="139"/>
      <c r="G4342" s="139"/>
      <c r="H4342" s="139"/>
      <c r="I4342" s="11" t="s">
        <v>3892</v>
      </c>
      <c r="J4342" s="12" t="s">
        <v>8</v>
      </c>
      <c r="K4342" s="13">
        <v>0</v>
      </c>
      <c r="L4342" s="13">
        <v>16406957</v>
      </c>
      <c r="M4342" s="13">
        <v>14106258</v>
      </c>
      <c r="N4342" s="14">
        <v>85.97</v>
      </c>
      <c r="O4342" s="12" t="s">
        <v>8</v>
      </c>
      <c r="P4342" s="1"/>
    </row>
    <row r="4343" spans="1:16" ht="0.95" customHeight="1">
      <c r="A4343" s="1"/>
      <c r="B4343" s="137"/>
      <c r="C4343" s="137"/>
      <c r="D4343" s="137"/>
      <c r="E4343" s="137"/>
      <c r="F4343" s="137"/>
      <c r="G4343" s="137"/>
      <c r="H4343" s="137"/>
      <c r="I4343" s="137"/>
      <c r="J4343" s="137"/>
      <c r="K4343" s="137"/>
      <c r="L4343" s="137"/>
      <c r="M4343" s="137"/>
      <c r="N4343" s="137"/>
      <c r="O4343" s="137"/>
      <c r="P4343" s="1"/>
    </row>
    <row r="4344" spans="1:16" ht="50.25" thickBot="1">
      <c r="A4344" s="1"/>
      <c r="B4344" s="6" t="s">
        <v>4267</v>
      </c>
      <c r="C4344" s="7" t="s">
        <v>8</v>
      </c>
      <c r="D4344" s="8" t="s">
        <v>4268</v>
      </c>
      <c r="E4344" s="8" t="s">
        <v>4269</v>
      </c>
      <c r="F4344" s="8" t="s">
        <v>64</v>
      </c>
      <c r="G4344" s="8" t="s">
        <v>132</v>
      </c>
      <c r="H4344" s="8" t="s">
        <v>3915</v>
      </c>
      <c r="I4344" s="7" t="s">
        <v>8</v>
      </c>
      <c r="J4344" s="9">
        <v>221060000</v>
      </c>
      <c r="K4344" s="9">
        <v>0</v>
      </c>
      <c r="L4344" s="9">
        <v>45006472</v>
      </c>
      <c r="M4344" s="9">
        <v>25004534</v>
      </c>
      <c r="N4344" s="7" t="s">
        <v>8</v>
      </c>
      <c r="O4344" s="10">
        <v>11.31</v>
      </c>
      <c r="P4344" s="1"/>
    </row>
    <row r="4345" spans="1:16" ht="42" thickBot="1">
      <c r="A4345" s="1"/>
      <c r="B4345" s="138" t="s">
        <v>8</v>
      </c>
      <c r="C4345" s="139"/>
      <c r="D4345" s="139"/>
      <c r="E4345" s="139"/>
      <c r="F4345" s="139"/>
      <c r="G4345" s="139"/>
      <c r="H4345" s="139"/>
      <c r="I4345" s="11" t="s">
        <v>3920</v>
      </c>
      <c r="J4345" s="12" t="s">
        <v>8</v>
      </c>
      <c r="K4345" s="13">
        <v>0</v>
      </c>
      <c r="L4345" s="13">
        <v>45006472</v>
      </c>
      <c r="M4345" s="13">
        <v>25004534</v>
      </c>
      <c r="N4345" s="14">
        <v>55.55</v>
      </c>
      <c r="O4345" s="12" t="s">
        <v>8</v>
      </c>
      <c r="P4345" s="1"/>
    </row>
    <row r="4346" spans="1:16" ht="0.95" customHeight="1">
      <c r="A4346" s="1"/>
      <c r="B4346" s="137"/>
      <c r="C4346" s="137"/>
      <c r="D4346" s="137"/>
      <c r="E4346" s="137"/>
      <c r="F4346" s="137"/>
      <c r="G4346" s="137"/>
      <c r="H4346" s="137"/>
      <c r="I4346" s="137"/>
      <c r="J4346" s="137"/>
      <c r="K4346" s="137"/>
      <c r="L4346" s="137"/>
      <c r="M4346" s="137"/>
      <c r="N4346" s="137"/>
      <c r="O4346" s="137"/>
      <c r="P4346" s="1"/>
    </row>
    <row r="4347" spans="1:16" ht="58.5" thickBot="1">
      <c r="A4347" s="1"/>
      <c r="B4347" s="6" t="s">
        <v>4270</v>
      </c>
      <c r="C4347" s="7" t="s">
        <v>8</v>
      </c>
      <c r="D4347" s="8" t="s">
        <v>4271</v>
      </c>
      <c r="E4347" s="8" t="s">
        <v>4272</v>
      </c>
      <c r="F4347" s="8" t="s">
        <v>76</v>
      </c>
      <c r="G4347" s="8" t="s">
        <v>13</v>
      </c>
      <c r="H4347" s="8" t="s">
        <v>830</v>
      </c>
      <c r="I4347" s="7" t="s">
        <v>8</v>
      </c>
      <c r="J4347" s="9">
        <v>55392802</v>
      </c>
      <c r="K4347" s="9">
        <v>0</v>
      </c>
      <c r="L4347" s="9">
        <v>25459000</v>
      </c>
      <c r="M4347" s="9">
        <v>25459000</v>
      </c>
      <c r="N4347" s="7" t="s">
        <v>8</v>
      </c>
      <c r="O4347" s="10">
        <v>45.96</v>
      </c>
      <c r="P4347" s="1"/>
    </row>
    <row r="4348" spans="1:16" ht="33.75" thickBot="1">
      <c r="A4348" s="1"/>
      <c r="B4348" s="138" t="s">
        <v>8</v>
      </c>
      <c r="C4348" s="139"/>
      <c r="D4348" s="139"/>
      <c r="E4348" s="139"/>
      <c r="F4348" s="139"/>
      <c r="G4348" s="139"/>
      <c r="H4348" s="139"/>
      <c r="I4348" s="11" t="s">
        <v>3937</v>
      </c>
      <c r="J4348" s="12" t="s">
        <v>8</v>
      </c>
      <c r="K4348" s="13">
        <v>0</v>
      </c>
      <c r="L4348" s="13">
        <v>25459000</v>
      </c>
      <c r="M4348" s="13">
        <v>25459000</v>
      </c>
      <c r="N4348" s="14">
        <v>100</v>
      </c>
      <c r="O4348" s="12" t="s">
        <v>8</v>
      </c>
      <c r="P4348" s="1"/>
    </row>
    <row r="4349" spans="1:16" ht="0.95" customHeight="1">
      <c r="A4349" s="1"/>
      <c r="B4349" s="137"/>
      <c r="C4349" s="137"/>
      <c r="D4349" s="137"/>
      <c r="E4349" s="137"/>
      <c r="F4349" s="137"/>
      <c r="G4349" s="137"/>
      <c r="H4349" s="137"/>
      <c r="I4349" s="137"/>
      <c r="J4349" s="137"/>
      <c r="K4349" s="137"/>
      <c r="L4349" s="137"/>
      <c r="M4349" s="137"/>
      <c r="N4349" s="137"/>
      <c r="O4349" s="137"/>
      <c r="P4349" s="1"/>
    </row>
    <row r="4350" spans="1:16" ht="33.75" thickBot="1">
      <c r="A4350" s="1"/>
      <c r="B4350" s="6" t="s">
        <v>4273</v>
      </c>
      <c r="C4350" s="7" t="s">
        <v>8</v>
      </c>
      <c r="D4350" s="8" t="s">
        <v>4274</v>
      </c>
      <c r="E4350" s="8" t="s">
        <v>4275</v>
      </c>
      <c r="F4350" s="8" t="s">
        <v>267</v>
      </c>
      <c r="G4350" s="8" t="s">
        <v>59</v>
      </c>
      <c r="H4350" s="8" t="s">
        <v>3891</v>
      </c>
      <c r="I4350" s="7" t="s">
        <v>8</v>
      </c>
      <c r="J4350" s="9">
        <v>29638398</v>
      </c>
      <c r="K4350" s="9">
        <v>0</v>
      </c>
      <c r="L4350" s="9">
        <v>0</v>
      </c>
      <c r="M4350" s="9">
        <v>0</v>
      </c>
      <c r="N4350" s="7" t="s">
        <v>8</v>
      </c>
      <c r="O4350" s="10">
        <v>0</v>
      </c>
      <c r="P4350" s="1"/>
    </row>
    <row r="4351" spans="1:16" ht="42" thickBot="1">
      <c r="A4351" s="1"/>
      <c r="B4351" s="138" t="s">
        <v>8</v>
      </c>
      <c r="C4351" s="139"/>
      <c r="D4351" s="139"/>
      <c r="E4351" s="139"/>
      <c r="F4351" s="139"/>
      <c r="G4351" s="139"/>
      <c r="H4351" s="139"/>
      <c r="I4351" s="11" t="s">
        <v>3892</v>
      </c>
      <c r="J4351" s="12" t="s">
        <v>8</v>
      </c>
      <c r="K4351" s="13">
        <v>0</v>
      </c>
      <c r="L4351" s="13">
        <v>0</v>
      </c>
      <c r="M4351" s="13">
        <v>0</v>
      </c>
      <c r="N4351" s="14">
        <v>0</v>
      </c>
      <c r="O4351" s="12" t="s">
        <v>8</v>
      </c>
      <c r="P4351" s="1"/>
    </row>
    <row r="4352" spans="1:16" ht="0.95" customHeight="1">
      <c r="A4352" s="1"/>
      <c r="B4352" s="137"/>
      <c r="C4352" s="137"/>
      <c r="D4352" s="137"/>
      <c r="E4352" s="137"/>
      <c r="F4352" s="137"/>
      <c r="G4352" s="137"/>
      <c r="H4352" s="137"/>
      <c r="I4352" s="137"/>
      <c r="J4352" s="137"/>
      <c r="K4352" s="137"/>
      <c r="L4352" s="137"/>
      <c r="M4352" s="137"/>
      <c r="N4352" s="137"/>
      <c r="O4352" s="137"/>
      <c r="P4352" s="1"/>
    </row>
    <row r="4353" spans="1:16" ht="66.75" thickBot="1">
      <c r="A4353" s="1"/>
      <c r="B4353" s="6" t="s">
        <v>4276</v>
      </c>
      <c r="C4353" s="7" t="s">
        <v>8</v>
      </c>
      <c r="D4353" s="8" t="s">
        <v>4277</v>
      </c>
      <c r="E4353" s="8" t="s">
        <v>4278</v>
      </c>
      <c r="F4353" s="8" t="s">
        <v>58</v>
      </c>
      <c r="G4353" s="8" t="s">
        <v>13</v>
      </c>
      <c r="H4353" s="8" t="s">
        <v>830</v>
      </c>
      <c r="I4353" s="7" t="s">
        <v>8</v>
      </c>
      <c r="J4353" s="9">
        <v>19049659</v>
      </c>
      <c r="K4353" s="9">
        <v>0</v>
      </c>
      <c r="L4353" s="9">
        <v>0</v>
      </c>
      <c r="M4353" s="9">
        <v>0</v>
      </c>
      <c r="N4353" s="7" t="s">
        <v>8</v>
      </c>
      <c r="O4353" s="10">
        <v>0.01</v>
      </c>
      <c r="P4353" s="1"/>
    </row>
    <row r="4354" spans="1:16" ht="33.75" thickBot="1">
      <c r="A4354" s="1"/>
      <c r="B4354" s="138" t="s">
        <v>8</v>
      </c>
      <c r="C4354" s="139"/>
      <c r="D4354" s="139"/>
      <c r="E4354" s="139"/>
      <c r="F4354" s="139"/>
      <c r="G4354" s="139"/>
      <c r="H4354" s="139"/>
      <c r="I4354" s="11" t="s">
        <v>3937</v>
      </c>
      <c r="J4354" s="12" t="s">
        <v>8</v>
      </c>
      <c r="K4354" s="13">
        <v>0</v>
      </c>
      <c r="L4354" s="13">
        <v>0</v>
      </c>
      <c r="M4354" s="13">
        <v>0</v>
      </c>
      <c r="N4354" s="14">
        <v>0</v>
      </c>
      <c r="O4354" s="12" t="s">
        <v>8</v>
      </c>
      <c r="P4354" s="1"/>
    </row>
    <row r="4355" spans="1:16" ht="0.95" customHeight="1">
      <c r="A4355" s="1"/>
      <c r="B4355" s="137"/>
      <c r="C4355" s="137"/>
      <c r="D4355" s="137"/>
      <c r="E4355" s="137"/>
      <c r="F4355" s="137"/>
      <c r="G4355" s="137"/>
      <c r="H4355" s="137"/>
      <c r="I4355" s="137"/>
      <c r="J4355" s="137"/>
      <c r="K4355" s="137"/>
      <c r="L4355" s="137"/>
      <c r="M4355" s="137"/>
      <c r="N4355" s="137"/>
      <c r="O4355" s="137"/>
      <c r="P4355" s="1"/>
    </row>
    <row r="4356" spans="1:16" ht="66.75" thickBot="1">
      <c r="A4356" s="1"/>
      <c r="B4356" s="6" t="s">
        <v>4279</v>
      </c>
      <c r="C4356" s="7" t="s">
        <v>8</v>
      </c>
      <c r="D4356" s="8" t="s">
        <v>4280</v>
      </c>
      <c r="E4356" s="8" t="s">
        <v>4281</v>
      </c>
      <c r="F4356" s="8" t="s">
        <v>36</v>
      </c>
      <c r="G4356" s="8" t="s">
        <v>865</v>
      </c>
      <c r="H4356" s="8" t="s">
        <v>3915</v>
      </c>
      <c r="I4356" s="7" t="s">
        <v>8</v>
      </c>
      <c r="J4356" s="9">
        <v>25825507</v>
      </c>
      <c r="K4356" s="9">
        <v>0</v>
      </c>
      <c r="L4356" s="9">
        <v>0</v>
      </c>
      <c r="M4356" s="9">
        <v>0</v>
      </c>
      <c r="N4356" s="7" t="s">
        <v>8</v>
      </c>
      <c r="O4356" s="10">
        <v>0</v>
      </c>
      <c r="P4356" s="1"/>
    </row>
    <row r="4357" spans="1:16" ht="42" thickBot="1">
      <c r="A4357" s="1"/>
      <c r="B4357" s="138" t="s">
        <v>8</v>
      </c>
      <c r="C4357" s="139"/>
      <c r="D4357" s="139"/>
      <c r="E4357" s="139"/>
      <c r="F4357" s="139"/>
      <c r="G4357" s="139"/>
      <c r="H4357" s="139"/>
      <c r="I4357" s="11" t="s">
        <v>3920</v>
      </c>
      <c r="J4357" s="12" t="s">
        <v>8</v>
      </c>
      <c r="K4357" s="13">
        <v>0</v>
      </c>
      <c r="L4357" s="13">
        <v>0</v>
      </c>
      <c r="M4357" s="13">
        <v>0</v>
      </c>
      <c r="N4357" s="14">
        <v>0</v>
      </c>
      <c r="O4357" s="12" t="s">
        <v>8</v>
      </c>
      <c r="P4357" s="1"/>
    </row>
    <row r="4358" spans="1:16" ht="0.95" customHeight="1">
      <c r="A4358" s="1"/>
      <c r="B4358" s="137"/>
      <c r="C4358" s="137"/>
      <c r="D4358" s="137"/>
      <c r="E4358" s="137"/>
      <c r="F4358" s="137"/>
      <c r="G4358" s="137"/>
      <c r="H4358" s="137"/>
      <c r="I4358" s="137"/>
      <c r="J4358" s="137"/>
      <c r="K4358" s="137"/>
      <c r="L4358" s="137"/>
      <c r="M4358" s="137"/>
      <c r="N4358" s="137"/>
      <c r="O4358" s="137"/>
      <c r="P4358" s="1"/>
    </row>
    <row r="4359" spans="1:16" ht="33.75" thickBot="1">
      <c r="A4359" s="1"/>
      <c r="B4359" s="6" t="s">
        <v>4282</v>
      </c>
      <c r="C4359" s="7" t="s">
        <v>8</v>
      </c>
      <c r="D4359" s="8" t="s">
        <v>4283</v>
      </c>
      <c r="E4359" s="8" t="s">
        <v>4284</v>
      </c>
      <c r="F4359" s="8" t="s">
        <v>40</v>
      </c>
      <c r="G4359" s="8" t="s">
        <v>865</v>
      </c>
      <c r="H4359" s="8" t="s">
        <v>3919</v>
      </c>
      <c r="I4359" s="7" t="s">
        <v>8</v>
      </c>
      <c r="J4359" s="9">
        <v>292077522</v>
      </c>
      <c r="K4359" s="9">
        <v>0</v>
      </c>
      <c r="L4359" s="9">
        <v>0</v>
      </c>
      <c r="M4359" s="9">
        <v>0</v>
      </c>
      <c r="N4359" s="7" t="s">
        <v>8</v>
      </c>
      <c r="O4359" s="10">
        <v>0</v>
      </c>
      <c r="P4359" s="1"/>
    </row>
    <row r="4360" spans="1:16" ht="25.5" thickBot="1">
      <c r="A4360" s="1"/>
      <c r="B4360" s="138" t="s">
        <v>8</v>
      </c>
      <c r="C4360" s="139"/>
      <c r="D4360" s="139"/>
      <c r="E4360" s="139"/>
      <c r="F4360" s="139"/>
      <c r="G4360" s="139"/>
      <c r="H4360" s="139"/>
      <c r="I4360" s="11" t="s">
        <v>617</v>
      </c>
      <c r="J4360" s="12" t="s">
        <v>8</v>
      </c>
      <c r="K4360" s="13">
        <v>0</v>
      </c>
      <c r="L4360" s="13">
        <v>0</v>
      </c>
      <c r="M4360" s="13">
        <v>0</v>
      </c>
      <c r="N4360" s="14">
        <v>0</v>
      </c>
      <c r="O4360" s="12" t="s">
        <v>8</v>
      </c>
      <c r="P4360" s="1"/>
    </row>
    <row r="4361" spans="1:16" ht="0.95" customHeight="1">
      <c r="A4361" s="1"/>
      <c r="B4361" s="137"/>
      <c r="C4361" s="137"/>
      <c r="D4361" s="137"/>
      <c r="E4361" s="137"/>
      <c r="F4361" s="137"/>
      <c r="G4361" s="137"/>
      <c r="H4361" s="137"/>
      <c r="I4361" s="137"/>
      <c r="J4361" s="137"/>
      <c r="K4361" s="137"/>
      <c r="L4361" s="137"/>
      <c r="M4361" s="137"/>
      <c r="N4361" s="137"/>
      <c r="O4361" s="137"/>
      <c r="P4361" s="1"/>
    </row>
    <row r="4362" spans="1:16" ht="33.75" thickBot="1">
      <c r="A4362" s="1"/>
      <c r="B4362" s="6" t="s">
        <v>4285</v>
      </c>
      <c r="C4362" s="7" t="s">
        <v>8</v>
      </c>
      <c r="D4362" s="8" t="s">
        <v>4286</v>
      </c>
      <c r="E4362" s="8" t="s">
        <v>4287</v>
      </c>
      <c r="F4362" s="8" t="s">
        <v>353</v>
      </c>
      <c r="G4362" s="8" t="s">
        <v>865</v>
      </c>
      <c r="H4362" s="8" t="s">
        <v>3915</v>
      </c>
      <c r="I4362" s="7" t="s">
        <v>8</v>
      </c>
      <c r="J4362" s="9">
        <v>806946518</v>
      </c>
      <c r="K4362" s="9">
        <v>0</v>
      </c>
      <c r="L4362" s="9">
        <v>0</v>
      </c>
      <c r="M4362" s="9">
        <v>0</v>
      </c>
      <c r="N4362" s="7" t="s">
        <v>8</v>
      </c>
      <c r="O4362" s="10">
        <v>0</v>
      </c>
      <c r="P4362" s="1"/>
    </row>
    <row r="4363" spans="1:16" ht="42" thickBot="1">
      <c r="A4363" s="1"/>
      <c r="B4363" s="138" t="s">
        <v>8</v>
      </c>
      <c r="C4363" s="139"/>
      <c r="D4363" s="139"/>
      <c r="E4363" s="139"/>
      <c r="F4363" s="139"/>
      <c r="G4363" s="139"/>
      <c r="H4363" s="139"/>
      <c r="I4363" s="11" t="s">
        <v>3920</v>
      </c>
      <c r="J4363" s="12" t="s">
        <v>8</v>
      </c>
      <c r="K4363" s="13">
        <v>0</v>
      </c>
      <c r="L4363" s="13">
        <v>0</v>
      </c>
      <c r="M4363" s="13">
        <v>0</v>
      </c>
      <c r="N4363" s="14">
        <v>0</v>
      </c>
      <c r="O4363" s="12" t="s">
        <v>8</v>
      </c>
      <c r="P4363" s="1"/>
    </row>
    <row r="4364" spans="1:16" ht="0.95" customHeight="1">
      <c r="A4364" s="1"/>
      <c r="B4364" s="137"/>
      <c r="C4364" s="137"/>
      <c r="D4364" s="137"/>
      <c r="E4364" s="137"/>
      <c r="F4364" s="137"/>
      <c r="G4364" s="137"/>
      <c r="H4364" s="137"/>
      <c r="I4364" s="137"/>
      <c r="J4364" s="137"/>
      <c r="K4364" s="137"/>
      <c r="L4364" s="137"/>
      <c r="M4364" s="137"/>
      <c r="N4364" s="137"/>
      <c r="O4364" s="137"/>
      <c r="P4364" s="1"/>
    </row>
    <row r="4365" spans="1:16" ht="42" thickBot="1">
      <c r="A4365" s="1"/>
      <c r="B4365" s="6" t="s">
        <v>4288</v>
      </c>
      <c r="C4365" s="7" t="s">
        <v>8</v>
      </c>
      <c r="D4365" s="8" t="s">
        <v>4289</v>
      </c>
      <c r="E4365" s="8" t="s">
        <v>4290</v>
      </c>
      <c r="F4365" s="8" t="s">
        <v>58</v>
      </c>
      <c r="G4365" s="8" t="s">
        <v>13</v>
      </c>
      <c r="H4365" s="8" t="s">
        <v>830</v>
      </c>
      <c r="I4365" s="7" t="s">
        <v>8</v>
      </c>
      <c r="J4365" s="9">
        <v>58374707</v>
      </c>
      <c r="K4365" s="9">
        <v>0</v>
      </c>
      <c r="L4365" s="9">
        <v>0</v>
      </c>
      <c r="M4365" s="9">
        <v>0</v>
      </c>
      <c r="N4365" s="7" t="s">
        <v>8</v>
      </c>
      <c r="O4365" s="10">
        <v>0</v>
      </c>
      <c r="P4365" s="1"/>
    </row>
    <row r="4366" spans="1:16" ht="33.75" thickBot="1">
      <c r="A4366" s="1"/>
      <c r="B4366" s="138" t="s">
        <v>8</v>
      </c>
      <c r="C4366" s="139"/>
      <c r="D4366" s="139"/>
      <c r="E4366" s="139"/>
      <c r="F4366" s="139"/>
      <c r="G4366" s="139"/>
      <c r="H4366" s="139"/>
      <c r="I4366" s="11" t="s">
        <v>3937</v>
      </c>
      <c r="J4366" s="12" t="s">
        <v>8</v>
      </c>
      <c r="K4366" s="13">
        <v>0</v>
      </c>
      <c r="L4366" s="13">
        <v>0</v>
      </c>
      <c r="M4366" s="13">
        <v>0</v>
      </c>
      <c r="N4366" s="14">
        <v>0</v>
      </c>
      <c r="O4366" s="12" t="s">
        <v>8</v>
      </c>
      <c r="P4366" s="1"/>
    </row>
    <row r="4367" spans="1:16" ht="0.95" customHeight="1">
      <c r="A4367" s="1"/>
      <c r="B4367" s="137"/>
      <c r="C4367" s="137"/>
      <c r="D4367" s="137"/>
      <c r="E4367" s="137"/>
      <c r="F4367" s="137"/>
      <c r="G4367" s="137"/>
      <c r="H4367" s="137"/>
      <c r="I4367" s="137"/>
      <c r="J4367" s="137"/>
      <c r="K4367" s="137"/>
      <c r="L4367" s="137"/>
      <c r="M4367" s="137"/>
      <c r="N4367" s="137"/>
      <c r="O4367" s="137"/>
      <c r="P4367" s="1"/>
    </row>
    <row r="4368" spans="1:16" ht="42" thickBot="1">
      <c r="A4368" s="1"/>
      <c r="B4368" s="6" t="s">
        <v>4291</v>
      </c>
      <c r="C4368" s="7" t="s">
        <v>8</v>
      </c>
      <c r="D4368" s="8" t="s">
        <v>4292</v>
      </c>
      <c r="E4368" s="8" t="s">
        <v>4293</v>
      </c>
      <c r="F4368" s="8" t="s">
        <v>36</v>
      </c>
      <c r="G4368" s="8" t="s">
        <v>59</v>
      </c>
      <c r="H4368" s="8" t="s">
        <v>3891</v>
      </c>
      <c r="I4368" s="7" t="s">
        <v>8</v>
      </c>
      <c r="J4368" s="9">
        <v>29309000</v>
      </c>
      <c r="K4368" s="9">
        <v>0</v>
      </c>
      <c r="L4368" s="9">
        <v>0</v>
      </c>
      <c r="M4368" s="9">
        <v>0</v>
      </c>
      <c r="N4368" s="7" t="s">
        <v>8</v>
      </c>
      <c r="O4368" s="10">
        <v>0</v>
      </c>
      <c r="P4368" s="1"/>
    </row>
    <row r="4369" spans="1:16" ht="42" thickBot="1">
      <c r="A4369" s="1"/>
      <c r="B4369" s="138" t="s">
        <v>8</v>
      </c>
      <c r="C4369" s="139"/>
      <c r="D4369" s="139"/>
      <c r="E4369" s="139"/>
      <c r="F4369" s="139"/>
      <c r="G4369" s="139"/>
      <c r="H4369" s="139"/>
      <c r="I4369" s="11" t="s">
        <v>3892</v>
      </c>
      <c r="J4369" s="12" t="s">
        <v>8</v>
      </c>
      <c r="K4369" s="13">
        <v>0</v>
      </c>
      <c r="L4369" s="13">
        <v>0</v>
      </c>
      <c r="M4369" s="13">
        <v>0</v>
      </c>
      <c r="N4369" s="14">
        <v>0</v>
      </c>
      <c r="O4369" s="12" t="s">
        <v>8</v>
      </c>
      <c r="P4369" s="1"/>
    </row>
    <row r="4370" spans="1:16" ht="0.95" customHeight="1">
      <c r="A4370" s="1"/>
      <c r="B4370" s="137"/>
      <c r="C4370" s="137"/>
      <c r="D4370" s="137"/>
      <c r="E4370" s="137"/>
      <c r="F4370" s="137"/>
      <c r="G4370" s="137"/>
      <c r="H4370" s="137"/>
      <c r="I4370" s="137"/>
      <c r="J4370" s="137"/>
      <c r="K4370" s="137"/>
      <c r="L4370" s="137"/>
      <c r="M4370" s="137"/>
      <c r="N4370" s="137"/>
      <c r="O4370" s="137"/>
      <c r="P4370" s="1"/>
    </row>
    <row r="4371" spans="1:16" ht="33.75" thickBot="1">
      <c r="A4371" s="1"/>
      <c r="B4371" s="6" t="s">
        <v>4294</v>
      </c>
      <c r="C4371" s="7" t="s">
        <v>8</v>
      </c>
      <c r="D4371" s="8" t="s">
        <v>4295</v>
      </c>
      <c r="E4371" s="8" t="s">
        <v>4296</v>
      </c>
      <c r="F4371" s="8" t="s">
        <v>76</v>
      </c>
      <c r="G4371" s="8" t="s">
        <v>59</v>
      </c>
      <c r="H4371" s="8" t="s">
        <v>3891</v>
      </c>
      <c r="I4371" s="7" t="s">
        <v>8</v>
      </c>
      <c r="J4371" s="9">
        <v>32023392</v>
      </c>
      <c r="K4371" s="9">
        <v>0</v>
      </c>
      <c r="L4371" s="9">
        <v>0</v>
      </c>
      <c r="M4371" s="9">
        <v>0</v>
      </c>
      <c r="N4371" s="7" t="s">
        <v>8</v>
      </c>
      <c r="O4371" s="10">
        <v>0</v>
      </c>
      <c r="P4371" s="1"/>
    </row>
    <row r="4372" spans="1:16" ht="42" thickBot="1">
      <c r="A4372" s="1"/>
      <c r="B4372" s="138" t="s">
        <v>8</v>
      </c>
      <c r="C4372" s="139"/>
      <c r="D4372" s="139"/>
      <c r="E4372" s="139"/>
      <c r="F4372" s="139"/>
      <c r="G4372" s="139"/>
      <c r="H4372" s="139"/>
      <c r="I4372" s="11" t="s">
        <v>3892</v>
      </c>
      <c r="J4372" s="12" t="s">
        <v>8</v>
      </c>
      <c r="K4372" s="13">
        <v>0</v>
      </c>
      <c r="L4372" s="13">
        <v>0</v>
      </c>
      <c r="M4372" s="13">
        <v>0</v>
      </c>
      <c r="N4372" s="14">
        <v>0</v>
      </c>
      <c r="O4372" s="12" t="s">
        <v>8</v>
      </c>
      <c r="P4372" s="1"/>
    </row>
    <row r="4373" spans="1:16" ht="0.95" customHeight="1">
      <c r="A4373" s="1"/>
      <c r="B4373" s="137"/>
      <c r="C4373" s="137"/>
      <c r="D4373" s="137"/>
      <c r="E4373" s="137"/>
      <c r="F4373" s="137"/>
      <c r="G4373" s="137"/>
      <c r="H4373" s="137"/>
      <c r="I4373" s="137"/>
      <c r="J4373" s="137"/>
      <c r="K4373" s="137"/>
      <c r="L4373" s="137"/>
      <c r="M4373" s="137"/>
      <c r="N4373" s="137"/>
      <c r="O4373" s="137"/>
      <c r="P4373" s="1"/>
    </row>
    <row r="4374" spans="1:16" ht="124.5" thickBot="1">
      <c r="A4374" s="1"/>
      <c r="B4374" s="6" t="s">
        <v>4297</v>
      </c>
      <c r="C4374" s="7" t="s">
        <v>8</v>
      </c>
      <c r="D4374" s="8" t="s">
        <v>4298</v>
      </c>
      <c r="E4374" s="8" t="s">
        <v>4299</v>
      </c>
      <c r="F4374" s="8" t="s">
        <v>30</v>
      </c>
      <c r="G4374" s="8" t="s">
        <v>865</v>
      </c>
      <c r="H4374" s="8" t="s">
        <v>3891</v>
      </c>
      <c r="I4374" s="7" t="s">
        <v>8</v>
      </c>
      <c r="J4374" s="9">
        <v>2531078798</v>
      </c>
      <c r="K4374" s="9">
        <v>0</v>
      </c>
      <c r="L4374" s="9">
        <v>0</v>
      </c>
      <c r="M4374" s="9">
        <v>0</v>
      </c>
      <c r="N4374" s="7" t="s">
        <v>8</v>
      </c>
      <c r="O4374" s="10">
        <v>0</v>
      </c>
      <c r="P4374" s="1"/>
    </row>
    <row r="4375" spans="1:16" ht="42" thickBot="1">
      <c r="A4375" s="1"/>
      <c r="B4375" s="138" t="s">
        <v>8</v>
      </c>
      <c r="C4375" s="139"/>
      <c r="D4375" s="139"/>
      <c r="E4375" s="139"/>
      <c r="F4375" s="139"/>
      <c r="G4375" s="139"/>
      <c r="H4375" s="139"/>
      <c r="I4375" s="11" t="s">
        <v>3892</v>
      </c>
      <c r="J4375" s="12" t="s">
        <v>8</v>
      </c>
      <c r="K4375" s="13">
        <v>0</v>
      </c>
      <c r="L4375" s="13">
        <v>0</v>
      </c>
      <c r="M4375" s="13">
        <v>0</v>
      </c>
      <c r="N4375" s="14">
        <v>0</v>
      </c>
      <c r="O4375" s="12" t="s">
        <v>8</v>
      </c>
      <c r="P4375" s="1"/>
    </row>
    <row r="4376" spans="1:16" ht="0.95" customHeight="1">
      <c r="A4376" s="1"/>
      <c r="B4376" s="137"/>
      <c r="C4376" s="137"/>
      <c r="D4376" s="137"/>
      <c r="E4376" s="137"/>
      <c r="F4376" s="137"/>
      <c r="G4376" s="137"/>
      <c r="H4376" s="137"/>
      <c r="I4376" s="137"/>
      <c r="J4376" s="137"/>
      <c r="K4376" s="137"/>
      <c r="L4376" s="137"/>
      <c r="M4376" s="137"/>
      <c r="N4376" s="137"/>
      <c r="O4376" s="137"/>
      <c r="P4376" s="1"/>
    </row>
    <row r="4377" spans="1:16" ht="33.75" thickBot="1">
      <c r="A4377" s="1"/>
      <c r="B4377" s="6" t="s">
        <v>4300</v>
      </c>
      <c r="C4377" s="7" t="s">
        <v>8</v>
      </c>
      <c r="D4377" s="8" t="s">
        <v>4301</v>
      </c>
      <c r="E4377" s="8" t="s">
        <v>4302</v>
      </c>
      <c r="F4377" s="8" t="s">
        <v>12</v>
      </c>
      <c r="G4377" s="8" t="s">
        <v>13</v>
      </c>
      <c r="H4377" s="8" t="s">
        <v>830</v>
      </c>
      <c r="I4377" s="7" t="s">
        <v>8</v>
      </c>
      <c r="J4377" s="9">
        <v>6252605</v>
      </c>
      <c r="K4377" s="9">
        <v>0</v>
      </c>
      <c r="L4377" s="9">
        <v>0</v>
      </c>
      <c r="M4377" s="9">
        <v>0</v>
      </c>
      <c r="N4377" s="7" t="s">
        <v>8</v>
      </c>
      <c r="O4377" s="10">
        <v>0</v>
      </c>
      <c r="P4377" s="1"/>
    </row>
    <row r="4378" spans="1:16" ht="33.75" thickBot="1">
      <c r="A4378" s="1"/>
      <c r="B4378" s="138" t="s">
        <v>8</v>
      </c>
      <c r="C4378" s="139"/>
      <c r="D4378" s="139"/>
      <c r="E4378" s="139"/>
      <c r="F4378" s="139"/>
      <c r="G4378" s="139"/>
      <c r="H4378" s="139"/>
      <c r="I4378" s="11" t="s">
        <v>3937</v>
      </c>
      <c r="J4378" s="12" t="s">
        <v>8</v>
      </c>
      <c r="K4378" s="13">
        <v>0</v>
      </c>
      <c r="L4378" s="13">
        <v>0</v>
      </c>
      <c r="M4378" s="13">
        <v>0</v>
      </c>
      <c r="N4378" s="14">
        <v>0</v>
      </c>
      <c r="O4378" s="12" t="s">
        <v>8</v>
      </c>
      <c r="P4378" s="1"/>
    </row>
    <row r="4379" spans="1:16" ht="0.95" customHeight="1">
      <c r="A4379" s="1"/>
      <c r="B4379" s="137"/>
      <c r="C4379" s="137"/>
      <c r="D4379" s="137"/>
      <c r="E4379" s="137"/>
      <c r="F4379" s="137"/>
      <c r="G4379" s="137"/>
      <c r="H4379" s="137"/>
      <c r="I4379" s="137"/>
      <c r="J4379" s="137"/>
      <c r="K4379" s="137"/>
      <c r="L4379" s="137"/>
      <c r="M4379" s="137"/>
      <c r="N4379" s="137"/>
      <c r="O4379" s="137"/>
      <c r="P4379" s="1"/>
    </row>
    <row r="4380" spans="1:16" ht="99.75" thickBot="1">
      <c r="A4380" s="1"/>
      <c r="B4380" s="6" t="s">
        <v>4303</v>
      </c>
      <c r="C4380" s="7" t="s">
        <v>8</v>
      </c>
      <c r="D4380" s="8" t="s">
        <v>4304</v>
      </c>
      <c r="E4380" s="8" t="s">
        <v>4305</v>
      </c>
      <c r="F4380" s="8" t="s">
        <v>54</v>
      </c>
      <c r="G4380" s="8" t="s">
        <v>865</v>
      </c>
      <c r="H4380" s="8" t="s">
        <v>3915</v>
      </c>
      <c r="I4380" s="7" t="s">
        <v>8</v>
      </c>
      <c r="J4380" s="9">
        <v>442497321</v>
      </c>
      <c r="K4380" s="9">
        <v>0</v>
      </c>
      <c r="L4380" s="9">
        <v>0</v>
      </c>
      <c r="M4380" s="9">
        <v>0</v>
      </c>
      <c r="N4380" s="7" t="s">
        <v>8</v>
      </c>
      <c r="O4380" s="10">
        <v>0</v>
      </c>
      <c r="P4380" s="1"/>
    </row>
    <row r="4381" spans="1:16" ht="42" thickBot="1">
      <c r="A4381" s="1"/>
      <c r="B4381" s="138" t="s">
        <v>8</v>
      </c>
      <c r="C4381" s="139"/>
      <c r="D4381" s="139"/>
      <c r="E4381" s="139"/>
      <c r="F4381" s="139"/>
      <c r="G4381" s="139"/>
      <c r="H4381" s="139"/>
      <c r="I4381" s="11" t="s">
        <v>3920</v>
      </c>
      <c r="J4381" s="12" t="s">
        <v>8</v>
      </c>
      <c r="K4381" s="13">
        <v>0</v>
      </c>
      <c r="L4381" s="13">
        <v>0</v>
      </c>
      <c r="M4381" s="13">
        <v>0</v>
      </c>
      <c r="N4381" s="14">
        <v>0</v>
      </c>
      <c r="O4381" s="12" t="s">
        <v>8</v>
      </c>
      <c r="P4381" s="1"/>
    </row>
    <row r="4382" spans="1:16" ht="0.95" customHeight="1">
      <c r="A4382" s="1"/>
      <c r="B4382" s="137"/>
      <c r="C4382" s="137"/>
      <c r="D4382" s="137"/>
      <c r="E4382" s="137"/>
      <c r="F4382" s="137"/>
      <c r="G4382" s="137"/>
      <c r="H4382" s="137"/>
      <c r="I4382" s="137"/>
      <c r="J4382" s="137"/>
      <c r="K4382" s="137"/>
      <c r="L4382" s="137"/>
      <c r="M4382" s="137"/>
      <c r="N4382" s="137"/>
      <c r="O4382" s="137"/>
      <c r="P4382" s="1"/>
    </row>
    <row r="4383" spans="1:16" ht="42" thickBot="1">
      <c r="A4383" s="1"/>
      <c r="B4383" s="6" t="s">
        <v>4306</v>
      </c>
      <c r="C4383" s="7" t="s">
        <v>8</v>
      </c>
      <c r="D4383" s="8" t="s">
        <v>4307</v>
      </c>
      <c r="E4383" s="8" t="s">
        <v>4308</v>
      </c>
      <c r="F4383" s="8" t="s">
        <v>1941</v>
      </c>
      <c r="G4383" s="8" t="s">
        <v>865</v>
      </c>
      <c r="H4383" s="8" t="s">
        <v>3891</v>
      </c>
      <c r="I4383" s="7" t="s">
        <v>8</v>
      </c>
      <c r="J4383" s="9">
        <v>30000000</v>
      </c>
      <c r="K4383" s="9">
        <v>0</v>
      </c>
      <c r="L4383" s="9">
        <v>0</v>
      </c>
      <c r="M4383" s="9">
        <v>0</v>
      </c>
      <c r="N4383" s="7" t="s">
        <v>8</v>
      </c>
      <c r="O4383" s="10">
        <v>0</v>
      </c>
      <c r="P4383" s="1"/>
    </row>
    <row r="4384" spans="1:16" ht="42" thickBot="1">
      <c r="A4384" s="1"/>
      <c r="B4384" s="138" t="s">
        <v>8</v>
      </c>
      <c r="C4384" s="139"/>
      <c r="D4384" s="139"/>
      <c r="E4384" s="139"/>
      <c r="F4384" s="139"/>
      <c r="G4384" s="139"/>
      <c r="H4384" s="139"/>
      <c r="I4384" s="11" t="s">
        <v>3892</v>
      </c>
      <c r="J4384" s="12" t="s">
        <v>8</v>
      </c>
      <c r="K4384" s="13">
        <v>0</v>
      </c>
      <c r="L4384" s="13">
        <v>0</v>
      </c>
      <c r="M4384" s="13">
        <v>0</v>
      </c>
      <c r="N4384" s="14">
        <v>0</v>
      </c>
      <c r="O4384" s="12" t="s">
        <v>8</v>
      </c>
      <c r="P4384" s="1"/>
    </row>
    <row r="4385" spans="1:16" ht="0.95" customHeight="1">
      <c r="A4385" s="1"/>
      <c r="B4385" s="137"/>
      <c r="C4385" s="137"/>
      <c r="D4385" s="137"/>
      <c r="E4385" s="137"/>
      <c r="F4385" s="137"/>
      <c r="G4385" s="137"/>
      <c r="H4385" s="137"/>
      <c r="I4385" s="137"/>
      <c r="J4385" s="137"/>
      <c r="K4385" s="137"/>
      <c r="L4385" s="137"/>
      <c r="M4385" s="137"/>
      <c r="N4385" s="137"/>
      <c r="O4385" s="137"/>
      <c r="P4385" s="1"/>
    </row>
    <row r="4386" spans="1:16" ht="42" thickBot="1">
      <c r="A4386" s="1"/>
      <c r="B4386" s="6" t="s">
        <v>4309</v>
      </c>
      <c r="C4386" s="7" t="s">
        <v>8</v>
      </c>
      <c r="D4386" s="8" t="s">
        <v>4310</v>
      </c>
      <c r="E4386" s="8" t="s">
        <v>4311</v>
      </c>
      <c r="F4386" s="8" t="s">
        <v>4312</v>
      </c>
      <c r="G4386" s="8" t="s">
        <v>865</v>
      </c>
      <c r="H4386" s="8" t="s">
        <v>3891</v>
      </c>
      <c r="I4386" s="7" t="s">
        <v>8</v>
      </c>
      <c r="J4386" s="9">
        <v>30000000</v>
      </c>
      <c r="K4386" s="9">
        <v>0</v>
      </c>
      <c r="L4386" s="9">
        <v>0</v>
      </c>
      <c r="M4386" s="9">
        <v>0</v>
      </c>
      <c r="N4386" s="7" t="s">
        <v>8</v>
      </c>
      <c r="O4386" s="10">
        <v>0</v>
      </c>
      <c r="P4386" s="1"/>
    </row>
    <row r="4387" spans="1:16" ht="42" thickBot="1">
      <c r="A4387" s="1"/>
      <c r="B4387" s="138" t="s">
        <v>8</v>
      </c>
      <c r="C4387" s="139"/>
      <c r="D4387" s="139"/>
      <c r="E4387" s="139"/>
      <c r="F4387" s="139"/>
      <c r="G4387" s="139"/>
      <c r="H4387" s="139"/>
      <c r="I4387" s="11" t="s">
        <v>3892</v>
      </c>
      <c r="J4387" s="12" t="s">
        <v>8</v>
      </c>
      <c r="K4387" s="13">
        <v>0</v>
      </c>
      <c r="L4387" s="13">
        <v>0</v>
      </c>
      <c r="M4387" s="13">
        <v>0</v>
      </c>
      <c r="N4387" s="14">
        <v>0</v>
      </c>
      <c r="O4387" s="12" t="s">
        <v>8</v>
      </c>
      <c r="P4387" s="1"/>
    </row>
    <row r="4388" spans="1:16" ht="0.95" customHeight="1">
      <c r="A4388" s="1"/>
      <c r="B4388" s="137"/>
      <c r="C4388" s="137"/>
      <c r="D4388" s="137"/>
      <c r="E4388" s="137"/>
      <c r="F4388" s="137"/>
      <c r="G4388" s="137"/>
      <c r="H4388" s="137"/>
      <c r="I4388" s="137"/>
      <c r="J4388" s="137"/>
      <c r="K4388" s="137"/>
      <c r="L4388" s="137"/>
      <c r="M4388" s="137"/>
      <c r="N4388" s="137"/>
      <c r="O4388" s="137"/>
      <c r="P4388" s="1"/>
    </row>
    <row r="4389" spans="1:16" ht="42" thickBot="1">
      <c r="A4389" s="1"/>
      <c r="B4389" s="6" t="s">
        <v>4313</v>
      </c>
      <c r="C4389" s="7" t="s">
        <v>8</v>
      </c>
      <c r="D4389" s="8" t="s">
        <v>4028</v>
      </c>
      <c r="E4389" s="8" t="s">
        <v>4314</v>
      </c>
      <c r="F4389" s="8" t="s">
        <v>4315</v>
      </c>
      <c r="G4389" s="8" t="s">
        <v>865</v>
      </c>
      <c r="H4389" s="8" t="s">
        <v>3891</v>
      </c>
      <c r="I4389" s="7" t="s">
        <v>8</v>
      </c>
      <c r="J4389" s="9">
        <v>30000000</v>
      </c>
      <c r="K4389" s="9">
        <v>0</v>
      </c>
      <c r="L4389" s="9">
        <v>0</v>
      </c>
      <c r="M4389" s="9">
        <v>0</v>
      </c>
      <c r="N4389" s="7" t="s">
        <v>8</v>
      </c>
      <c r="O4389" s="10">
        <v>0</v>
      </c>
      <c r="P4389" s="1"/>
    </row>
    <row r="4390" spans="1:16" ht="42" thickBot="1">
      <c r="A4390" s="1"/>
      <c r="B4390" s="138" t="s">
        <v>8</v>
      </c>
      <c r="C4390" s="139"/>
      <c r="D4390" s="139"/>
      <c r="E4390" s="139"/>
      <c r="F4390" s="139"/>
      <c r="G4390" s="139"/>
      <c r="H4390" s="139"/>
      <c r="I4390" s="11" t="s">
        <v>3892</v>
      </c>
      <c r="J4390" s="12" t="s">
        <v>8</v>
      </c>
      <c r="K4390" s="13">
        <v>0</v>
      </c>
      <c r="L4390" s="13">
        <v>0</v>
      </c>
      <c r="M4390" s="13">
        <v>0</v>
      </c>
      <c r="N4390" s="14">
        <v>0</v>
      </c>
      <c r="O4390" s="12" t="s">
        <v>8</v>
      </c>
      <c r="P4390" s="1"/>
    </row>
    <row r="4391" spans="1:16" ht="0.95" customHeight="1">
      <c r="A4391" s="1"/>
      <c r="B4391" s="137"/>
      <c r="C4391" s="137"/>
      <c r="D4391" s="137"/>
      <c r="E4391" s="137"/>
      <c r="F4391" s="137"/>
      <c r="G4391" s="137"/>
      <c r="H4391" s="137"/>
      <c r="I4391" s="137"/>
      <c r="J4391" s="137"/>
      <c r="K4391" s="137"/>
      <c r="L4391" s="137"/>
      <c r="M4391" s="137"/>
      <c r="N4391" s="137"/>
      <c r="O4391" s="137"/>
      <c r="P4391" s="1"/>
    </row>
    <row r="4392" spans="1:16" ht="42" thickBot="1">
      <c r="A4392" s="1"/>
      <c r="B4392" s="6" t="s">
        <v>4316</v>
      </c>
      <c r="C4392" s="7" t="s">
        <v>8</v>
      </c>
      <c r="D4392" s="8" t="s">
        <v>4317</v>
      </c>
      <c r="E4392" s="8" t="s">
        <v>4318</v>
      </c>
      <c r="F4392" s="8" t="s">
        <v>4319</v>
      </c>
      <c r="G4392" s="8" t="s">
        <v>865</v>
      </c>
      <c r="H4392" s="8" t="s">
        <v>3891</v>
      </c>
      <c r="I4392" s="7" t="s">
        <v>8</v>
      </c>
      <c r="J4392" s="9">
        <v>25916028</v>
      </c>
      <c r="K4392" s="9">
        <v>0</v>
      </c>
      <c r="L4392" s="9">
        <v>0</v>
      </c>
      <c r="M4392" s="9">
        <v>0</v>
      </c>
      <c r="N4392" s="7" t="s">
        <v>8</v>
      </c>
      <c r="O4392" s="10">
        <v>0</v>
      </c>
      <c r="P4392" s="1"/>
    </row>
    <row r="4393" spans="1:16" ht="42" thickBot="1">
      <c r="A4393" s="1"/>
      <c r="B4393" s="138" t="s">
        <v>8</v>
      </c>
      <c r="C4393" s="139"/>
      <c r="D4393" s="139"/>
      <c r="E4393" s="139"/>
      <c r="F4393" s="139"/>
      <c r="G4393" s="139"/>
      <c r="H4393" s="139"/>
      <c r="I4393" s="11" t="s">
        <v>3892</v>
      </c>
      <c r="J4393" s="12" t="s">
        <v>8</v>
      </c>
      <c r="K4393" s="13">
        <v>0</v>
      </c>
      <c r="L4393" s="13">
        <v>0</v>
      </c>
      <c r="M4393" s="13">
        <v>0</v>
      </c>
      <c r="N4393" s="14">
        <v>0</v>
      </c>
      <c r="O4393" s="12" t="s">
        <v>8</v>
      </c>
      <c r="P4393" s="1"/>
    </row>
    <row r="4394" spans="1:16" ht="0.95" customHeight="1">
      <c r="A4394" s="1"/>
      <c r="B4394" s="137"/>
      <c r="C4394" s="137"/>
      <c r="D4394" s="137"/>
      <c r="E4394" s="137"/>
      <c r="F4394" s="137"/>
      <c r="G4394" s="137"/>
      <c r="H4394" s="137"/>
      <c r="I4394" s="137"/>
      <c r="J4394" s="137"/>
      <c r="K4394" s="137"/>
      <c r="L4394" s="137"/>
      <c r="M4394" s="137"/>
      <c r="N4394" s="137"/>
      <c r="O4394" s="137"/>
      <c r="P4394" s="1"/>
    </row>
    <row r="4395" spans="1:16" ht="108" thickBot="1">
      <c r="A4395" s="1"/>
      <c r="B4395" s="6" t="s">
        <v>4320</v>
      </c>
      <c r="C4395" s="7" t="s">
        <v>8</v>
      </c>
      <c r="D4395" s="8" t="s">
        <v>4321</v>
      </c>
      <c r="E4395" s="8" t="s">
        <v>4322</v>
      </c>
      <c r="F4395" s="8" t="s">
        <v>30</v>
      </c>
      <c r="G4395" s="8" t="s">
        <v>4323</v>
      </c>
      <c r="H4395" s="8" t="s">
        <v>3915</v>
      </c>
      <c r="I4395" s="7" t="s">
        <v>8</v>
      </c>
      <c r="J4395" s="9">
        <v>515000000</v>
      </c>
      <c r="K4395" s="9">
        <v>0</v>
      </c>
      <c r="L4395" s="9">
        <v>0</v>
      </c>
      <c r="M4395" s="9">
        <v>0</v>
      </c>
      <c r="N4395" s="7" t="s">
        <v>8</v>
      </c>
      <c r="O4395" s="10">
        <v>0</v>
      </c>
      <c r="P4395" s="1"/>
    </row>
    <row r="4396" spans="1:16" ht="33.75" thickBot="1">
      <c r="A4396" s="1"/>
      <c r="B4396" s="138" t="s">
        <v>8</v>
      </c>
      <c r="C4396" s="139"/>
      <c r="D4396" s="139"/>
      <c r="E4396" s="139"/>
      <c r="F4396" s="139"/>
      <c r="G4396" s="139"/>
      <c r="H4396" s="139"/>
      <c r="I4396" s="11" t="s">
        <v>4324</v>
      </c>
      <c r="J4396" s="12" t="s">
        <v>8</v>
      </c>
      <c r="K4396" s="13">
        <v>0</v>
      </c>
      <c r="L4396" s="13">
        <v>0</v>
      </c>
      <c r="M4396" s="13">
        <v>0</v>
      </c>
      <c r="N4396" s="14">
        <v>0</v>
      </c>
      <c r="O4396" s="12" t="s">
        <v>8</v>
      </c>
      <c r="P4396" s="1"/>
    </row>
    <row r="4397" spans="1:16" ht="0.95" customHeight="1">
      <c r="A4397" s="1"/>
      <c r="B4397" s="137"/>
      <c r="C4397" s="137"/>
      <c r="D4397" s="137"/>
      <c r="E4397" s="137"/>
      <c r="F4397" s="137"/>
      <c r="G4397" s="137"/>
      <c r="H4397" s="137"/>
      <c r="I4397" s="137"/>
      <c r="J4397" s="137"/>
      <c r="K4397" s="137"/>
      <c r="L4397" s="137"/>
      <c r="M4397" s="137"/>
      <c r="N4397" s="137"/>
      <c r="O4397" s="137"/>
      <c r="P4397" s="1"/>
    </row>
    <row r="4398" spans="1:16" ht="33.75" thickBot="1">
      <c r="A4398" s="1"/>
      <c r="B4398" s="6" t="s">
        <v>4325</v>
      </c>
      <c r="C4398" s="7" t="s">
        <v>8</v>
      </c>
      <c r="D4398" s="8" t="s">
        <v>4326</v>
      </c>
      <c r="E4398" s="8" t="s">
        <v>4327</v>
      </c>
      <c r="F4398" s="8" t="s">
        <v>4328</v>
      </c>
      <c r="G4398" s="8" t="s">
        <v>59</v>
      </c>
      <c r="H4398" s="8" t="s">
        <v>3891</v>
      </c>
      <c r="I4398" s="7" t="s">
        <v>8</v>
      </c>
      <c r="J4398" s="9">
        <v>28429869</v>
      </c>
      <c r="K4398" s="9">
        <v>0</v>
      </c>
      <c r="L4398" s="9">
        <v>0</v>
      </c>
      <c r="M4398" s="9">
        <v>0</v>
      </c>
      <c r="N4398" s="7" t="s">
        <v>8</v>
      </c>
      <c r="O4398" s="10">
        <v>0</v>
      </c>
      <c r="P4398" s="1"/>
    </row>
    <row r="4399" spans="1:16" ht="42" thickBot="1">
      <c r="A4399" s="1"/>
      <c r="B4399" s="138" t="s">
        <v>8</v>
      </c>
      <c r="C4399" s="139"/>
      <c r="D4399" s="139"/>
      <c r="E4399" s="139"/>
      <c r="F4399" s="139"/>
      <c r="G4399" s="139"/>
      <c r="H4399" s="139"/>
      <c r="I4399" s="11" t="s">
        <v>3892</v>
      </c>
      <c r="J4399" s="12" t="s">
        <v>8</v>
      </c>
      <c r="K4399" s="13">
        <v>0</v>
      </c>
      <c r="L4399" s="13">
        <v>0</v>
      </c>
      <c r="M4399" s="13">
        <v>0</v>
      </c>
      <c r="N4399" s="14">
        <v>0</v>
      </c>
      <c r="O4399" s="12" t="s">
        <v>8</v>
      </c>
      <c r="P4399" s="1"/>
    </row>
    <row r="4400" spans="1:16" ht="0.95" customHeight="1">
      <c r="A4400" s="1"/>
      <c r="B4400" s="137"/>
      <c r="C4400" s="137"/>
      <c r="D4400" s="137"/>
      <c r="E4400" s="137"/>
      <c r="F4400" s="137"/>
      <c r="G4400" s="137"/>
      <c r="H4400" s="137"/>
      <c r="I4400" s="137"/>
      <c r="J4400" s="137"/>
      <c r="K4400" s="137"/>
      <c r="L4400" s="137"/>
      <c r="M4400" s="137"/>
      <c r="N4400" s="137"/>
      <c r="O4400" s="137"/>
      <c r="P4400" s="1"/>
    </row>
    <row r="4401" spans="1:16" ht="116.25" thickBot="1">
      <c r="A4401" s="1"/>
      <c r="B4401" s="6" t="s">
        <v>4329</v>
      </c>
      <c r="C4401" s="7" t="s">
        <v>8</v>
      </c>
      <c r="D4401" s="8" t="s">
        <v>4330</v>
      </c>
      <c r="E4401" s="8" t="s">
        <v>4331</v>
      </c>
      <c r="F4401" s="8" t="s">
        <v>30</v>
      </c>
      <c r="G4401" s="8" t="s">
        <v>13</v>
      </c>
      <c r="H4401" s="8" t="s">
        <v>3915</v>
      </c>
      <c r="I4401" s="7" t="s">
        <v>8</v>
      </c>
      <c r="J4401" s="9">
        <v>33060000</v>
      </c>
      <c r="K4401" s="9">
        <v>0</v>
      </c>
      <c r="L4401" s="9">
        <v>0</v>
      </c>
      <c r="M4401" s="9">
        <v>0</v>
      </c>
      <c r="N4401" s="7" t="s">
        <v>8</v>
      </c>
      <c r="O4401" s="10">
        <v>0</v>
      </c>
      <c r="P4401" s="1"/>
    </row>
    <row r="4402" spans="1:16" ht="33.75" thickBot="1">
      <c r="A4402" s="1"/>
      <c r="B4402" s="138" t="s">
        <v>8</v>
      </c>
      <c r="C4402" s="139"/>
      <c r="D4402" s="139"/>
      <c r="E4402" s="139"/>
      <c r="F4402" s="139"/>
      <c r="G4402" s="139"/>
      <c r="H4402" s="139"/>
      <c r="I4402" s="11" t="s">
        <v>4324</v>
      </c>
      <c r="J4402" s="12" t="s">
        <v>8</v>
      </c>
      <c r="K4402" s="13">
        <v>0</v>
      </c>
      <c r="L4402" s="13">
        <v>0</v>
      </c>
      <c r="M4402" s="13">
        <v>0</v>
      </c>
      <c r="N4402" s="14">
        <v>0</v>
      </c>
      <c r="O4402" s="12" t="s">
        <v>8</v>
      </c>
      <c r="P4402" s="1"/>
    </row>
    <row r="4403" spans="1:16" ht="0.95" customHeight="1">
      <c r="A4403" s="1"/>
      <c r="B4403" s="137"/>
      <c r="C4403" s="137"/>
      <c r="D4403" s="137"/>
      <c r="E4403" s="137"/>
      <c r="F4403" s="137"/>
      <c r="G4403" s="137"/>
      <c r="H4403" s="137"/>
      <c r="I4403" s="137"/>
      <c r="J4403" s="137"/>
      <c r="K4403" s="137"/>
      <c r="L4403" s="137"/>
      <c r="M4403" s="137"/>
      <c r="N4403" s="137"/>
      <c r="O4403" s="137"/>
      <c r="P4403" s="1"/>
    </row>
    <row r="4404" spans="1:16" ht="116.25" thickBot="1">
      <c r="A4404" s="1"/>
      <c r="B4404" s="6" t="s">
        <v>4332</v>
      </c>
      <c r="C4404" s="7" t="s">
        <v>8</v>
      </c>
      <c r="D4404" s="8" t="s">
        <v>4333</v>
      </c>
      <c r="E4404" s="8" t="s">
        <v>4334</v>
      </c>
      <c r="F4404" s="8" t="s">
        <v>331</v>
      </c>
      <c r="G4404" s="8" t="s">
        <v>865</v>
      </c>
      <c r="H4404" s="8" t="s">
        <v>3919</v>
      </c>
      <c r="I4404" s="7" t="s">
        <v>8</v>
      </c>
      <c r="J4404" s="9">
        <v>227283003</v>
      </c>
      <c r="K4404" s="9">
        <v>0</v>
      </c>
      <c r="L4404" s="9">
        <v>0</v>
      </c>
      <c r="M4404" s="9">
        <v>0</v>
      </c>
      <c r="N4404" s="7" t="s">
        <v>8</v>
      </c>
      <c r="O4404" s="10">
        <v>0</v>
      </c>
      <c r="P4404" s="1"/>
    </row>
    <row r="4405" spans="1:16" ht="42" thickBot="1">
      <c r="A4405" s="1"/>
      <c r="B4405" s="138" t="s">
        <v>8</v>
      </c>
      <c r="C4405" s="139"/>
      <c r="D4405" s="139"/>
      <c r="E4405" s="139"/>
      <c r="F4405" s="139"/>
      <c r="G4405" s="139"/>
      <c r="H4405" s="139"/>
      <c r="I4405" s="11" t="s">
        <v>3911</v>
      </c>
      <c r="J4405" s="12" t="s">
        <v>8</v>
      </c>
      <c r="K4405" s="13">
        <v>0</v>
      </c>
      <c r="L4405" s="13">
        <v>0</v>
      </c>
      <c r="M4405" s="13">
        <v>0</v>
      </c>
      <c r="N4405" s="14">
        <v>0</v>
      </c>
      <c r="O4405" s="12" t="s">
        <v>8</v>
      </c>
      <c r="P4405" s="1"/>
    </row>
    <row r="4406" spans="1:16" ht="0.95" customHeight="1">
      <c r="A4406" s="1"/>
      <c r="B4406" s="137"/>
      <c r="C4406" s="137"/>
      <c r="D4406" s="137"/>
      <c r="E4406" s="137"/>
      <c r="F4406" s="137"/>
      <c r="G4406" s="137"/>
      <c r="H4406" s="137"/>
      <c r="I4406" s="137"/>
      <c r="J4406" s="137"/>
      <c r="K4406" s="137"/>
      <c r="L4406" s="137"/>
      <c r="M4406" s="137"/>
      <c r="N4406" s="137"/>
      <c r="O4406" s="137"/>
      <c r="P4406" s="1"/>
    </row>
    <row r="4407" spans="1:16" ht="20.100000000000001" customHeight="1">
      <c r="A4407" s="1"/>
      <c r="B4407" s="145" t="s">
        <v>3885</v>
      </c>
      <c r="C4407" s="146"/>
      <c r="D4407" s="146"/>
      <c r="E4407" s="146"/>
      <c r="F4407" s="2" t="s">
        <v>4</v>
      </c>
      <c r="G4407" s="147" t="s">
        <v>4335</v>
      </c>
      <c r="H4407" s="148"/>
      <c r="I4407" s="148"/>
      <c r="J4407" s="148"/>
      <c r="K4407" s="148"/>
      <c r="L4407" s="148"/>
      <c r="M4407" s="148"/>
      <c r="N4407" s="148"/>
      <c r="O4407" s="148"/>
      <c r="P4407" s="1"/>
    </row>
    <row r="4408" spans="1:16" ht="20.100000000000001" customHeight="1">
      <c r="A4408" s="1"/>
      <c r="B4408" s="143" t="s">
        <v>6</v>
      </c>
      <c r="C4408" s="144"/>
      <c r="D4408" s="144"/>
      <c r="E4408" s="144"/>
      <c r="F4408" s="144"/>
      <c r="G4408" s="144"/>
      <c r="H4408" s="144"/>
      <c r="I4408" s="144"/>
      <c r="J4408" s="3">
        <v>2017936</v>
      </c>
      <c r="K4408" s="3">
        <v>0</v>
      </c>
      <c r="L4408" s="3">
        <v>2017936</v>
      </c>
      <c r="M4408" s="3">
        <v>0</v>
      </c>
      <c r="N4408" s="4" t="s">
        <v>20</v>
      </c>
      <c r="O4408" s="5" t="s">
        <v>8</v>
      </c>
      <c r="P4408" s="1"/>
    </row>
    <row r="4409" spans="1:16" ht="149.25" thickBot="1">
      <c r="A4409" s="1"/>
      <c r="B4409" s="6" t="s">
        <v>4336</v>
      </c>
      <c r="C4409" s="7" t="s">
        <v>8</v>
      </c>
      <c r="D4409" s="8" t="s">
        <v>4337</v>
      </c>
      <c r="E4409" s="8" t="s">
        <v>4338</v>
      </c>
      <c r="F4409" s="8" t="s">
        <v>12</v>
      </c>
      <c r="G4409" s="8" t="s">
        <v>13</v>
      </c>
      <c r="H4409" s="8" t="s">
        <v>830</v>
      </c>
      <c r="I4409" s="7" t="s">
        <v>8</v>
      </c>
      <c r="J4409" s="9">
        <v>2017936</v>
      </c>
      <c r="K4409" s="9">
        <v>0</v>
      </c>
      <c r="L4409" s="9">
        <v>2017936</v>
      </c>
      <c r="M4409" s="9">
        <v>0</v>
      </c>
      <c r="N4409" s="7" t="s">
        <v>8</v>
      </c>
      <c r="O4409" s="10">
        <v>0</v>
      </c>
      <c r="P4409" s="1"/>
    </row>
    <row r="4410" spans="1:16" ht="33.75" thickBot="1">
      <c r="A4410" s="1"/>
      <c r="B4410" s="138" t="s">
        <v>8</v>
      </c>
      <c r="C4410" s="139"/>
      <c r="D4410" s="139"/>
      <c r="E4410" s="139"/>
      <c r="F4410" s="139"/>
      <c r="G4410" s="139"/>
      <c r="H4410" s="139"/>
      <c r="I4410" s="11" t="s">
        <v>4339</v>
      </c>
      <c r="J4410" s="12" t="s">
        <v>8</v>
      </c>
      <c r="K4410" s="13">
        <v>0</v>
      </c>
      <c r="L4410" s="13">
        <v>2017936</v>
      </c>
      <c r="M4410" s="13">
        <v>0</v>
      </c>
      <c r="N4410" s="14">
        <v>0</v>
      </c>
      <c r="O4410" s="12" t="s">
        <v>8</v>
      </c>
      <c r="P4410" s="1"/>
    </row>
    <row r="4411" spans="1:16" ht="0.95" customHeight="1">
      <c r="A4411" s="1"/>
      <c r="B4411" s="137"/>
      <c r="C4411" s="137"/>
      <c r="D4411" s="137"/>
      <c r="E4411" s="137"/>
      <c r="F4411" s="137"/>
      <c r="G4411" s="137"/>
      <c r="H4411" s="137"/>
      <c r="I4411" s="137"/>
      <c r="J4411" s="137"/>
      <c r="K4411" s="137"/>
      <c r="L4411" s="137"/>
      <c r="M4411" s="137"/>
      <c r="N4411" s="137"/>
      <c r="O4411" s="137"/>
      <c r="P4411" s="1"/>
    </row>
    <row r="4412" spans="1:16" ht="20.100000000000001" customHeight="1">
      <c r="A4412" s="1"/>
      <c r="B4412" s="145" t="s">
        <v>3885</v>
      </c>
      <c r="C4412" s="146"/>
      <c r="D4412" s="146"/>
      <c r="E4412" s="146"/>
      <c r="F4412" s="2" t="s">
        <v>4</v>
      </c>
      <c r="G4412" s="147" t="s">
        <v>4340</v>
      </c>
      <c r="H4412" s="148"/>
      <c r="I4412" s="148"/>
      <c r="J4412" s="148"/>
      <c r="K4412" s="148"/>
      <c r="L4412" s="148"/>
      <c r="M4412" s="148"/>
      <c r="N4412" s="148"/>
      <c r="O4412" s="148"/>
      <c r="P4412" s="1"/>
    </row>
    <row r="4413" spans="1:16" ht="20.100000000000001" customHeight="1">
      <c r="A4413" s="1"/>
      <c r="B4413" s="143" t="s">
        <v>6</v>
      </c>
      <c r="C4413" s="144"/>
      <c r="D4413" s="144"/>
      <c r="E4413" s="144"/>
      <c r="F4413" s="144"/>
      <c r="G4413" s="144"/>
      <c r="H4413" s="144"/>
      <c r="I4413" s="144"/>
      <c r="J4413" s="3">
        <v>61902732</v>
      </c>
      <c r="K4413" s="3">
        <v>0</v>
      </c>
      <c r="L4413" s="3">
        <v>14793112</v>
      </c>
      <c r="M4413" s="3">
        <v>5597842</v>
      </c>
      <c r="N4413" s="4" t="s">
        <v>4341</v>
      </c>
      <c r="O4413" s="5" t="s">
        <v>8</v>
      </c>
      <c r="P4413" s="1"/>
    </row>
    <row r="4414" spans="1:16" ht="42" thickBot="1">
      <c r="A4414" s="1"/>
      <c r="B4414" s="6" t="s">
        <v>4342</v>
      </c>
      <c r="C4414" s="7" t="s">
        <v>8</v>
      </c>
      <c r="D4414" s="8" t="s">
        <v>4343</v>
      </c>
      <c r="E4414" s="8" t="s">
        <v>4344</v>
      </c>
      <c r="F4414" s="8" t="s">
        <v>395</v>
      </c>
      <c r="G4414" s="8" t="s">
        <v>208</v>
      </c>
      <c r="H4414" s="8" t="s">
        <v>830</v>
      </c>
      <c r="I4414" s="7" t="s">
        <v>8</v>
      </c>
      <c r="J4414" s="9">
        <v>16531841</v>
      </c>
      <c r="K4414" s="9">
        <v>0</v>
      </c>
      <c r="L4414" s="9">
        <v>0</v>
      </c>
      <c r="M4414" s="9">
        <v>0</v>
      </c>
      <c r="N4414" s="7" t="s">
        <v>8</v>
      </c>
      <c r="O4414" s="10">
        <v>0</v>
      </c>
      <c r="P4414" s="1"/>
    </row>
    <row r="4415" spans="1:16" ht="33.75" thickBot="1">
      <c r="A4415" s="1"/>
      <c r="B4415" s="138" t="s">
        <v>8</v>
      </c>
      <c r="C4415" s="139"/>
      <c r="D4415" s="139"/>
      <c r="E4415" s="139"/>
      <c r="F4415" s="139"/>
      <c r="G4415" s="139"/>
      <c r="H4415" s="139"/>
      <c r="I4415" s="11" t="s">
        <v>4345</v>
      </c>
      <c r="J4415" s="12" t="s">
        <v>8</v>
      </c>
      <c r="K4415" s="13">
        <v>0</v>
      </c>
      <c r="L4415" s="13">
        <v>0</v>
      </c>
      <c r="M4415" s="13">
        <v>0</v>
      </c>
      <c r="N4415" s="14">
        <v>0</v>
      </c>
      <c r="O4415" s="12" t="s">
        <v>8</v>
      </c>
      <c r="P4415" s="1"/>
    </row>
    <row r="4416" spans="1:16" ht="0.95" customHeight="1">
      <c r="A4416" s="1"/>
      <c r="B4416" s="137"/>
      <c r="C4416" s="137"/>
      <c r="D4416" s="137"/>
      <c r="E4416" s="137"/>
      <c r="F4416" s="137"/>
      <c r="G4416" s="137"/>
      <c r="H4416" s="137"/>
      <c r="I4416" s="137"/>
      <c r="J4416" s="137"/>
      <c r="K4416" s="137"/>
      <c r="L4416" s="137"/>
      <c r="M4416" s="137"/>
      <c r="N4416" s="137"/>
      <c r="O4416" s="137"/>
      <c r="P4416" s="1"/>
    </row>
    <row r="4417" spans="1:16" ht="66.75" thickBot="1">
      <c r="A4417" s="1"/>
      <c r="B4417" s="6" t="s">
        <v>4346</v>
      </c>
      <c r="C4417" s="7" t="s">
        <v>8</v>
      </c>
      <c r="D4417" s="8" t="s">
        <v>4347</v>
      </c>
      <c r="E4417" s="8" t="s">
        <v>4348</v>
      </c>
      <c r="F4417" s="8" t="s">
        <v>40</v>
      </c>
      <c r="G4417" s="8" t="s">
        <v>208</v>
      </c>
      <c r="H4417" s="8" t="s">
        <v>830</v>
      </c>
      <c r="I4417" s="7" t="s">
        <v>8</v>
      </c>
      <c r="J4417" s="9">
        <v>20933812</v>
      </c>
      <c r="K4417" s="9">
        <v>0</v>
      </c>
      <c r="L4417" s="9">
        <v>0</v>
      </c>
      <c r="M4417" s="9">
        <v>0</v>
      </c>
      <c r="N4417" s="7" t="s">
        <v>8</v>
      </c>
      <c r="O4417" s="10">
        <v>0</v>
      </c>
      <c r="P4417" s="1"/>
    </row>
    <row r="4418" spans="1:16" ht="33.75" thickBot="1">
      <c r="A4418" s="1"/>
      <c r="B4418" s="138" t="s">
        <v>8</v>
      </c>
      <c r="C4418" s="139"/>
      <c r="D4418" s="139"/>
      <c r="E4418" s="139"/>
      <c r="F4418" s="139"/>
      <c r="G4418" s="139"/>
      <c r="H4418" s="139"/>
      <c r="I4418" s="11" t="s">
        <v>4345</v>
      </c>
      <c r="J4418" s="12" t="s">
        <v>8</v>
      </c>
      <c r="K4418" s="13">
        <v>0</v>
      </c>
      <c r="L4418" s="13">
        <v>0</v>
      </c>
      <c r="M4418" s="13">
        <v>0</v>
      </c>
      <c r="N4418" s="14">
        <v>0</v>
      </c>
      <c r="O4418" s="12" t="s">
        <v>8</v>
      </c>
      <c r="P4418" s="1"/>
    </row>
    <row r="4419" spans="1:16" ht="0.95" customHeight="1">
      <c r="A4419" s="1"/>
      <c r="B4419" s="137"/>
      <c r="C4419" s="137"/>
      <c r="D4419" s="137"/>
      <c r="E4419" s="137"/>
      <c r="F4419" s="137"/>
      <c r="G4419" s="137"/>
      <c r="H4419" s="137"/>
      <c r="I4419" s="137"/>
      <c r="J4419" s="137"/>
      <c r="K4419" s="137"/>
      <c r="L4419" s="137"/>
      <c r="M4419" s="137"/>
      <c r="N4419" s="137"/>
      <c r="O4419" s="137"/>
      <c r="P4419" s="1"/>
    </row>
    <row r="4420" spans="1:16" ht="50.25" thickBot="1">
      <c r="A4420" s="1"/>
      <c r="B4420" s="6" t="s">
        <v>4349</v>
      </c>
      <c r="C4420" s="7" t="s">
        <v>8</v>
      </c>
      <c r="D4420" s="8" t="s">
        <v>4350</v>
      </c>
      <c r="E4420" s="8" t="s">
        <v>4351</v>
      </c>
      <c r="F4420" s="8" t="s">
        <v>58</v>
      </c>
      <c r="G4420" s="8" t="s">
        <v>59</v>
      </c>
      <c r="H4420" s="8" t="s">
        <v>830</v>
      </c>
      <c r="I4420" s="7" t="s">
        <v>8</v>
      </c>
      <c r="J4420" s="9">
        <v>19950000</v>
      </c>
      <c r="K4420" s="9">
        <v>0</v>
      </c>
      <c r="L4420" s="9">
        <v>14793112</v>
      </c>
      <c r="M4420" s="9">
        <v>5597842</v>
      </c>
      <c r="N4420" s="7" t="s">
        <v>8</v>
      </c>
      <c r="O4420" s="10">
        <v>77.709999999999994</v>
      </c>
      <c r="P4420" s="1"/>
    </row>
    <row r="4421" spans="1:16" ht="33.75" thickBot="1">
      <c r="A4421" s="1"/>
      <c r="B4421" s="138" t="s">
        <v>8</v>
      </c>
      <c r="C4421" s="139"/>
      <c r="D4421" s="139"/>
      <c r="E4421" s="139"/>
      <c r="F4421" s="139"/>
      <c r="G4421" s="139"/>
      <c r="H4421" s="139"/>
      <c r="I4421" s="11" t="s">
        <v>4345</v>
      </c>
      <c r="J4421" s="12" t="s">
        <v>8</v>
      </c>
      <c r="K4421" s="13">
        <v>0</v>
      </c>
      <c r="L4421" s="13">
        <v>14793112</v>
      </c>
      <c r="M4421" s="13">
        <v>5597842</v>
      </c>
      <c r="N4421" s="14">
        <v>37.840000000000003</v>
      </c>
      <c r="O4421" s="12" t="s">
        <v>8</v>
      </c>
      <c r="P4421" s="1"/>
    </row>
    <row r="4422" spans="1:16" ht="0.95" customHeight="1">
      <c r="A4422" s="1"/>
      <c r="B4422" s="137"/>
      <c r="C4422" s="137"/>
      <c r="D4422" s="137"/>
      <c r="E4422" s="137"/>
      <c r="F4422" s="137"/>
      <c r="G4422" s="137"/>
      <c r="H4422" s="137"/>
      <c r="I4422" s="137"/>
      <c r="J4422" s="137"/>
      <c r="K4422" s="137"/>
      <c r="L4422" s="137"/>
      <c r="M4422" s="137"/>
      <c r="N4422" s="137"/>
      <c r="O4422" s="137"/>
      <c r="P4422" s="1"/>
    </row>
    <row r="4423" spans="1:16" ht="58.5" thickBot="1">
      <c r="A4423" s="1"/>
      <c r="B4423" s="6" t="s">
        <v>4352</v>
      </c>
      <c r="C4423" s="7" t="s">
        <v>8</v>
      </c>
      <c r="D4423" s="8" t="s">
        <v>4353</v>
      </c>
      <c r="E4423" s="8" t="s">
        <v>4354</v>
      </c>
      <c r="F4423" s="8" t="s">
        <v>367</v>
      </c>
      <c r="G4423" s="8" t="s">
        <v>59</v>
      </c>
      <c r="H4423" s="8" t="s">
        <v>830</v>
      </c>
      <c r="I4423" s="7" t="s">
        <v>8</v>
      </c>
      <c r="J4423" s="9">
        <v>4487079</v>
      </c>
      <c r="K4423" s="9">
        <v>0</v>
      </c>
      <c r="L4423" s="9">
        <v>0</v>
      </c>
      <c r="M4423" s="9">
        <v>0</v>
      </c>
      <c r="N4423" s="7" t="s">
        <v>8</v>
      </c>
      <c r="O4423" s="10">
        <v>0</v>
      </c>
      <c r="P4423" s="1"/>
    </row>
    <row r="4424" spans="1:16" ht="33.75" thickBot="1">
      <c r="A4424" s="1"/>
      <c r="B4424" s="138" t="s">
        <v>8</v>
      </c>
      <c r="C4424" s="139"/>
      <c r="D4424" s="139"/>
      <c r="E4424" s="139"/>
      <c r="F4424" s="139"/>
      <c r="G4424" s="139"/>
      <c r="H4424" s="139"/>
      <c r="I4424" s="11" t="s">
        <v>4345</v>
      </c>
      <c r="J4424" s="12" t="s">
        <v>8</v>
      </c>
      <c r="K4424" s="13">
        <v>0</v>
      </c>
      <c r="L4424" s="13">
        <v>0</v>
      </c>
      <c r="M4424" s="13">
        <v>0</v>
      </c>
      <c r="N4424" s="14">
        <v>0</v>
      </c>
      <c r="O4424" s="12" t="s">
        <v>8</v>
      </c>
      <c r="P4424" s="1"/>
    </row>
    <row r="4425" spans="1:16" ht="0.95" customHeight="1">
      <c r="A4425" s="1"/>
      <c r="B4425" s="137"/>
      <c r="C4425" s="137"/>
      <c r="D4425" s="137"/>
      <c r="E4425" s="137"/>
      <c r="F4425" s="137"/>
      <c r="G4425" s="137"/>
      <c r="H4425" s="137"/>
      <c r="I4425" s="137"/>
      <c r="J4425" s="137"/>
      <c r="K4425" s="137"/>
      <c r="L4425" s="137"/>
      <c r="M4425" s="137"/>
      <c r="N4425" s="137"/>
      <c r="O4425" s="137"/>
      <c r="P4425" s="1"/>
    </row>
    <row r="4426" spans="1:16" ht="20.100000000000001" customHeight="1">
      <c r="A4426" s="1"/>
      <c r="B4426" s="145" t="s">
        <v>3885</v>
      </c>
      <c r="C4426" s="146"/>
      <c r="D4426" s="146"/>
      <c r="E4426" s="146"/>
      <c r="F4426" s="2" t="s">
        <v>4</v>
      </c>
      <c r="G4426" s="147" t="s">
        <v>4355</v>
      </c>
      <c r="H4426" s="148"/>
      <c r="I4426" s="148"/>
      <c r="J4426" s="148"/>
      <c r="K4426" s="148"/>
      <c r="L4426" s="148"/>
      <c r="M4426" s="148"/>
      <c r="N4426" s="148"/>
      <c r="O4426" s="148"/>
      <c r="P4426" s="1"/>
    </row>
    <row r="4427" spans="1:16" ht="20.100000000000001" customHeight="1">
      <c r="A4427" s="1"/>
      <c r="B4427" s="143" t="s">
        <v>6</v>
      </c>
      <c r="C4427" s="144"/>
      <c r="D4427" s="144"/>
      <c r="E4427" s="144"/>
      <c r="F4427" s="144"/>
      <c r="G4427" s="144"/>
      <c r="H4427" s="144"/>
      <c r="I4427" s="144"/>
      <c r="J4427" s="3">
        <v>149999999</v>
      </c>
      <c r="K4427" s="3">
        <v>0</v>
      </c>
      <c r="L4427" s="3">
        <v>0</v>
      </c>
      <c r="M4427" s="3">
        <v>0</v>
      </c>
      <c r="N4427" s="4" t="s">
        <v>20</v>
      </c>
      <c r="O4427" s="5" t="s">
        <v>8</v>
      </c>
      <c r="P4427" s="1"/>
    </row>
    <row r="4428" spans="1:16" ht="58.5" thickBot="1">
      <c r="A4428" s="1"/>
      <c r="B4428" s="6" t="s">
        <v>4356</v>
      </c>
      <c r="C4428" s="7" t="s">
        <v>8</v>
      </c>
      <c r="D4428" s="8" t="s">
        <v>4357</v>
      </c>
      <c r="E4428" s="8" t="s">
        <v>4358</v>
      </c>
      <c r="F4428" s="8" t="s">
        <v>58</v>
      </c>
      <c r="G4428" s="8" t="s">
        <v>4359</v>
      </c>
      <c r="H4428" s="8" t="s">
        <v>830</v>
      </c>
      <c r="I4428" s="7" t="s">
        <v>8</v>
      </c>
      <c r="J4428" s="9">
        <v>149999999</v>
      </c>
      <c r="K4428" s="9">
        <v>0</v>
      </c>
      <c r="L4428" s="9">
        <v>0</v>
      </c>
      <c r="M4428" s="9">
        <v>0</v>
      </c>
      <c r="N4428" s="7" t="s">
        <v>8</v>
      </c>
      <c r="O4428" s="10">
        <v>70.36</v>
      </c>
      <c r="P4428" s="1"/>
    </row>
    <row r="4429" spans="1:16" ht="33.75" thickBot="1">
      <c r="A4429" s="1"/>
      <c r="B4429" s="138" t="s">
        <v>8</v>
      </c>
      <c r="C4429" s="139"/>
      <c r="D4429" s="139"/>
      <c r="E4429" s="139"/>
      <c r="F4429" s="139"/>
      <c r="G4429" s="139"/>
      <c r="H4429" s="139"/>
      <c r="I4429" s="11" t="s">
        <v>4360</v>
      </c>
      <c r="J4429" s="12" t="s">
        <v>8</v>
      </c>
      <c r="K4429" s="13">
        <v>0</v>
      </c>
      <c r="L4429" s="13">
        <v>0</v>
      </c>
      <c r="M4429" s="13">
        <v>0</v>
      </c>
      <c r="N4429" s="14">
        <v>0</v>
      </c>
      <c r="O4429" s="12" t="s">
        <v>8</v>
      </c>
      <c r="P4429" s="1"/>
    </row>
    <row r="4430" spans="1:16" ht="0.95" customHeight="1">
      <c r="A4430" s="1"/>
      <c r="B4430" s="137"/>
      <c r="C4430" s="137"/>
      <c r="D4430" s="137"/>
      <c r="E4430" s="137"/>
      <c r="F4430" s="137"/>
      <c r="G4430" s="137"/>
      <c r="H4430" s="137"/>
      <c r="I4430" s="137"/>
      <c r="J4430" s="137"/>
      <c r="K4430" s="137"/>
      <c r="L4430" s="137"/>
      <c r="M4430" s="137"/>
      <c r="N4430" s="137"/>
      <c r="O4430" s="137"/>
      <c r="P4430" s="1"/>
    </row>
    <row r="4431" spans="1:16" ht="20.100000000000001" customHeight="1">
      <c r="A4431" s="1"/>
      <c r="B4431" s="145" t="s">
        <v>3885</v>
      </c>
      <c r="C4431" s="146"/>
      <c r="D4431" s="146"/>
      <c r="E4431" s="146"/>
      <c r="F4431" s="2" t="s">
        <v>4</v>
      </c>
      <c r="G4431" s="147" t="s">
        <v>4361</v>
      </c>
      <c r="H4431" s="148"/>
      <c r="I4431" s="148"/>
      <c r="J4431" s="148"/>
      <c r="K4431" s="148"/>
      <c r="L4431" s="148"/>
      <c r="M4431" s="148"/>
      <c r="N4431" s="148"/>
      <c r="O4431" s="148"/>
      <c r="P4431" s="1"/>
    </row>
    <row r="4432" spans="1:16" ht="20.100000000000001" customHeight="1">
      <c r="A4432" s="1"/>
      <c r="B4432" s="143" t="s">
        <v>6</v>
      </c>
      <c r="C4432" s="144"/>
      <c r="D4432" s="144"/>
      <c r="E4432" s="144"/>
      <c r="F4432" s="144"/>
      <c r="G4432" s="144"/>
      <c r="H4432" s="144"/>
      <c r="I4432" s="144"/>
      <c r="J4432" s="3">
        <v>3461400097</v>
      </c>
      <c r="K4432" s="3">
        <v>152000000</v>
      </c>
      <c r="L4432" s="3">
        <v>224730420</v>
      </c>
      <c r="M4432" s="3">
        <v>224730420</v>
      </c>
      <c r="N4432" s="4" t="s">
        <v>7</v>
      </c>
      <c r="O4432" s="5" t="s">
        <v>8</v>
      </c>
      <c r="P4432" s="1"/>
    </row>
    <row r="4433" spans="1:16" ht="50.25" thickBot="1">
      <c r="A4433" s="1"/>
      <c r="B4433" s="6" t="s">
        <v>4362</v>
      </c>
      <c r="C4433" s="7" t="s">
        <v>8</v>
      </c>
      <c r="D4433" s="8" t="s">
        <v>4363</v>
      </c>
      <c r="E4433" s="8" t="s">
        <v>4364</v>
      </c>
      <c r="F4433" s="8" t="s">
        <v>12</v>
      </c>
      <c r="G4433" s="8" t="s">
        <v>102</v>
      </c>
      <c r="H4433" s="8" t="s">
        <v>830</v>
      </c>
      <c r="I4433" s="7" t="s">
        <v>8</v>
      </c>
      <c r="J4433" s="9">
        <v>3378577195</v>
      </c>
      <c r="K4433" s="9">
        <v>152000000</v>
      </c>
      <c r="L4433" s="9">
        <v>224730420</v>
      </c>
      <c r="M4433" s="9">
        <v>224730420</v>
      </c>
      <c r="N4433" s="7" t="s">
        <v>8</v>
      </c>
      <c r="O4433" s="10">
        <v>26.88</v>
      </c>
      <c r="P4433" s="1"/>
    </row>
    <row r="4434" spans="1:16" ht="33.75" thickBot="1">
      <c r="A4434" s="1"/>
      <c r="B4434" s="138" t="s">
        <v>8</v>
      </c>
      <c r="C4434" s="139"/>
      <c r="D4434" s="139"/>
      <c r="E4434" s="139"/>
      <c r="F4434" s="139"/>
      <c r="G4434" s="139"/>
      <c r="H4434" s="139"/>
      <c r="I4434" s="11" t="s">
        <v>103</v>
      </c>
      <c r="J4434" s="12" t="s">
        <v>8</v>
      </c>
      <c r="K4434" s="13">
        <v>152000000</v>
      </c>
      <c r="L4434" s="13">
        <v>224730420</v>
      </c>
      <c r="M4434" s="13">
        <v>224730420</v>
      </c>
      <c r="N4434" s="14">
        <v>100</v>
      </c>
      <c r="O4434" s="12" t="s">
        <v>8</v>
      </c>
      <c r="P4434" s="1"/>
    </row>
    <row r="4435" spans="1:16" ht="0.95" customHeight="1">
      <c r="A4435" s="1"/>
      <c r="B4435" s="137"/>
      <c r="C4435" s="137"/>
      <c r="D4435" s="137"/>
      <c r="E4435" s="137"/>
      <c r="F4435" s="137"/>
      <c r="G4435" s="137"/>
      <c r="H4435" s="137"/>
      <c r="I4435" s="137"/>
      <c r="J4435" s="137"/>
      <c r="K4435" s="137"/>
      <c r="L4435" s="137"/>
      <c r="M4435" s="137"/>
      <c r="N4435" s="137"/>
      <c r="O4435" s="137"/>
      <c r="P4435" s="1"/>
    </row>
    <row r="4436" spans="1:16" ht="66.75" thickBot="1">
      <c r="A4436" s="1"/>
      <c r="B4436" s="6" t="s">
        <v>4365</v>
      </c>
      <c r="C4436" s="7" t="s">
        <v>8</v>
      </c>
      <c r="D4436" s="8" t="s">
        <v>4366</v>
      </c>
      <c r="E4436" s="8" t="s">
        <v>4367</v>
      </c>
      <c r="F4436" s="8" t="s">
        <v>12</v>
      </c>
      <c r="G4436" s="8" t="s">
        <v>208</v>
      </c>
      <c r="H4436" s="8" t="s">
        <v>830</v>
      </c>
      <c r="I4436" s="7" t="s">
        <v>8</v>
      </c>
      <c r="J4436" s="9">
        <v>82822902</v>
      </c>
      <c r="K4436" s="9">
        <v>0</v>
      </c>
      <c r="L4436" s="9">
        <v>0</v>
      </c>
      <c r="M4436" s="9">
        <v>0</v>
      </c>
      <c r="N4436" s="7" t="s">
        <v>8</v>
      </c>
      <c r="O4436" s="10">
        <v>90</v>
      </c>
      <c r="P4436" s="1"/>
    </row>
    <row r="4437" spans="1:16" ht="33.75" thickBot="1">
      <c r="A4437" s="1"/>
      <c r="B4437" s="138" t="s">
        <v>8</v>
      </c>
      <c r="C4437" s="139"/>
      <c r="D4437" s="139"/>
      <c r="E4437" s="139"/>
      <c r="F4437" s="139"/>
      <c r="G4437" s="139"/>
      <c r="H4437" s="139"/>
      <c r="I4437" s="11" t="s">
        <v>4345</v>
      </c>
      <c r="J4437" s="12" t="s">
        <v>8</v>
      </c>
      <c r="K4437" s="13">
        <v>0</v>
      </c>
      <c r="L4437" s="13">
        <v>0</v>
      </c>
      <c r="M4437" s="13">
        <v>0</v>
      </c>
      <c r="N4437" s="14">
        <v>0</v>
      </c>
      <c r="O4437" s="12" t="s">
        <v>8</v>
      </c>
      <c r="P4437" s="1"/>
    </row>
    <row r="4438" spans="1:16" ht="0.95" customHeight="1">
      <c r="A4438" s="1"/>
      <c r="B4438" s="137"/>
      <c r="C4438" s="137"/>
      <c r="D4438" s="137"/>
      <c r="E4438" s="137"/>
      <c r="F4438" s="137"/>
      <c r="G4438" s="137"/>
      <c r="H4438" s="137"/>
      <c r="I4438" s="137"/>
      <c r="J4438" s="137"/>
      <c r="K4438" s="137"/>
      <c r="L4438" s="137"/>
      <c r="M4438" s="137"/>
      <c r="N4438" s="137"/>
      <c r="O4438" s="137"/>
      <c r="P4438" s="1"/>
    </row>
    <row r="4439" spans="1:16" ht="20.100000000000001" customHeight="1">
      <c r="A4439" s="1"/>
      <c r="B4439" s="145" t="s">
        <v>3885</v>
      </c>
      <c r="C4439" s="146"/>
      <c r="D4439" s="146"/>
      <c r="E4439" s="146"/>
      <c r="F4439" s="2" t="s">
        <v>4</v>
      </c>
      <c r="G4439" s="147" t="s">
        <v>4368</v>
      </c>
      <c r="H4439" s="148"/>
      <c r="I4439" s="148"/>
      <c r="J4439" s="148"/>
      <c r="K4439" s="148"/>
      <c r="L4439" s="148"/>
      <c r="M4439" s="148"/>
      <c r="N4439" s="148"/>
      <c r="O4439" s="148"/>
      <c r="P4439" s="1"/>
    </row>
    <row r="4440" spans="1:16" ht="20.100000000000001" customHeight="1">
      <c r="A4440" s="1"/>
      <c r="B4440" s="143" t="s">
        <v>6</v>
      </c>
      <c r="C4440" s="144"/>
      <c r="D4440" s="144"/>
      <c r="E4440" s="144"/>
      <c r="F4440" s="144"/>
      <c r="G4440" s="144"/>
      <c r="H4440" s="144"/>
      <c r="I4440" s="144"/>
      <c r="J4440" s="3">
        <v>12820818489</v>
      </c>
      <c r="K4440" s="3">
        <v>0</v>
      </c>
      <c r="L4440" s="3">
        <v>0</v>
      </c>
      <c r="M4440" s="3">
        <v>0</v>
      </c>
      <c r="N4440" s="4" t="s">
        <v>20</v>
      </c>
      <c r="O4440" s="5" t="s">
        <v>8</v>
      </c>
      <c r="P4440" s="1"/>
    </row>
    <row r="4441" spans="1:16" ht="58.5" thickBot="1">
      <c r="A4441" s="1"/>
      <c r="B4441" s="6" t="s">
        <v>4369</v>
      </c>
      <c r="C4441" s="7" t="s">
        <v>8</v>
      </c>
      <c r="D4441" s="8" t="s">
        <v>4370</v>
      </c>
      <c r="E4441" s="8" t="s">
        <v>4371</v>
      </c>
      <c r="F4441" s="8" t="s">
        <v>335</v>
      </c>
      <c r="G4441" s="8" t="s">
        <v>208</v>
      </c>
      <c r="H4441" s="8" t="s">
        <v>830</v>
      </c>
      <c r="I4441" s="7" t="s">
        <v>8</v>
      </c>
      <c r="J4441" s="9">
        <v>523454060</v>
      </c>
      <c r="K4441" s="9">
        <v>0</v>
      </c>
      <c r="L4441" s="9">
        <v>0</v>
      </c>
      <c r="M4441" s="9">
        <v>0</v>
      </c>
      <c r="N4441" s="7" t="s">
        <v>8</v>
      </c>
      <c r="O4441" s="10">
        <v>0</v>
      </c>
      <c r="P4441" s="1"/>
    </row>
    <row r="4442" spans="1:16" ht="33.75" thickBot="1">
      <c r="A4442" s="1"/>
      <c r="B4442" s="138" t="s">
        <v>8</v>
      </c>
      <c r="C4442" s="139"/>
      <c r="D4442" s="139"/>
      <c r="E4442" s="139"/>
      <c r="F4442" s="139"/>
      <c r="G4442" s="139"/>
      <c r="H4442" s="139"/>
      <c r="I4442" s="11" t="s">
        <v>4345</v>
      </c>
      <c r="J4442" s="12" t="s">
        <v>8</v>
      </c>
      <c r="K4442" s="13">
        <v>0</v>
      </c>
      <c r="L4442" s="13">
        <v>0</v>
      </c>
      <c r="M4442" s="13">
        <v>0</v>
      </c>
      <c r="N4442" s="14">
        <v>0</v>
      </c>
      <c r="O4442" s="12" t="s">
        <v>8</v>
      </c>
      <c r="P4442" s="1"/>
    </row>
    <row r="4443" spans="1:16" ht="0.95" customHeight="1">
      <c r="A4443" s="1"/>
      <c r="B4443" s="137"/>
      <c r="C4443" s="137"/>
      <c r="D4443" s="137"/>
      <c r="E4443" s="137"/>
      <c r="F4443" s="137"/>
      <c r="G4443" s="137"/>
      <c r="H4443" s="137"/>
      <c r="I4443" s="137"/>
      <c r="J4443" s="137"/>
      <c r="K4443" s="137"/>
      <c r="L4443" s="137"/>
      <c r="M4443" s="137"/>
      <c r="N4443" s="137"/>
      <c r="O4443" s="137"/>
      <c r="P4443" s="1"/>
    </row>
    <row r="4444" spans="1:16" ht="58.5" thickBot="1">
      <c r="A4444" s="1"/>
      <c r="B4444" s="6" t="s">
        <v>4372</v>
      </c>
      <c r="C4444" s="7" t="s">
        <v>8</v>
      </c>
      <c r="D4444" s="8" t="s">
        <v>4373</v>
      </c>
      <c r="E4444" s="8" t="s">
        <v>4374</v>
      </c>
      <c r="F4444" s="8" t="s">
        <v>555</v>
      </c>
      <c r="G4444" s="8" t="s">
        <v>208</v>
      </c>
      <c r="H4444" s="8" t="s">
        <v>830</v>
      </c>
      <c r="I4444" s="7" t="s">
        <v>8</v>
      </c>
      <c r="J4444" s="9">
        <v>12109549206</v>
      </c>
      <c r="K4444" s="9">
        <v>0</v>
      </c>
      <c r="L4444" s="9">
        <v>0</v>
      </c>
      <c r="M4444" s="9">
        <v>0</v>
      </c>
      <c r="N4444" s="7" t="s">
        <v>8</v>
      </c>
      <c r="O4444" s="10">
        <v>0</v>
      </c>
      <c r="P4444" s="1"/>
    </row>
    <row r="4445" spans="1:16" ht="33.75" thickBot="1">
      <c r="A4445" s="1"/>
      <c r="B4445" s="138" t="s">
        <v>8</v>
      </c>
      <c r="C4445" s="139"/>
      <c r="D4445" s="139"/>
      <c r="E4445" s="139"/>
      <c r="F4445" s="139"/>
      <c r="G4445" s="139"/>
      <c r="H4445" s="139"/>
      <c r="I4445" s="11" t="s">
        <v>4345</v>
      </c>
      <c r="J4445" s="12" t="s">
        <v>8</v>
      </c>
      <c r="K4445" s="13">
        <v>0</v>
      </c>
      <c r="L4445" s="13">
        <v>0</v>
      </c>
      <c r="M4445" s="13">
        <v>0</v>
      </c>
      <c r="N4445" s="14">
        <v>0</v>
      </c>
      <c r="O4445" s="12" t="s">
        <v>8</v>
      </c>
      <c r="P4445" s="1"/>
    </row>
    <row r="4446" spans="1:16" ht="0.95" customHeight="1">
      <c r="A4446" s="1"/>
      <c r="B4446" s="137"/>
      <c r="C4446" s="137"/>
      <c r="D4446" s="137"/>
      <c r="E4446" s="137"/>
      <c r="F4446" s="137"/>
      <c r="G4446" s="137"/>
      <c r="H4446" s="137"/>
      <c r="I4446" s="137"/>
      <c r="J4446" s="137"/>
      <c r="K4446" s="137"/>
      <c r="L4446" s="137"/>
      <c r="M4446" s="137"/>
      <c r="N4446" s="137"/>
      <c r="O4446" s="137"/>
      <c r="P4446" s="1"/>
    </row>
    <row r="4447" spans="1:16" ht="177.75" customHeight="1" thickBot="1">
      <c r="A4447" s="1"/>
      <c r="B4447" s="6" t="s">
        <v>4375</v>
      </c>
      <c r="C4447" s="7" t="s">
        <v>8</v>
      </c>
      <c r="D4447" s="8" t="s">
        <v>4376</v>
      </c>
      <c r="E4447" s="8" t="s">
        <v>4377</v>
      </c>
      <c r="F4447" s="8" t="s">
        <v>303</v>
      </c>
      <c r="G4447" s="8" t="s">
        <v>132</v>
      </c>
      <c r="H4447" s="8" t="s">
        <v>830</v>
      </c>
      <c r="I4447" s="7" t="s">
        <v>8</v>
      </c>
      <c r="J4447" s="9">
        <v>9280000</v>
      </c>
      <c r="K4447" s="9">
        <v>0</v>
      </c>
      <c r="L4447" s="9">
        <v>0</v>
      </c>
      <c r="M4447" s="9">
        <v>0</v>
      </c>
      <c r="N4447" s="7" t="s">
        <v>8</v>
      </c>
      <c r="O4447" s="10">
        <v>0</v>
      </c>
      <c r="P4447" s="1"/>
    </row>
    <row r="4448" spans="1:16" ht="25.5" thickBot="1">
      <c r="A4448" s="1"/>
      <c r="B4448" s="138" t="s">
        <v>8</v>
      </c>
      <c r="C4448" s="139"/>
      <c r="D4448" s="139"/>
      <c r="E4448" s="139"/>
      <c r="F4448" s="139"/>
      <c r="G4448" s="139"/>
      <c r="H4448" s="139"/>
      <c r="I4448" s="11" t="s">
        <v>133</v>
      </c>
      <c r="J4448" s="12" t="s">
        <v>8</v>
      </c>
      <c r="K4448" s="13">
        <v>0</v>
      </c>
      <c r="L4448" s="13">
        <v>0</v>
      </c>
      <c r="M4448" s="13">
        <v>0</v>
      </c>
      <c r="N4448" s="14">
        <v>0</v>
      </c>
      <c r="O4448" s="12" t="s">
        <v>8</v>
      </c>
      <c r="P4448" s="1"/>
    </row>
    <row r="4449" spans="1:16" ht="0.95" customHeight="1">
      <c r="A4449" s="1"/>
      <c r="B4449" s="137"/>
      <c r="C4449" s="137"/>
      <c r="D4449" s="137"/>
      <c r="E4449" s="137"/>
      <c r="F4449" s="137"/>
      <c r="G4449" s="137"/>
      <c r="H4449" s="137"/>
      <c r="I4449" s="137"/>
      <c r="J4449" s="137"/>
      <c r="K4449" s="137"/>
      <c r="L4449" s="137"/>
      <c r="M4449" s="137"/>
      <c r="N4449" s="137"/>
      <c r="O4449" s="137"/>
      <c r="P4449" s="1"/>
    </row>
    <row r="4450" spans="1:16" ht="165.75" thickBot="1">
      <c r="A4450" s="1"/>
      <c r="B4450" s="6" t="s">
        <v>4378</v>
      </c>
      <c r="C4450" s="7" t="s">
        <v>8</v>
      </c>
      <c r="D4450" s="8" t="s">
        <v>4379</v>
      </c>
      <c r="E4450" s="8" t="s">
        <v>4380</v>
      </c>
      <c r="F4450" s="8" t="s">
        <v>40</v>
      </c>
      <c r="G4450" s="8" t="s">
        <v>132</v>
      </c>
      <c r="H4450" s="8" t="s">
        <v>830</v>
      </c>
      <c r="I4450" s="7" t="s">
        <v>8</v>
      </c>
      <c r="J4450" s="9">
        <v>19140000</v>
      </c>
      <c r="K4450" s="9">
        <v>0</v>
      </c>
      <c r="L4450" s="9">
        <v>0</v>
      </c>
      <c r="M4450" s="9">
        <v>0</v>
      </c>
      <c r="N4450" s="7" t="s">
        <v>8</v>
      </c>
      <c r="O4450" s="10">
        <v>0</v>
      </c>
      <c r="P4450" s="1"/>
    </row>
    <row r="4451" spans="1:16" ht="25.5" thickBot="1">
      <c r="A4451" s="1"/>
      <c r="B4451" s="138" t="s">
        <v>8</v>
      </c>
      <c r="C4451" s="139"/>
      <c r="D4451" s="139"/>
      <c r="E4451" s="139"/>
      <c r="F4451" s="139"/>
      <c r="G4451" s="139"/>
      <c r="H4451" s="139"/>
      <c r="I4451" s="11" t="s">
        <v>133</v>
      </c>
      <c r="J4451" s="12" t="s">
        <v>8</v>
      </c>
      <c r="K4451" s="13">
        <v>0</v>
      </c>
      <c r="L4451" s="13">
        <v>0</v>
      </c>
      <c r="M4451" s="13">
        <v>0</v>
      </c>
      <c r="N4451" s="14">
        <v>0</v>
      </c>
      <c r="O4451" s="12" t="s">
        <v>8</v>
      </c>
      <c r="P4451" s="1"/>
    </row>
    <row r="4452" spans="1:16" ht="0.95" customHeight="1">
      <c r="A4452" s="1"/>
      <c r="B4452" s="137"/>
      <c r="C4452" s="137"/>
      <c r="D4452" s="137"/>
      <c r="E4452" s="137"/>
      <c r="F4452" s="137"/>
      <c r="G4452" s="137"/>
      <c r="H4452" s="137"/>
      <c r="I4452" s="137"/>
      <c r="J4452" s="137"/>
      <c r="K4452" s="137"/>
      <c r="L4452" s="137"/>
      <c r="M4452" s="137"/>
      <c r="N4452" s="137"/>
      <c r="O4452" s="137"/>
      <c r="P4452" s="1"/>
    </row>
    <row r="4453" spans="1:16" ht="75" thickBot="1">
      <c r="A4453" s="1"/>
      <c r="B4453" s="6" t="s">
        <v>4381</v>
      </c>
      <c r="C4453" s="7" t="s">
        <v>8</v>
      </c>
      <c r="D4453" s="8" t="s">
        <v>4382</v>
      </c>
      <c r="E4453" s="8" t="s">
        <v>4383</v>
      </c>
      <c r="F4453" s="8" t="s">
        <v>1503</v>
      </c>
      <c r="G4453" s="8" t="s">
        <v>132</v>
      </c>
      <c r="H4453" s="8" t="s">
        <v>830</v>
      </c>
      <c r="I4453" s="7" t="s">
        <v>8</v>
      </c>
      <c r="J4453" s="9">
        <v>10800000</v>
      </c>
      <c r="K4453" s="9">
        <v>0</v>
      </c>
      <c r="L4453" s="9">
        <v>0</v>
      </c>
      <c r="M4453" s="9">
        <v>0</v>
      </c>
      <c r="N4453" s="7" t="s">
        <v>8</v>
      </c>
      <c r="O4453" s="10">
        <v>0</v>
      </c>
      <c r="P4453" s="1"/>
    </row>
    <row r="4454" spans="1:16" ht="25.5" thickBot="1">
      <c r="A4454" s="1"/>
      <c r="B4454" s="138" t="s">
        <v>8</v>
      </c>
      <c r="C4454" s="139"/>
      <c r="D4454" s="139"/>
      <c r="E4454" s="139"/>
      <c r="F4454" s="139"/>
      <c r="G4454" s="139"/>
      <c r="H4454" s="139"/>
      <c r="I4454" s="11" t="s">
        <v>133</v>
      </c>
      <c r="J4454" s="12" t="s">
        <v>8</v>
      </c>
      <c r="K4454" s="13">
        <v>0</v>
      </c>
      <c r="L4454" s="13">
        <v>0</v>
      </c>
      <c r="M4454" s="13">
        <v>0</v>
      </c>
      <c r="N4454" s="14">
        <v>0</v>
      </c>
      <c r="O4454" s="12" t="s">
        <v>8</v>
      </c>
      <c r="P4454" s="1"/>
    </row>
    <row r="4455" spans="1:16" ht="0.95" customHeight="1">
      <c r="A4455" s="1"/>
      <c r="B4455" s="137"/>
      <c r="C4455" s="137"/>
      <c r="D4455" s="137"/>
      <c r="E4455" s="137"/>
      <c r="F4455" s="137"/>
      <c r="G4455" s="137"/>
      <c r="H4455" s="137"/>
      <c r="I4455" s="137"/>
      <c r="J4455" s="137"/>
      <c r="K4455" s="137"/>
      <c r="L4455" s="137"/>
      <c r="M4455" s="137"/>
      <c r="N4455" s="137"/>
      <c r="O4455" s="137"/>
      <c r="P4455" s="1"/>
    </row>
    <row r="4456" spans="1:16" ht="108" thickBot="1">
      <c r="A4456" s="1"/>
      <c r="B4456" s="6" t="s">
        <v>4384</v>
      </c>
      <c r="C4456" s="7" t="s">
        <v>8</v>
      </c>
      <c r="D4456" s="8" t="s">
        <v>4385</v>
      </c>
      <c r="E4456" s="8" t="s">
        <v>4386</v>
      </c>
      <c r="F4456" s="8" t="s">
        <v>335</v>
      </c>
      <c r="G4456" s="8" t="s">
        <v>208</v>
      </c>
      <c r="H4456" s="8" t="s">
        <v>830</v>
      </c>
      <c r="I4456" s="7" t="s">
        <v>8</v>
      </c>
      <c r="J4456" s="9">
        <v>148595223</v>
      </c>
      <c r="K4456" s="9">
        <v>0</v>
      </c>
      <c r="L4456" s="9">
        <v>0</v>
      </c>
      <c r="M4456" s="9">
        <v>0</v>
      </c>
      <c r="N4456" s="7" t="s">
        <v>8</v>
      </c>
      <c r="O4456" s="10">
        <v>0</v>
      </c>
      <c r="P4456" s="1"/>
    </row>
    <row r="4457" spans="1:16" ht="33.75" thickBot="1">
      <c r="A4457" s="1"/>
      <c r="B4457" s="138" t="s">
        <v>8</v>
      </c>
      <c r="C4457" s="139"/>
      <c r="D4457" s="139"/>
      <c r="E4457" s="139"/>
      <c r="F4457" s="139"/>
      <c r="G4457" s="139"/>
      <c r="H4457" s="139"/>
      <c r="I4457" s="11" t="s">
        <v>4345</v>
      </c>
      <c r="J4457" s="12" t="s">
        <v>8</v>
      </c>
      <c r="K4457" s="13">
        <v>0</v>
      </c>
      <c r="L4457" s="13">
        <v>0</v>
      </c>
      <c r="M4457" s="13">
        <v>0</v>
      </c>
      <c r="N4457" s="14">
        <v>0</v>
      </c>
      <c r="O4457" s="12" t="s">
        <v>8</v>
      </c>
      <c r="P4457" s="1"/>
    </row>
    <row r="4458" spans="1:16" ht="0.95" customHeight="1">
      <c r="A4458" s="1"/>
      <c r="B4458" s="137"/>
      <c r="C4458" s="137"/>
      <c r="D4458" s="137"/>
      <c r="E4458" s="137"/>
      <c r="F4458" s="137"/>
      <c r="G4458" s="137"/>
      <c r="H4458" s="137"/>
      <c r="I4458" s="137"/>
      <c r="J4458" s="137"/>
      <c r="K4458" s="137"/>
      <c r="L4458" s="137"/>
      <c r="M4458" s="137"/>
      <c r="N4458" s="137"/>
      <c r="O4458" s="137"/>
      <c r="P4458" s="1"/>
    </row>
    <row r="4459" spans="1:16" ht="20.100000000000001" customHeight="1">
      <c r="A4459" s="1"/>
      <c r="B4459" s="145" t="s">
        <v>3885</v>
      </c>
      <c r="C4459" s="146"/>
      <c r="D4459" s="146"/>
      <c r="E4459" s="146"/>
      <c r="F4459" s="2" t="s">
        <v>4</v>
      </c>
      <c r="G4459" s="147" t="s">
        <v>4387</v>
      </c>
      <c r="H4459" s="148"/>
      <c r="I4459" s="148"/>
      <c r="J4459" s="148"/>
      <c r="K4459" s="148"/>
      <c r="L4459" s="148"/>
      <c r="M4459" s="148"/>
      <c r="N4459" s="148"/>
      <c r="O4459" s="148"/>
      <c r="P4459" s="1"/>
    </row>
    <row r="4460" spans="1:16" ht="20.100000000000001" customHeight="1">
      <c r="A4460" s="1"/>
      <c r="B4460" s="143" t="s">
        <v>6</v>
      </c>
      <c r="C4460" s="144"/>
      <c r="D4460" s="144"/>
      <c r="E4460" s="144"/>
      <c r="F4460" s="144"/>
      <c r="G4460" s="144"/>
      <c r="H4460" s="144"/>
      <c r="I4460" s="144"/>
      <c r="J4460" s="3">
        <v>394713011</v>
      </c>
      <c r="K4460" s="3">
        <v>0</v>
      </c>
      <c r="L4460" s="3">
        <v>0</v>
      </c>
      <c r="M4460" s="3">
        <v>0</v>
      </c>
      <c r="N4460" s="4" t="s">
        <v>20</v>
      </c>
      <c r="O4460" s="5" t="s">
        <v>8</v>
      </c>
      <c r="P4460" s="1"/>
    </row>
    <row r="4461" spans="1:16" ht="58.5" thickBot="1">
      <c r="A4461" s="1"/>
      <c r="B4461" s="6" t="s">
        <v>4388</v>
      </c>
      <c r="C4461" s="7" t="s">
        <v>8</v>
      </c>
      <c r="D4461" s="8" t="s">
        <v>4389</v>
      </c>
      <c r="E4461" s="8" t="s">
        <v>4390</v>
      </c>
      <c r="F4461" s="8" t="s">
        <v>207</v>
      </c>
      <c r="G4461" s="8" t="s">
        <v>4359</v>
      </c>
      <c r="H4461" s="8" t="s">
        <v>830</v>
      </c>
      <c r="I4461" s="7" t="s">
        <v>8</v>
      </c>
      <c r="J4461" s="9">
        <v>394713011</v>
      </c>
      <c r="K4461" s="9">
        <v>0</v>
      </c>
      <c r="L4461" s="9">
        <v>0</v>
      </c>
      <c r="M4461" s="9">
        <v>0</v>
      </c>
      <c r="N4461" s="7" t="s">
        <v>8</v>
      </c>
      <c r="O4461" s="10">
        <v>47.12</v>
      </c>
      <c r="P4461" s="1"/>
    </row>
    <row r="4462" spans="1:16" ht="25.5" thickBot="1">
      <c r="A4462" s="1"/>
      <c r="B4462" s="138" t="s">
        <v>8</v>
      </c>
      <c r="C4462" s="139"/>
      <c r="D4462" s="139"/>
      <c r="E4462" s="139"/>
      <c r="F4462" s="139"/>
      <c r="G4462" s="139"/>
      <c r="H4462" s="139"/>
      <c r="I4462" s="11" t="s">
        <v>4391</v>
      </c>
      <c r="J4462" s="12" t="s">
        <v>8</v>
      </c>
      <c r="K4462" s="13">
        <v>0</v>
      </c>
      <c r="L4462" s="13">
        <v>0</v>
      </c>
      <c r="M4462" s="13">
        <v>0</v>
      </c>
      <c r="N4462" s="14">
        <v>0</v>
      </c>
      <c r="O4462" s="12" t="s">
        <v>8</v>
      </c>
      <c r="P4462" s="1"/>
    </row>
    <row r="4463" spans="1:16" ht="0.95" customHeight="1">
      <c r="A4463" s="1"/>
      <c r="B4463" s="137"/>
      <c r="C4463" s="137"/>
      <c r="D4463" s="137"/>
      <c r="E4463" s="137"/>
      <c r="F4463" s="137"/>
      <c r="G4463" s="137"/>
      <c r="H4463" s="137"/>
      <c r="I4463" s="137"/>
      <c r="J4463" s="137"/>
      <c r="K4463" s="137"/>
      <c r="L4463" s="137"/>
      <c r="M4463" s="137"/>
      <c r="N4463" s="137"/>
      <c r="O4463" s="137"/>
      <c r="P4463" s="1"/>
    </row>
    <row r="4464" spans="1:16" ht="20.100000000000001" customHeight="1">
      <c r="A4464" s="1"/>
      <c r="B4464" s="145" t="s">
        <v>4392</v>
      </c>
      <c r="C4464" s="146"/>
      <c r="D4464" s="146"/>
      <c r="E4464" s="146"/>
      <c r="F4464" s="2" t="s">
        <v>4</v>
      </c>
      <c r="G4464" s="147" t="s">
        <v>4393</v>
      </c>
      <c r="H4464" s="148"/>
      <c r="I4464" s="148"/>
      <c r="J4464" s="148"/>
      <c r="K4464" s="148"/>
      <c r="L4464" s="148"/>
      <c r="M4464" s="148"/>
      <c r="N4464" s="148"/>
      <c r="O4464" s="148"/>
      <c r="P4464" s="1"/>
    </row>
    <row r="4465" spans="1:16" ht="20.100000000000001" customHeight="1">
      <c r="A4465" s="1"/>
      <c r="B4465" s="143" t="s">
        <v>6</v>
      </c>
      <c r="C4465" s="144"/>
      <c r="D4465" s="144"/>
      <c r="E4465" s="144"/>
      <c r="F4465" s="144"/>
      <c r="G4465" s="144"/>
      <c r="H4465" s="144"/>
      <c r="I4465" s="144"/>
      <c r="J4465" s="3">
        <v>284262084</v>
      </c>
      <c r="K4465" s="3">
        <v>0</v>
      </c>
      <c r="L4465" s="3">
        <v>8431948</v>
      </c>
      <c r="M4465" s="3">
        <v>5695990</v>
      </c>
      <c r="N4465" s="4" t="s">
        <v>4394</v>
      </c>
      <c r="O4465" s="5" t="s">
        <v>8</v>
      </c>
      <c r="P4465" s="1"/>
    </row>
    <row r="4466" spans="1:16" ht="50.25" thickBot="1">
      <c r="A4466" s="1"/>
      <c r="B4466" s="6" t="s">
        <v>4395</v>
      </c>
      <c r="C4466" s="7" t="s">
        <v>8</v>
      </c>
      <c r="D4466" s="8" t="s">
        <v>4396</v>
      </c>
      <c r="E4466" s="8" t="s">
        <v>4397</v>
      </c>
      <c r="F4466" s="8" t="s">
        <v>4398</v>
      </c>
      <c r="G4466" s="8" t="s">
        <v>31</v>
      </c>
      <c r="H4466" s="8" t="s">
        <v>14</v>
      </c>
      <c r="I4466" s="7" t="s">
        <v>8</v>
      </c>
      <c r="J4466" s="9">
        <v>125475592</v>
      </c>
      <c r="K4466" s="9">
        <v>0</v>
      </c>
      <c r="L4466" s="9">
        <v>2574980</v>
      </c>
      <c r="M4466" s="9">
        <v>401985</v>
      </c>
      <c r="N4466" s="7" t="s">
        <v>8</v>
      </c>
      <c r="O4466" s="10">
        <v>99.98</v>
      </c>
      <c r="P4466" s="1"/>
    </row>
    <row r="4467" spans="1:16" ht="42" thickBot="1">
      <c r="A4467" s="1"/>
      <c r="B4467" s="138" t="s">
        <v>8</v>
      </c>
      <c r="C4467" s="139"/>
      <c r="D4467" s="139"/>
      <c r="E4467" s="139"/>
      <c r="F4467" s="139"/>
      <c r="G4467" s="139"/>
      <c r="H4467" s="139"/>
      <c r="I4467" s="11" t="s">
        <v>4399</v>
      </c>
      <c r="J4467" s="12" t="s">
        <v>8</v>
      </c>
      <c r="K4467" s="13">
        <v>0</v>
      </c>
      <c r="L4467" s="13">
        <v>2574980</v>
      </c>
      <c r="M4467" s="13">
        <v>401985</v>
      </c>
      <c r="N4467" s="14">
        <v>15.61</v>
      </c>
      <c r="O4467" s="12" t="s">
        <v>8</v>
      </c>
      <c r="P4467" s="1"/>
    </row>
    <row r="4468" spans="1:16" ht="0.95" customHeight="1">
      <c r="A4468" s="1"/>
      <c r="B4468" s="137"/>
      <c r="C4468" s="137"/>
      <c r="D4468" s="137"/>
      <c r="E4468" s="137"/>
      <c r="F4468" s="137"/>
      <c r="G4468" s="137"/>
      <c r="H4468" s="137"/>
      <c r="I4468" s="137"/>
      <c r="J4468" s="137"/>
      <c r="K4468" s="137"/>
      <c r="L4468" s="137"/>
      <c r="M4468" s="137"/>
      <c r="N4468" s="137"/>
      <c r="O4468" s="137"/>
      <c r="P4468" s="1"/>
    </row>
    <row r="4469" spans="1:16" ht="42" thickBot="1">
      <c r="A4469" s="1"/>
      <c r="B4469" s="6" t="s">
        <v>4400</v>
      </c>
      <c r="C4469" s="7" t="s">
        <v>8</v>
      </c>
      <c r="D4469" s="8" t="s">
        <v>4401</v>
      </c>
      <c r="E4469" s="8" t="s">
        <v>4402</v>
      </c>
      <c r="F4469" s="8" t="s">
        <v>395</v>
      </c>
      <c r="G4469" s="8" t="s">
        <v>31</v>
      </c>
      <c r="H4469" s="8" t="s">
        <v>14</v>
      </c>
      <c r="I4469" s="7" t="s">
        <v>8</v>
      </c>
      <c r="J4469" s="9">
        <v>7013745</v>
      </c>
      <c r="K4469" s="9">
        <v>0</v>
      </c>
      <c r="L4469" s="9">
        <v>845174</v>
      </c>
      <c r="M4469" s="9">
        <v>845174</v>
      </c>
      <c r="N4469" s="7" t="s">
        <v>8</v>
      </c>
      <c r="O4469" s="10">
        <v>100</v>
      </c>
      <c r="P4469" s="1"/>
    </row>
    <row r="4470" spans="1:16" ht="42" thickBot="1">
      <c r="A4470" s="1"/>
      <c r="B4470" s="138" t="s">
        <v>8</v>
      </c>
      <c r="C4470" s="139"/>
      <c r="D4470" s="139"/>
      <c r="E4470" s="139"/>
      <c r="F4470" s="139"/>
      <c r="G4470" s="139"/>
      <c r="H4470" s="139"/>
      <c r="I4470" s="11" t="s">
        <v>4399</v>
      </c>
      <c r="J4470" s="12" t="s">
        <v>8</v>
      </c>
      <c r="K4470" s="13">
        <v>0</v>
      </c>
      <c r="L4470" s="13">
        <v>845174</v>
      </c>
      <c r="M4470" s="13">
        <v>845174</v>
      </c>
      <c r="N4470" s="14">
        <v>100</v>
      </c>
      <c r="O4470" s="12" t="s">
        <v>8</v>
      </c>
      <c r="P4470" s="1"/>
    </row>
    <row r="4471" spans="1:16" ht="0.95" customHeight="1">
      <c r="A4471" s="1"/>
      <c r="B4471" s="137"/>
      <c r="C4471" s="137"/>
      <c r="D4471" s="137"/>
      <c r="E4471" s="137"/>
      <c r="F4471" s="137"/>
      <c r="G4471" s="137"/>
      <c r="H4471" s="137"/>
      <c r="I4471" s="137"/>
      <c r="J4471" s="137"/>
      <c r="K4471" s="137"/>
      <c r="L4471" s="137"/>
      <c r="M4471" s="137"/>
      <c r="N4471" s="137"/>
      <c r="O4471" s="137"/>
      <c r="P4471" s="1"/>
    </row>
    <row r="4472" spans="1:16" ht="116.25" thickBot="1">
      <c r="A4472" s="1"/>
      <c r="B4472" s="6" t="s">
        <v>4403</v>
      </c>
      <c r="C4472" s="7" t="s">
        <v>8</v>
      </c>
      <c r="D4472" s="8" t="s">
        <v>4404</v>
      </c>
      <c r="E4472" s="8" t="s">
        <v>4405</v>
      </c>
      <c r="F4472" s="8" t="s">
        <v>4406</v>
      </c>
      <c r="G4472" s="8" t="s">
        <v>13</v>
      </c>
      <c r="H4472" s="8" t="s">
        <v>14</v>
      </c>
      <c r="I4472" s="7" t="s">
        <v>8</v>
      </c>
      <c r="J4472" s="9">
        <v>83841131</v>
      </c>
      <c r="K4472" s="9">
        <v>0</v>
      </c>
      <c r="L4472" s="9">
        <v>46168</v>
      </c>
      <c r="M4472" s="9">
        <v>46168</v>
      </c>
      <c r="N4472" s="7" t="s">
        <v>8</v>
      </c>
      <c r="O4472" s="10">
        <v>98.05</v>
      </c>
      <c r="P4472" s="1"/>
    </row>
    <row r="4473" spans="1:16" ht="33.75" thickBot="1">
      <c r="A4473" s="1"/>
      <c r="B4473" s="138" t="s">
        <v>8</v>
      </c>
      <c r="C4473" s="139"/>
      <c r="D4473" s="139"/>
      <c r="E4473" s="139"/>
      <c r="F4473" s="139"/>
      <c r="G4473" s="139"/>
      <c r="H4473" s="139"/>
      <c r="I4473" s="11" t="s">
        <v>4407</v>
      </c>
      <c r="J4473" s="12" t="s">
        <v>8</v>
      </c>
      <c r="K4473" s="13">
        <v>0</v>
      </c>
      <c r="L4473" s="13">
        <v>46168</v>
      </c>
      <c r="M4473" s="13">
        <v>46168</v>
      </c>
      <c r="N4473" s="14">
        <v>100</v>
      </c>
      <c r="O4473" s="12" t="s">
        <v>8</v>
      </c>
      <c r="P4473" s="1"/>
    </row>
    <row r="4474" spans="1:16" ht="0.95" customHeight="1">
      <c r="A4474" s="1"/>
      <c r="B4474" s="137"/>
      <c r="C4474" s="137"/>
      <c r="D4474" s="137"/>
      <c r="E4474" s="137"/>
      <c r="F4474" s="137"/>
      <c r="G4474" s="137"/>
      <c r="H4474" s="137"/>
      <c r="I4474" s="137"/>
      <c r="J4474" s="137"/>
      <c r="K4474" s="137"/>
      <c r="L4474" s="137"/>
      <c r="M4474" s="137"/>
      <c r="N4474" s="137"/>
      <c r="O4474" s="137"/>
      <c r="P4474" s="1"/>
    </row>
    <row r="4475" spans="1:16" ht="42" thickBot="1">
      <c r="A4475" s="1"/>
      <c r="B4475" s="6" t="s">
        <v>4408</v>
      </c>
      <c r="C4475" s="7" t="s">
        <v>8</v>
      </c>
      <c r="D4475" s="8" t="s">
        <v>4409</v>
      </c>
      <c r="E4475" s="8" t="s">
        <v>4410</v>
      </c>
      <c r="F4475" s="8" t="s">
        <v>12</v>
      </c>
      <c r="G4475" s="8" t="s">
        <v>59</v>
      </c>
      <c r="H4475" s="8" t="s">
        <v>14</v>
      </c>
      <c r="I4475" s="7" t="s">
        <v>8</v>
      </c>
      <c r="J4475" s="9">
        <v>7315241</v>
      </c>
      <c r="K4475" s="9">
        <v>0</v>
      </c>
      <c r="L4475" s="9">
        <v>458292</v>
      </c>
      <c r="M4475" s="9">
        <v>458292</v>
      </c>
      <c r="N4475" s="7" t="s">
        <v>8</v>
      </c>
      <c r="O4475" s="10">
        <v>100</v>
      </c>
      <c r="P4475" s="1"/>
    </row>
    <row r="4476" spans="1:16" ht="25.5" thickBot="1">
      <c r="A4476" s="1"/>
      <c r="B4476" s="138" t="s">
        <v>8</v>
      </c>
      <c r="C4476" s="139"/>
      <c r="D4476" s="139"/>
      <c r="E4476" s="139"/>
      <c r="F4476" s="139"/>
      <c r="G4476" s="139"/>
      <c r="H4476" s="139"/>
      <c r="I4476" s="11" t="s">
        <v>60</v>
      </c>
      <c r="J4476" s="12" t="s">
        <v>8</v>
      </c>
      <c r="K4476" s="13">
        <v>0</v>
      </c>
      <c r="L4476" s="13">
        <v>458292</v>
      </c>
      <c r="M4476" s="13">
        <v>458292</v>
      </c>
      <c r="N4476" s="14">
        <v>100</v>
      </c>
      <c r="O4476" s="12" t="s">
        <v>8</v>
      </c>
      <c r="P4476" s="1"/>
    </row>
    <row r="4477" spans="1:16" ht="0.95" customHeight="1">
      <c r="A4477" s="1"/>
      <c r="B4477" s="137"/>
      <c r="C4477" s="137"/>
      <c r="D4477" s="137"/>
      <c r="E4477" s="137"/>
      <c r="F4477" s="137"/>
      <c r="G4477" s="137"/>
      <c r="H4477" s="137"/>
      <c r="I4477" s="137"/>
      <c r="J4477" s="137"/>
      <c r="K4477" s="137"/>
      <c r="L4477" s="137"/>
      <c r="M4477" s="137"/>
      <c r="N4477" s="137"/>
      <c r="O4477" s="137"/>
      <c r="P4477" s="1"/>
    </row>
    <row r="4478" spans="1:16" ht="58.5" thickBot="1">
      <c r="A4478" s="1"/>
      <c r="B4478" s="6" t="s">
        <v>4411</v>
      </c>
      <c r="C4478" s="7" t="s">
        <v>8</v>
      </c>
      <c r="D4478" s="8" t="s">
        <v>4412</v>
      </c>
      <c r="E4478" s="8" t="s">
        <v>4413</v>
      </c>
      <c r="F4478" s="8" t="s">
        <v>12</v>
      </c>
      <c r="G4478" s="8" t="s">
        <v>59</v>
      </c>
      <c r="H4478" s="8" t="s">
        <v>14</v>
      </c>
      <c r="I4478" s="7" t="s">
        <v>8</v>
      </c>
      <c r="J4478" s="9">
        <v>33531926</v>
      </c>
      <c r="K4478" s="9">
        <v>0</v>
      </c>
      <c r="L4478" s="9">
        <v>0</v>
      </c>
      <c r="M4478" s="9">
        <v>0</v>
      </c>
      <c r="N4478" s="7" t="s">
        <v>8</v>
      </c>
      <c r="O4478" s="10">
        <v>100</v>
      </c>
      <c r="P4478" s="1"/>
    </row>
    <row r="4479" spans="1:16" ht="25.5" thickBot="1">
      <c r="A4479" s="1"/>
      <c r="B4479" s="138" t="s">
        <v>8</v>
      </c>
      <c r="C4479" s="139"/>
      <c r="D4479" s="139"/>
      <c r="E4479" s="139"/>
      <c r="F4479" s="139"/>
      <c r="G4479" s="139"/>
      <c r="H4479" s="139"/>
      <c r="I4479" s="11" t="s">
        <v>60</v>
      </c>
      <c r="J4479" s="12" t="s">
        <v>8</v>
      </c>
      <c r="K4479" s="13">
        <v>0</v>
      </c>
      <c r="L4479" s="13">
        <v>0</v>
      </c>
      <c r="M4479" s="13">
        <v>0</v>
      </c>
      <c r="N4479" s="14">
        <v>0</v>
      </c>
      <c r="O4479" s="12" t="s">
        <v>8</v>
      </c>
      <c r="P4479" s="1"/>
    </row>
    <row r="4480" spans="1:16" ht="0.95" customHeight="1">
      <c r="A4480" s="1"/>
      <c r="B4480" s="137"/>
      <c r="C4480" s="137"/>
      <c r="D4480" s="137"/>
      <c r="E4480" s="137"/>
      <c r="F4480" s="137"/>
      <c r="G4480" s="137"/>
      <c r="H4480" s="137"/>
      <c r="I4480" s="137"/>
      <c r="J4480" s="137"/>
      <c r="K4480" s="137"/>
      <c r="L4480" s="137"/>
      <c r="M4480" s="137"/>
      <c r="N4480" s="137"/>
      <c r="O4480" s="137"/>
      <c r="P4480" s="1"/>
    </row>
    <row r="4481" spans="1:16" ht="42" thickBot="1">
      <c r="A4481" s="1"/>
      <c r="B4481" s="6" t="s">
        <v>4414</v>
      </c>
      <c r="C4481" s="7" t="s">
        <v>8</v>
      </c>
      <c r="D4481" s="8" t="s">
        <v>4415</v>
      </c>
      <c r="E4481" s="8" t="s">
        <v>4416</v>
      </c>
      <c r="F4481" s="8" t="s">
        <v>12</v>
      </c>
      <c r="G4481" s="8" t="s">
        <v>31</v>
      </c>
      <c r="H4481" s="8" t="s">
        <v>14</v>
      </c>
      <c r="I4481" s="7" t="s">
        <v>8</v>
      </c>
      <c r="J4481" s="9">
        <v>12813660</v>
      </c>
      <c r="K4481" s="9">
        <v>0</v>
      </c>
      <c r="L4481" s="9">
        <v>941934</v>
      </c>
      <c r="M4481" s="9">
        <v>941934</v>
      </c>
      <c r="N4481" s="7" t="s">
        <v>8</v>
      </c>
      <c r="O4481" s="10">
        <v>100</v>
      </c>
      <c r="P4481" s="1"/>
    </row>
    <row r="4482" spans="1:16" ht="42" thickBot="1">
      <c r="A4482" s="1"/>
      <c r="B4482" s="138" t="s">
        <v>8</v>
      </c>
      <c r="C4482" s="139"/>
      <c r="D4482" s="139"/>
      <c r="E4482" s="139"/>
      <c r="F4482" s="139"/>
      <c r="G4482" s="139"/>
      <c r="H4482" s="139"/>
      <c r="I4482" s="11" t="s">
        <v>4399</v>
      </c>
      <c r="J4482" s="12" t="s">
        <v>8</v>
      </c>
      <c r="K4482" s="13">
        <v>0</v>
      </c>
      <c r="L4482" s="13">
        <v>941934</v>
      </c>
      <c r="M4482" s="13">
        <v>941934</v>
      </c>
      <c r="N4482" s="14">
        <v>100</v>
      </c>
      <c r="O4482" s="12" t="s">
        <v>8</v>
      </c>
      <c r="P4482" s="1"/>
    </row>
    <row r="4483" spans="1:16" ht="0.95" customHeight="1">
      <c r="A4483" s="1"/>
      <c r="B4483" s="137"/>
      <c r="C4483" s="137"/>
      <c r="D4483" s="137"/>
      <c r="E4483" s="137"/>
      <c r="F4483" s="137"/>
      <c r="G4483" s="137"/>
      <c r="H4483" s="137"/>
      <c r="I4483" s="137"/>
      <c r="J4483" s="137"/>
      <c r="K4483" s="137"/>
      <c r="L4483" s="137"/>
      <c r="M4483" s="137"/>
      <c r="N4483" s="137"/>
      <c r="O4483" s="137"/>
      <c r="P4483" s="1"/>
    </row>
    <row r="4484" spans="1:16" ht="42" thickBot="1">
      <c r="A4484" s="1"/>
      <c r="B4484" s="6" t="s">
        <v>4417</v>
      </c>
      <c r="C4484" s="7" t="s">
        <v>8</v>
      </c>
      <c r="D4484" s="8" t="s">
        <v>4418</v>
      </c>
      <c r="E4484" s="8" t="s">
        <v>4419</v>
      </c>
      <c r="F4484" s="8" t="s">
        <v>12</v>
      </c>
      <c r="G4484" s="8" t="s">
        <v>59</v>
      </c>
      <c r="H4484" s="8" t="s">
        <v>14</v>
      </c>
      <c r="I4484" s="7" t="s">
        <v>8</v>
      </c>
      <c r="J4484" s="9">
        <v>2163048</v>
      </c>
      <c r="K4484" s="9">
        <v>0</v>
      </c>
      <c r="L4484" s="9">
        <v>54386</v>
      </c>
      <c r="M4484" s="9">
        <v>54386</v>
      </c>
      <c r="N4484" s="7" t="s">
        <v>8</v>
      </c>
      <c r="O4484" s="10">
        <v>100</v>
      </c>
      <c r="P4484" s="1"/>
    </row>
    <row r="4485" spans="1:16" ht="25.5" thickBot="1">
      <c r="A4485" s="1"/>
      <c r="B4485" s="138" t="s">
        <v>8</v>
      </c>
      <c r="C4485" s="139"/>
      <c r="D4485" s="139"/>
      <c r="E4485" s="139"/>
      <c r="F4485" s="139"/>
      <c r="G4485" s="139"/>
      <c r="H4485" s="139"/>
      <c r="I4485" s="11" t="s">
        <v>60</v>
      </c>
      <c r="J4485" s="12" t="s">
        <v>8</v>
      </c>
      <c r="K4485" s="13">
        <v>0</v>
      </c>
      <c r="L4485" s="13">
        <v>54386</v>
      </c>
      <c r="M4485" s="13">
        <v>54386</v>
      </c>
      <c r="N4485" s="14">
        <v>100</v>
      </c>
      <c r="O4485" s="12" t="s">
        <v>8</v>
      </c>
      <c r="P4485" s="1"/>
    </row>
    <row r="4486" spans="1:16" ht="0.95" customHeight="1">
      <c r="A4486" s="1"/>
      <c r="B4486" s="137"/>
      <c r="C4486" s="137"/>
      <c r="D4486" s="137"/>
      <c r="E4486" s="137"/>
      <c r="F4486" s="137"/>
      <c r="G4486" s="137"/>
      <c r="H4486" s="137"/>
      <c r="I4486" s="137"/>
      <c r="J4486" s="137"/>
      <c r="K4486" s="137"/>
      <c r="L4486" s="137"/>
      <c r="M4486" s="137"/>
      <c r="N4486" s="137"/>
      <c r="O4486" s="137"/>
      <c r="P4486" s="1"/>
    </row>
    <row r="4487" spans="1:16" ht="42" thickBot="1">
      <c r="A4487" s="1"/>
      <c r="B4487" s="6" t="s">
        <v>4420</v>
      </c>
      <c r="C4487" s="7" t="s">
        <v>8</v>
      </c>
      <c r="D4487" s="8" t="s">
        <v>4421</v>
      </c>
      <c r="E4487" s="8" t="s">
        <v>4422</v>
      </c>
      <c r="F4487" s="8" t="s">
        <v>12</v>
      </c>
      <c r="G4487" s="8" t="s">
        <v>31</v>
      </c>
      <c r="H4487" s="8" t="s">
        <v>14</v>
      </c>
      <c r="I4487" s="7" t="s">
        <v>8</v>
      </c>
      <c r="J4487" s="9">
        <v>12107741</v>
      </c>
      <c r="K4487" s="9">
        <v>0</v>
      </c>
      <c r="L4487" s="9">
        <v>3511014</v>
      </c>
      <c r="M4487" s="9">
        <v>2948051</v>
      </c>
      <c r="N4487" s="7" t="s">
        <v>8</v>
      </c>
      <c r="O4487" s="10">
        <v>99.78</v>
      </c>
      <c r="P4487" s="1"/>
    </row>
    <row r="4488" spans="1:16" ht="42" thickBot="1">
      <c r="A4488" s="1"/>
      <c r="B4488" s="138" t="s">
        <v>8</v>
      </c>
      <c r="C4488" s="139"/>
      <c r="D4488" s="139"/>
      <c r="E4488" s="139"/>
      <c r="F4488" s="139"/>
      <c r="G4488" s="139"/>
      <c r="H4488" s="139"/>
      <c r="I4488" s="11" t="s">
        <v>4399</v>
      </c>
      <c r="J4488" s="12" t="s">
        <v>8</v>
      </c>
      <c r="K4488" s="13">
        <v>0</v>
      </c>
      <c r="L4488" s="13">
        <v>3511014</v>
      </c>
      <c r="M4488" s="13">
        <v>2948051</v>
      </c>
      <c r="N4488" s="14">
        <v>83.96</v>
      </c>
      <c r="O4488" s="12" t="s">
        <v>8</v>
      </c>
      <c r="P4488" s="1"/>
    </row>
    <row r="4489" spans="1:16" ht="0.95" customHeight="1">
      <c r="A4489" s="1"/>
      <c r="B4489" s="137"/>
      <c r="C4489" s="137"/>
      <c r="D4489" s="137"/>
      <c r="E4489" s="137"/>
      <c r="F4489" s="137"/>
      <c r="G4489" s="137"/>
      <c r="H4489" s="137"/>
      <c r="I4489" s="137"/>
      <c r="J4489" s="137"/>
      <c r="K4489" s="137"/>
      <c r="L4489" s="137"/>
      <c r="M4489" s="137"/>
      <c r="N4489" s="137"/>
      <c r="O4489" s="137"/>
      <c r="P4489" s="1"/>
    </row>
    <row r="4490" spans="1:16" ht="20.100000000000001" customHeight="1">
      <c r="A4490" s="1"/>
      <c r="B4490" s="145" t="s">
        <v>4392</v>
      </c>
      <c r="C4490" s="146"/>
      <c r="D4490" s="146"/>
      <c r="E4490" s="146"/>
      <c r="F4490" s="2" t="s">
        <v>4</v>
      </c>
      <c r="G4490" s="147" t="s">
        <v>4423</v>
      </c>
      <c r="H4490" s="148"/>
      <c r="I4490" s="148"/>
      <c r="J4490" s="148"/>
      <c r="K4490" s="148"/>
      <c r="L4490" s="148"/>
      <c r="M4490" s="148"/>
      <c r="N4490" s="148"/>
      <c r="O4490" s="148"/>
      <c r="P4490" s="1"/>
    </row>
    <row r="4491" spans="1:16" ht="20.100000000000001" customHeight="1">
      <c r="A4491" s="1"/>
      <c r="B4491" s="143" t="s">
        <v>6</v>
      </c>
      <c r="C4491" s="144"/>
      <c r="D4491" s="144"/>
      <c r="E4491" s="144"/>
      <c r="F4491" s="144"/>
      <c r="G4491" s="144"/>
      <c r="H4491" s="144"/>
      <c r="I4491" s="144"/>
      <c r="J4491" s="3">
        <v>189921825</v>
      </c>
      <c r="K4491" s="3">
        <v>41603400</v>
      </c>
      <c r="L4491" s="3">
        <v>661200</v>
      </c>
      <c r="M4491" s="3">
        <v>661200</v>
      </c>
      <c r="N4491" s="4" t="s">
        <v>7</v>
      </c>
      <c r="O4491" s="5" t="s">
        <v>8</v>
      </c>
      <c r="P4491" s="1"/>
    </row>
    <row r="4492" spans="1:16" ht="42" thickBot="1">
      <c r="A4492" s="1"/>
      <c r="B4492" s="6" t="s">
        <v>4424</v>
      </c>
      <c r="C4492" s="7" t="s">
        <v>8</v>
      </c>
      <c r="D4492" s="8" t="s">
        <v>4425</v>
      </c>
      <c r="E4492" s="8" t="s">
        <v>4426</v>
      </c>
      <c r="F4492" s="8" t="s">
        <v>12</v>
      </c>
      <c r="G4492" s="8" t="s">
        <v>13</v>
      </c>
      <c r="H4492" s="8" t="s">
        <v>14</v>
      </c>
      <c r="I4492" s="7" t="s">
        <v>8</v>
      </c>
      <c r="J4492" s="9">
        <v>2520000</v>
      </c>
      <c r="K4492" s="9">
        <v>0</v>
      </c>
      <c r="L4492" s="9">
        <v>661200</v>
      </c>
      <c r="M4492" s="9">
        <v>661200</v>
      </c>
      <c r="N4492" s="7" t="s">
        <v>8</v>
      </c>
      <c r="O4492" s="10">
        <v>50</v>
      </c>
      <c r="P4492" s="1"/>
    </row>
    <row r="4493" spans="1:16" ht="33.75" thickBot="1">
      <c r="A4493" s="1"/>
      <c r="B4493" s="138" t="s">
        <v>8</v>
      </c>
      <c r="C4493" s="139"/>
      <c r="D4493" s="139"/>
      <c r="E4493" s="139"/>
      <c r="F4493" s="139"/>
      <c r="G4493" s="139"/>
      <c r="H4493" s="139"/>
      <c r="I4493" s="11" t="s">
        <v>4407</v>
      </c>
      <c r="J4493" s="12" t="s">
        <v>8</v>
      </c>
      <c r="K4493" s="13">
        <v>0</v>
      </c>
      <c r="L4493" s="13">
        <v>661200</v>
      </c>
      <c r="M4493" s="13">
        <v>661200</v>
      </c>
      <c r="N4493" s="14">
        <v>100</v>
      </c>
      <c r="O4493" s="12" t="s">
        <v>8</v>
      </c>
      <c r="P4493" s="1"/>
    </row>
    <row r="4494" spans="1:16" ht="0.95" customHeight="1">
      <c r="A4494" s="1"/>
      <c r="B4494" s="137"/>
      <c r="C4494" s="137"/>
      <c r="D4494" s="137"/>
      <c r="E4494" s="137"/>
      <c r="F4494" s="137"/>
      <c r="G4494" s="137"/>
      <c r="H4494" s="137"/>
      <c r="I4494" s="137"/>
      <c r="J4494" s="137"/>
      <c r="K4494" s="137"/>
      <c r="L4494" s="137"/>
      <c r="M4494" s="137"/>
      <c r="N4494" s="137"/>
      <c r="O4494" s="137"/>
      <c r="P4494" s="1"/>
    </row>
    <row r="4495" spans="1:16" ht="25.5" thickBot="1">
      <c r="A4495" s="1"/>
      <c r="B4495" s="6" t="s">
        <v>4427</v>
      </c>
      <c r="C4495" s="7" t="s">
        <v>8</v>
      </c>
      <c r="D4495" s="8" t="s">
        <v>4428</v>
      </c>
      <c r="E4495" s="8" t="s">
        <v>4429</v>
      </c>
      <c r="F4495" s="8" t="s">
        <v>12</v>
      </c>
      <c r="G4495" s="8" t="s">
        <v>13</v>
      </c>
      <c r="H4495" s="8" t="s">
        <v>14</v>
      </c>
      <c r="I4495" s="7" t="s">
        <v>8</v>
      </c>
      <c r="J4495" s="9">
        <v>43209160</v>
      </c>
      <c r="K4495" s="9">
        <v>41603400</v>
      </c>
      <c r="L4495" s="9">
        <v>0</v>
      </c>
      <c r="M4495" s="9">
        <v>0</v>
      </c>
      <c r="N4495" s="7" t="s">
        <v>8</v>
      </c>
      <c r="O4495" s="10">
        <v>0</v>
      </c>
      <c r="P4495" s="1"/>
    </row>
    <row r="4496" spans="1:16" ht="33.75" thickBot="1">
      <c r="A4496" s="1"/>
      <c r="B4496" s="138" t="s">
        <v>8</v>
      </c>
      <c r="C4496" s="139"/>
      <c r="D4496" s="139"/>
      <c r="E4496" s="139"/>
      <c r="F4496" s="139"/>
      <c r="G4496" s="139"/>
      <c r="H4496" s="139"/>
      <c r="I4496" s="11" t="s">
        <v>4407</v>
      </c>
      <c r="J4496" s="12" t="s">
        <v>8</v>
      </c>
      <c r="K4496" s="13">
        <v>41603400</v>
      </c>
      <c r="L4496" s="13">
        <v>0</v>
      </c>
      <c r="M4496" s="13">
        <v>0</v>
      </c>
      <c r="N4496" s="14">
        <v>0</v>
      </c>
      <c r="O4496" s="12" t="s">
        <v>8</v>
      </c>
      <c r="P4496" s="1"/>
    </row>
    <row r="4497" spans="1:16" ht="0.95" customHeight="1">
      <c r="A4497" s="1"/>
      <c r="B4497" s="137"/>
      <c r="C4497" s="137"/>
      <c r="D4497" s="137"/>
      <c r="E4497" s="137"/>
      <c r="F4497" s="137"/>
      <c r="G4497" s="137"/>
      <c r="H4497" s="137"/>
      <c r="I4497" s="137"/>
      <c r="J4497" s="137"/>
      <c r="K4497" s="137"/>
      <c r="L4497" s="137"/>
      <c r="M4497" s="137"/>
      <c r="N4497" s="137"/>
      <c r="O4497" s="137"/>
      <c r="P4497" s="1"/>
    </row>
    <row r="4498" spans="1:16" ht="58.5" thickBot="1">
      <c r="A4498" s="1"/>
      <c r="B4498" s="6" t="s">
        <v>4430</v>
      </c>
      <c r="C4498" s="7" t="s">
        <v>8</v>
      </c>
      <c r="D4498" s="8" t="s">
        <v>4431</v>
      </c>
      <c r="E4498" s="8" t="s">
        <v>4432</v>
      </c>
      <c r="F4498" s="8" t="s">
        <v>12</v>
      </c>
      <c r="G4498" s="8" t="s">
        <v>13</v>
      </c>
      <c r="H4498" s="8" t="s">
        <v>14</v>
      </c>
      <c r="I4498" s="7" t="s">
        <v>8</v>
      </c>
      <c r="J4498" s="9">
        <v>122001733</v>
      </c>
      <c r="K4498" s="9">
        <v>0</v>
      </c>
      <c r="L4498" s="9">
        <v>0</v>
      </c>
      <c r="M4498" s="9">
        <v>0</v>
      </c>
      <c r="N4498" s="7" t="s">
        <v>8</v>
      </c>
      <c r="O4498" s="10">
        <v>0</v>
      </c>
      <c r="P4498" s="1"/>
    </row>
    <row r="4499" spans="1:16" ht="33.75" thickBot="1">
      <c r="A4499" s="1"/>
      <c r="B4499" s="138" t="s">
        <v>8</v>
      </c>
      <c r="C4499" s="139"/>
      <c r="D4499" s="139"/>
      <c r="E4499" s="139"/>
      <c r="F4499" s="139"/>
      <c r="G4499" s="139"/>
      <c r="H4499" s="139"/>
      <c r="I4499" s="11" t="s">
        <v>4407</v>
      </c>
      <c r="J4499" s="12" t="s">
        <v>8</v>
      </c>
      <c r="K4499" s="13">
        <v>0</v>
      </c>
      <c r="L4499" s="13">
        <v>0</v>
      </c>
      <c r="M4499" s="13">
        <v>0</v>
      </c>
      <c r="N4499" s="14">
        <v>0</v>
      </c>
      <c r="O4499" s="12" t="s">
        <v>8</v>
      </c>
      <c r="P4499" s="1"/>
    </row>
    <row r="4500" spans="1:16" ht="0.95" customHeight="1">
      <c r="A4500" s="1"/>
      <c r="B4500" s="137"/>
      <c r="C4500" s="137"/>
      <c r="D4500" s="137"/>
      <c r="E4500" s="137"/>
      <c r="F4500" s="137"/>
      <c r="G4500" s="137"/>
      <c r="H4500" s="137"/>
      <c r="I4500" s="137"/>
      <c r="J4500" s="137"/>
      <c r="K4500" s="137"/>
      <c r="L4500" s="137"/>
      <c r="M4500" s="137"/>
      <c r="N4500" s="137"/>
      <c r="O4500" s="137"/>
      <c r="P4500" s="1"/>
    </row>
    <row r="4501" spans="1:16" ht="25.5" thickBot="1">
      <c r="A4501" s="1"/>
      <c r="B4501" s="6" t="s">
        <v>4433</v>
      </c>
      <c r="C4501" s="7" t="s">
        <v>8</v>
      </c>
      <c r="D4501" s="8" t="s">
        <v>4434</v>
      </c>
      <c r="E4501" s="8" t="s">
        <v>4435</v>
      </c>
      <c r="F4501" s="8" t="s">
        <v>12</v>
      </c>
      <c r="G4501" s="8" t="s">
        <v>159</v>
      </c>
      <c r="H4501" s="8" t="s">
        <v>14</v>
      </c>
      <c r="I4501" s="7" t="s">
        <v>8</v>
      </c>
      <c r="J4501" s="9">
        <v>8308775</v>
      </c>
      <c r="K4501" s="9">
        <v>0</v>
      </c>
      <c r="L4501" s="9">
        <v>0</v>
      </c>
      <c r="M4501" s="9">
        <v>0</v>
      </c>
      <c r="N4501" s="7" t="s">
        <v>8</v>
      </c>
      <c r="O4501" s="10">
        <v>0</v>
      </c>
      <c r="P4501" s="1"/>
    </row>
    <row r="4502" spans="1:16" ht="33.75" thickBot="1">
      <c r="A4502" s="1"/>
      <c r="B4502" s="138" t="s">
        <v>8</v>
      </c>
      <c r="C4502" s="139"/>
      <c r="D4502" s="139"/>
      <c r="E4502" s="139"/>
      <c r="F4502" s="139"/>
      <c r="G4502" s="139"/>
      <c r="H4502" s="139"/>
      <c r="I4502" s="11" t="s">
        <v>4407</v>
      </c>
      <c r="J4502" s="12" t="s">
        <v>8</v>
      </c>
      <c r="K4502" s="13">
        <v>0</v>
      </c>
      <c r="L4502" s="13">
        <v>0</v>
      </c>
      <c r="M4502" s="13">
        <v>0</v>
      </c>
      <c r="N4502" s="14">
        <v>0</v>
      </c>
      <c r="O4502" s="12" t="s">
        <v>8</v>
      </c>
      <c r="P4502" s="1"/>
    </row>
    <row r="4503" spans="1:16" ht="0.95" customHeight="1">
      <c r="A4503" s="1"/>
      <c r="B4503" s="137"/>
      <c r="C4503" s="137"/>
      <c r="D4503" s="137"/>
      <c r="E4503" s="137"/>
      <c r="F4503" s="137"/>
      <c r="G4503" s="137"/>
      <c r="H4503" s="137"/>
      <c r="I4503" s="137"/>
      <c r="J4503" s="137"/>
      <c r="K4503" s="137"/>
      <c r="L4503" s="137"/>
      <c r="M4503" s="137"/>
      <c r="N4503" s="137"/>
      <c r="O4503" s="137"/>
      <c r="P4503" s="1"/>
    </row>
    <row r="4504" spans="1:16" ht="42" thickBot="1">
      <c r="A4504" s="1"/>
      <c r="B4504" s="6" t="s">
        <v>4436</v>
      </c>
      <c r="C4504" s="7" t="s">
        <v>8</v>
      </c>
      <c r="D4504" s="8" t="s">
        <v>4437</v>
      </c>
      <c r="E4504" s="8" t="s">
        <v>4438</v>
      </c>
      <c r="F4504" s="8" t="s">
        <v>12</v>
      </c>
      <c r="G4504" s="8" t="s">
        <v>13</v>
      </c>
      <c r="H4504" s="8" t="s">
        <v>14</v>
      </c>
      <c r="I4504" s="7" t="s">
        <v>8</v>
      </c>
      <c r="J4504" s="9">
        <v>2420838</v>
      </c>
      <c r="K4504" s="9">
        <v>0</v>
      </c>
      <c r="L4504" s="9">
        <v>0</v>
      </c>
      <c r="M4504" s="9">
        <v>0</v>
      </c>
      <c r="N4504" s="7" t="s">
        <v>8</v>
      </c>
      <c r="O4504" s="10">
        <v>0</v>
      </c>
      <c r="P4504" s="1"/>
    </row>
    <row r="4505" spans="1:16" ht="33.75" thickBot="1">
      <c r="A4505" s="1"/>
      <c r="B4505" s="138" t="s">
        <v>8</v>
      </c>
      <c r="C4505" s="139"/>
      <c r="D4505" s="139"/>
      <c r="E4505" s="139"/>
      <c r="F4505" s="139"/>
      <c r="G4505" s="139"/>
      <c r="H4505" s="139"/>
      <c r="I4505" s="11" t="s">
        <v>4407</v>
      </c>
      <c r="J4505" s="12" t="s">
        <v>8</v>
      </c>
      <c r="K4505" s="13">
        <v>0</v>
      </c>
      <c r="L4505" s="13">
        <v>0</v>
      </c>
      <c r="M4505" s="13">
        <v>0</v>
      </c>
      <c r="N4505" s="14">
        <v>0</v>
      </c>
      <c r="O4505" s="12" t="s">
        <v>8</v>
      </c>
      <c r="P4505" s="1"/>
    </row>
    <row r="4506" spans="1:16" ht="0.95" customHeight="1">
      <c r="A4506" s="1"/>
      <c r="B4506" s="137"/>
      <c r="C4506" s="137"/>
      <c r="D4506" s="137"/>
      <c r="E4506" s="137"/>
      <c r="F4506" s="137"/>
      <c r="G4506" s="137"/>
      <c r="H4506" s="137"/>
      <c r="I4506" s="137"/>
      <c r="J4506" s="137"/>
      <c r="K4506" s="137"/>
      <c r="L4506" s="137"/>
      <c r="M4506" s="137"/>
      <c r="N4506" s="137"/>
      <c r="O4506" s="137"/>
      <c r="P4506" s="1"/>
    </row>
    <row r="4507" spans="1:16" ht="33.75" thickBot="1">
      <c r="A4507" s="1"/>
      <c r="B4507" s="6" t="s">
        <v>4439</v>
      </c>
      <c r="C4507" s="7" t="s">
        <v>8</v>
      </c>
      <c r="D4507" s="8" t="s">
        <v>4440</v>
      </c>
      <c r="E4507" s="8" t="s">
        <v>4441</v>
      </c>
      <c r="F4507" s="8" t="s">
        <v>12</v>
      </c>
      <c r="G4507" s="8" t="s">
        <v>13</v>
      </c>
      <c r="H4507" s="8" t="s">
        <v>14</v>
      </c>
      <c r="I4507" s="7" t="s">
        <v>8</v>
      </c>
      <c r="J4507" s="9">
        <v>10601548</v>
      </c>
      <c r="K4507" s="9">
        <v>0</v>
      </c>
      <c r="L4507" s="9">
        <v>0</v>
      </c>
      <c r="M4507" s="9">
        <v>0</v>
      </c>
      <c r="N4507" s="7" t="s">
        <v>8</v>
      </c>
      <c r="O4507" s="10">
        <v>0</v>
      </c>
      <c r="P4507" s="1"/>
    </row>
    <row r="4508" spans="1:16" ht="33.75" thickBot="1">
      <c r="A4508" s="1"/>
      <c r="B4508" s="138" t="s">
        <v>8</v>
      </c>
      <c r="C4508" s="139"/>
      <c r="D4508" s="139"/>
      <c r="E4508" s="139"/>
      <c r="F4508" s="139"/>
      <c r="G4508" s="139"/>
      <c r="H4508" s="139"/>
      <c r="I4508" s="11" t="s">
        <v>4407</v>
      </c>
      <c r="J4508" s="12" t="s">
        <v>8</v>
      </c>
      <c r="K4508" s="13">
        <v>0</v>
      </c>
      <c r="L4508" s="13">
        <v>0</v>
      </c>
      <c r="M4508" s="13">
        <v>0</v>
      </c>
      <c r="N4508" s="14">
        <v>0</v>
      </c>
      <c r="O4508" s="12" t="s">
        <v>8</v>
      </c>
      <c r="P4508" s="1"/>
    </row>
    <row r="4509" spans="1:16" ht="0.95" customHeight="1">
      <c r="A4509" s="1"/>
      <c r="B4509" s="137"/>
      <c r="C4509" s="137"/>
      <c r="D4509" s="137"/>
      <c r="E4509" s="137"/>
      <c r="F4509" s="137"/>
      <c r="G4509" s="137"/>
      <c r="H4509" s="137"/>
      <c r="I4509" s="137"/>
      <c r="J4509" s="137"/>
      <c r="K4509" s="137"/>
      <c r="L4509" s="137"/>
      <c r="M4509" s="137"/>
      <c r="N4509" s="137"/>
      <c r="O4509" s="137"/>
      <c r="P4509" s="1"/>
    </row>
    <row r="4510" spans="1:16" ht="33.75" thickBot="1">
      <c r="A4510" s="1"/>
      <c r="B4510" s="6" t="s">
        <v>4442</v>
      </c>
      <c r="C4510" s="7" t="s">
        <v>8</v>
      </c>
      <c r="D4510" s="8" t="s">
        <v>4443</v>
      </c>
      <c r="E4510" s="8" t="s">
        <v>4444</v>
      </c>
      <c r="F4510" s="8" t="s">
        <v>12</v>
      </c>
      <c r="G4510" s="8" t="s">
        <v>13</v>
      </c>
      <c r="H4510" s="8" t="s">
        <v>14</v>
      </c>
      <c r="I4510" s="7" t="s">
        <v>8</v>
      </c>
      <c r="J4510" s="9">
        <v>859771</v>
      </c>
      <c r="K4510" s="9">
        <v>0</v>
      </c>
      <c r="L4510" s="9">
        <v>0</v>
      </c>
      <c r="M4510" s="9">
        <v>0</v>
      </c>
      <c r="N4510" s="7" t="s">
        <v>8</v>
      </c>
      <c r="O4510" s="10">
        <v>0</v>
      </c>
      <c r="P4510" s="1"/>
    </row>
    <row r="4511" spans="1:16" ht="33.75" thickBot="1">
      <c r="A4511" s="1"/>
      <c r="B4511" s="138" t="s">
        <v>8</v>
      </c>
      <c r="C4511" s="139"/>
      <c r="D4511" s="139"/>
      <c r="E4511" s="139"/>
      <c r="F4511" s="139"/>
      <c r="G4511" s="139"/>
      <c r="H4511" s="139"/>
      <c r="I4511" s="11" t="s">
        <v>4407</v>
      </c>
      <c r="J4511" s="12" t="s">
        <v>8</v>
      </c>
      <c r="K4511" s="13">
        <v>0</v>
      </c>
      <c r="L4511" s="13">
        <v>0</v>
      </c>
      <c r="M4511" s="13">
        <v>0</v>
      </c>
      <c r="N4511" s="14">
        <v>0</v>
      </c>
      <c r="O4511" s="12" t="s">
        <v>8</v>
      </c>
      <c r="P4511" s="1"/>
    </row>
    <row r="4512" spans="1:16" ht="0.95" customHeight="1">
      <c r="A4512" s="1"/>
      <c r="B4512" s="137"/>
      <c r="C4512" s="137"/>
      <c r="D4512" s="137"/>
      <c r="E4512" s="137"/>
      <c r="F4512" s="137"/>
      <c r="G4512" s="137"/>
      <c r="H4512" s="137"/>
      <c r="I4512" s="137"/>
      <c r="J4512" s="137"/>
      <c r="K4512" s="137"/>
      <c r="L4512" s="137"/>
      <c r="M4512" s="137"/>
      <c r="N4512" s="137"/>
      <c r="O4512" s="137"/>
      <c r="P4512" s="1"/>
    </row>
    <row r="4513" spans="1:16" ht="20.100000000000001" customHeight="1">
      <c r="A4513" s="1"/>
      <c r="B4513" s="145" t="s">
        <v>4445</v>
      </c>
      <c r="C4513" s="146"/>
      <c r="D4513" s="146"/>
      <c r="E4513" s="146"/>
      <c r="F4513" s="2" t="s">
        <v>4</v>
      </c>
      <c r="G4513" s="147" t="s">
        <v>4446</v>
      </c>
      <c r="H4513" s="148"/>
      <c r="I4513" s="148"/>
      <c r="J4513" s="148"/>
      <c r="K4513" s="148"/>
      <c r="L4513" s="148"/>
      <c r="M4513" s="148"/>
      <c r="N4513" s="148"/>
      <c r="O4513" s="148"/>
      <c r="P4513" s="1"/>
    </row>
    <row r="4514" spans="1:16" ht="20.100000000000001" customHeight="1">
      <c r="A4514" s="1"/>
      <c r="B4514" s="143" t="s">
        <v>6</v>
      </c>
      <c r="C4514" s="144"/>
      <c r="D4514" s="144"/>
      <c r="E4514" s="144"/>
      <c r="F4514" s="144"/>
      <c r="G4514" s="144"/>
      <c r="H4514" s="144"/>
      <c r="I4514" s="144"/>
      <c r="J4514" s="3">
        <v>1648642453</v>
      </c>
      <c r="K4514" s="3">
        <v>761484939</v>
      </c>
      <c r="L4514" s="3">
        <v>673484939</v>
      </c>
      <c r="M4514" s="3">
        <v>428831123</v>
      </c>
      <c r="N4514" s="4" t="s">
        <v>4447</v>
      </c>
      <c r="O4514" s="5" t="s">
        <v>8</v>
      </c>
      <c r="P4514" s="1"/>
    </row>
    <row r="4515" spans="1:16" ht="58.5" thickBot="1">
      <c r="A4515" s="1"/>
      <c r="B4515" s="6" t="s">
        <v>4448</v>
      </c>
      <c r="C4515" s="7" t="s">
        <v>8</v>
      </c>
      <c r="D4515" s="8" t="s">
        <v>4449</v>
      </c>
      <c r="E4515" s="8" t="s">
        <v>4450</v>
      </c>
      <c r="F4515" s="8" t="s">
        <v>12</v>
      </c>
      <c r="G4515" s="8" t="s">
        <v>865</v>
      </c>
      <c r="H4515" s="8" t="s">
        <v>4451</v>
      </c>
      <c r="I4515" s="7" t="s">
        <v>8</v>
      </c>
      <c r="J4515" s="9">
        <v>1219243673</v>
      </c>
      <c r="K4515" s="9">
        <v>444127300</v>
      </c>
      <c r="L4515" s="9">
        <v>444127300</v>
      </c>
      <c r="M4515" s="9">
        <v>390888778</v>
      </c>
      <c r="N4515" s="7" t="s">
        <v>8</v>
      </c>
      <c r="O4515" s="10">
        <v>100</v>
      </c>
      <c r="P4515" s="1"/>
    </row>
    <row r="4516" spans="1:16" ht="33.75" thickBot="1">
      <c r="A4516" s="1"/>
      <c r="B4516" s="138" t="s">
        <v>8</v>
      </c>
      <c r="C4516" s="139"/>
      <c r="D4516" s="139"/>
      <c r="E4516" s="139"/>
      <c r="F4516" s="139"/>
      <c r="G4516" s="139"/>
      <c r="H4516" s="139"/>
      <c r="I4516" s="11" t="s">
        <v>4452</v>
      </c>
      <c r="J4516" s="12" t="s">
        <v>8</v>
      </c>
      <c r="K4516" s="13">
        <v>444127300</v>
      </c>
      <c r="L4516" s="13">
        <v>444127300</v>
      </c>
      <c r="M4516" s="13">
        <v>390888778</v>
      </c>
      <c r="N4516" s="14">
        <v>88.01</v>
      </c>
      <c r="O4516" s="12" t="s">
        <v>8</v>
      </c>
      <c r="P4516" s="1"/>
    </row>
    <row r="4517" spans="1:16" ht="0.95" customHeight="1">
      <c r="A4517" s="1"/>
      <c r="B4517" s="137"/>
      <c r="C4517" s="137"/>
      <c r="D4517" s="137"/>
      <c r="E4517" s="137"/>
      <c r="F4517" s="137"/>
      <c r="G4517" s="137"/>
      <c r="H4517" s="137"/>
      <c r="I4517" s="137"/>
      <c r="J4517" s="137"/>
      <c r="K4517" s="137"/>
      <c r="L4517" s="137"/>
      <c r="M4517" s="137"/>
      <c r="N4517" s="137"/>
      <c r="O4517" s="137"/>
      <c r="P4517" s="1"/>
    </row>
    <row r="4518" spans="1:16" ht="58.5" thickBot="1">
      <c r="A4518" s="1"/>
      <c r="B4518" s="6" t="s">
        <v>4453</v>
      </c>
      <c r="C4518" s="7" t="s">
        <v>8</v>
      </c>
      <c r="D4518" s="8" t="s">
        <v>4454</v>
      </c>
      <c r="E4518" s="8" t="s">
        <v>4455</v>
      </c>
      <c r="F4518" s="8" t="s">
        <v>12</v>
      </c>
      <c r="G4518" s="8" t="s">
        <v>13</v>
      </c>
      <c r="H4518" s="8" t="s">
        <v>4451</v>
      </c>
      <c r="I4518" s="7" t="s">
        <v>8</v>
      </c>
      <c r="J4518" s="9">
        <v>76859096</v>
      </c>
      <c r="K4518" s="9">
        <v>47092930</v>
      </c>
      <c r="L4518" s="9">
        <v>47092930</v>
      </c>
      <c r="M4518" s="9">
        <v>18519712</v>
      </c>
      <c r="N4518" s="7" t="s">
        <v>8</v>
      </c>
      <c r="O4518" s="10">
        <v>100</v>
      </c>
      <c r="P4518" s="1"/>
    </row>
    <row r="4519" spans="1:16" ht="25.5" thickBot="1">
      <c r="A4519" s="1"/>
      <c r="B4519" s="138" t="s">
        <v>8</v>
      </c>
      <c r="C4519" s="139"/>
      <c r="D4519" s="139"/>
      <c r="E4519" s="139"/>
      <c r="F4519" s="139"/>
      <c r="G4519" s="139"/>
      <c r="H4519" s="139"/>
      <c r="I4519" s="11" t="s">
        <v>4456</v>
      </c>
      <c r="J4519" s="12" t="s">
        <v>8</v>
      </c>
      <c r="K4519" s="13">
        <v>47092930</v>
      </c>
      <c r="L4519" s="13">
        <v>47092930</v>
      </c>
      <c r="M4519" s="13">
        <v>18519712</v>
      </c>
      <c r="N4519" s="14">
        <v>39.32</v>
      </c>
      <c r="O4519" s="12" t="s">
        <v>8</v>
      </c>
      <c r="P4519" s="1"/>
    </row>
    <row r="4520" spans="1:16" ht="0.95" customHeight="1">
      <c r="A4520" s="1"/>
      <c r="B4520" s="137"/>
      <c r="C4520" s="137"/>
      <c r="D4520" s="137"/>
      <c r="E4520" s="137"/>
      <c r="F4520" s="137"/>
      <c r="G4520" s="137"/>
      <c r="H4520" s="137"/>
      <c r="I4520" s="137"/>
      <c r="J4520" s="137"/>
      <c r="K4520" s="137"/>
      <c r="L4520" s="137"/>
      <c r="M4520" s="137"/>
      <c r="N4520" s="137"/>
      <c r="O4520" s="137"/>
      <c r="P4520" s="1"/>
    </row>
    <row r="4521" spans="1:16" ht="91.5" thickBot="1">
      <c r="A4521" s="1"/>
      <c r="B4521" s="6" t="s">
        <v>4457</v>
      </c>
      <c r="C4521" s="7" t="s">
        <v>8</v>
      </c>
      <c r="D4521" s="8" t="s">
        <v>4458</v>
      </c>
      <c r="E4521" s="8" t="s">
        <v>4459</v>
      </c>
      <c r="F4521" s="8" t="s">
        <v>12</v>
      </c>
      <c r="G4521" s="8" t="s">
        <v>13</v>
      </c>
      <c r="H4521" s="8" t="s">
        <v>4451</v>
      </c>
      <c r="I4521" s="7" t="s">
        <v>8</v>
      </c>
      <c r="J4521" s="9">
        <v>139803224</v>
      </c>
      <c r="K4521" s="9">
        <v>99362975</v>
      </c>
      <c r="L4521" s="9">
        <v>99362975</v>
      </c>
      <c r="M4521" s="9">
        <v>19422633</v>
      </c>
      <c r="N4521" s="7" t="s">
        <v>8</v>
      </c>
      <c r="O4521" s="10">
        <v>13</v>
      </c>
      <c r="P4521" s="1"/>
    </row>
    <row r="4522" spans="1:16" ht="25.5" thickBot="1">
      <c r="A4522" s="1"/>
      <c r="B4522" s="138" t="s">
        <v>8</v>
      </c>
      <c r="C4522" s="139"/>
      <c r="D4522" s="139"/>
      <c r="E4522" s="139"/>
      <c r="F4522" s="139"/>
      <c r="G4522" s="139"/>
      <c r="H4522" s="139"/>
      <c r="I4522" s="11" t="s">
        <v>4456</v>
      </c>
      <c r="J4522" s="12" t="s">
        <v>8</v>
      </c>
      <c r="K4522" s="13">
        <v>99362975</v>
      </c>
      <c r="L4522" s="13">
        <v>99362975</v>
      </c>
      <c r="M4522" s="13">
        <v>19422633</v>
      </c>
      <c r="N4522" s="14">
        <v>19.54</v>
      </c>
      <c r="O4522" s="12" t="s">
        <v>8</v>
      </c>
      <c r="P4522" s="1"/>
    </row>
    <row r="4523" spans="1:16" ht="0.95" customHeight="1">
      <c r="A4523" s="1"/>
      <c r="B4523" s="137"/>
      <c r="C4523" s="137"/>
      <c r="D4523" s="137"/>
      <c r="E4523" s="137"/>
      <c r="F4523" s="137"/>
      <c r="G4523" s="137"/>
      <c r="H4523" s="137"/>
      <c r="I4523" s="137"/>
      <c r="J4523" s="137"/>
      <c r="K4523" s="137"/>
      <c r="L4523" s="137"/>
      <c r="M4523" s="137"/>
      <c r="N4523" s="137"/>
      <c r="O4523" s="137"/>
      <c r="P4523" s="1"/>
    </row>
    <row r="4524" spans="1:16" ht="58.5" thickBot="1">
      <c r="A4524" s="1"/>
      <c r="B4524" s="6" t="s">
        <v>4460</v>
      </c>
      <c r="C4524" s="7" t="s">
        <v>8</v>
      </c>
      <c r="D4524" s="8" t="s">
        <v>4461</v>
      </c>
      <c r="E4524" s="8" t="s">
        <v>4462</v>
      </c>
      <c r="F4524" s="8" t="s">
        <v>12</v>
      </c>
      <c r="G4524" s="8" t="s">
        <v>13</v>
      </c>
      <c r="H4524" s="8" t="s">
        <v>4451</v>
      </c>
      <c r="I4524" s="7" t="s">
        <v>8</v>
      </c>
      <c r="J4524" s="9">
        <v>122063400</v>
      </c>
      <c r="K4524" s="9">
        <v>80228674</v>
      </c>
      <c r="L4524" s="9">
        <v>80228674</v>
      </c>
      <c r="M4524" s="9">
        <v>0</v>
      </c>
      <c r="N4524" s="7" t="s">
        <v>8</v>
      </c>
      <c r="O4524" s="10">
        <v>36</v>
      </c>
      <c r="P4524" s="1"/>
    </row>
    <row r="4525" spans="1:16" ht="25.5" thickBot="1">
      <c r="A4525" s="1"/>
      <c r="B4525" s="138" t="s">
        <v>8</v>
      </c>
      <c r="C4525" s="139"/>
      <c r="D4525" s="139"/>
      <c r="E4525" s="139"/>
      <c r="F4525" s="139"/>
      <c r="G4525" s="139"/>
      <c r="H4525" s="139"/>
      <c r="I4525" s="11" t="s">
        <v>4456</v>
      </c>
      <c r="J4525" s="12" t="s">
        <v>8</v>
      </c>
      <c r="K4525" s="13">
        <v>80228674</v>
      </c>
      <c r="L4525" s="13">
        <v>80228674</v>
      </c>
      <c r="M4525" s="13">
        <v>0</v>
      </c>
      <c r="N4525" s="14">
        <v>0</v>
      </c>
      <c r="O4525" s="12" t="s">
        <v>8</v>
      </c>
      <c r="P4525" s="1"/>
    </row>
    <row r="4526" spans="1:16" ht="0.95" customHeight="1">
      <c r="A4526" s="1"/>
      <c r="B4526" s="137"/>
      <c r="C4526" s="137"/>
      <c r="D4526" s="137"/>
      <c r="E4526" s="137"/>
      <c r="F4526" s="137"/>
      <c r="G4526" s="137"/>
      <c r="H4526" s="137"/>
      <c r="I4526" s="137"/>
      <c r="J4526" s="137"/>
      <c r="K4526" s="137"/>
      <c r="L4526" s="137"/>
      <c r="M4526" s="137"/>
      <c r="N4526" s="137"/>
      <c r="O4526" s="137"/>
      <c r="P4526" s="1"/>
    </row>
    <row r="4527" spans="1:16" ht="58.5" thickBot="1">
      <c r="A4527" s="1"/>
      <c r="B4527" s="6" t="s">
        <v>4463</v>
      </c>
      <c r="C4527" s="7" t="s">
        <v>8</v>
      </c>
      <c r="D4527" s="8" t="s">
        <v>4464</v>
      </c>
      <c r="E4527" s="8" t="s">
        <v>4465</v>
      </c>
      <c r="F4527" s="8" t="s">
        <v>12</v>
      </c>
      <c r="G4527" s="8" t="s">
        <v>865</v>
      </c>
      <c r="H4527" s="8" t="s">
        <v>4451</v>
      </c>
      <c r="I4527" s="7" t="s">
        <v>8</v>
      </c>
      <c r="J4527" s="9">
        <v>90673060</v>
      </c>
      <c r="K4527" s="9">
        <v>90673060</v>
      </c>
      <c r="L4527" s="9">
        <v>2673060</v>
      </c>
      <c r="M4527" s="9">
        <v>0</v>
      </c>
      <c r="N4527" s="7" t="s">
        <v>8</v>
      </c>
      <c r="O4527" s="10">
        <v>0</v>
      </c>
      <c r="P4527" s="1"/>
    </row>
    <row r="4528" spans="1:16" ht="33.75" thickBot="1">
      <c r="A4528" s="1"/>
      <c r="B4528" s="138" t="s">
        <v>8</v>
      </c>
      <c r="C4528" s="139"/>
      <c r="D4528" s="139"/>
      <c r="E4528" s="139"/>
      <c r="F4528" s="139"/>
      <c r="G4528" s="139"/>
      <c r="H4528" s="139"/>
      <c r="I4528" s="11" t="s">
        <v>4452</v>
      </c>
      <c r="J4528" s="12" t="s">
        <v>8</v>
      </c>
      <c r="K4528" s="13">
        <v>90673060</v>
      </c>
      <c r="L4528" s="13">
        <v>2673060</v>
      </c>
      <c r="M4528" s="13">
        <v>0</v>
      </c>
      <c r="N4528" s="14">
        <v>0</v>
      </c>
      <c r="O4528" s="12" t="s">
        <v>8</v>
      </c>
      <c r="P4528" s="1"/>
    </row>
    <row r="4529" spans="1:16" ht="0.95" customHeight="1">
      <c r="A4529" s="1"/>
      <c r="B4529" s="137"/>
      <c r="C4529" s="137"/>
      <c r="D4529" s="137"/>
      <c r="E4529" s="137"/>
      <c r="F4529" s="137"/>
      <c r="G4529" s="137"/>
      <c r="H4529" s="137"/>
      <c r="I4529" s="137"/>
      <c r="J4529" s="137"/>
      <c r="K4529" s="137"/>
      <c r="L4529" s="137"/>
      <c r="M4529" s="137"/>
      <c r="N4529" s="137"/>
      <c r="O4529" s="137"/>
      <c r="P4529" s="1"/>
    </row>
    <row r="4530" spans="1:16" ht="20.100000000000001" customHeight="1">
      <c r="A4530" s="1"/>
      <c r="B4530" s="145" t="s">
        <v>4445</v>
      </c>
      <c r="C4530" s="146"/>
      <c r="D4530" s="146"/>
      <c r="E4530" s="146"/>
      <c r="F4530" s="2" t="s">
        <v>4</v>
      </c>
      <c r="G4530" s="147" t="s">
        <v>4466</v>
      </c>
      <c r="H4530" s="148"/>
      <c r="I4530" s="148"/>
      <c r="J4530" s="148"/>
      <c r="K4530" s="148"/>
      <c r="L4530" s="148"/>
      <c r="M4530" s="148"/>
      <c r="N4530" s="148"/>
      <c r="O4530" s="148"/>
      <c r="P4530" s="1"/>
    </row>
    <row r="4531" spans="1:16" ht="20.100000000000001" customHeight="1">
      <c r="A4531" s="1"/>
      <c r="B4531" s="143" t="s">
        <v>6</v>
      </c>
      <c r="C4531" s="144"/>
      <c r="D4531" s="144"/>
      <c r="E4531" s="144"/>
      <c r="F4531" s="144"/>
      <c r="G4531" s="144"/>
      <c r="H4531" s="144"/>
      <c r="I4531" s="144"/>
      <c r="J4531" s="3">
        <v>9490537249</v>
      </c>
      <c r="K4531" s="3">
        <v>1705777137</v>
      </c>
      <c r="L4531" s="3">
        <v>1677983831</v>
      </c>
      <c r="M4531" s="3">
        <v>634525138</v>
      </c>
      <c r="N4531" s="4" t="s">
        <v>4467</v>
      </c>
      <c r="O4531" s="5" t="s">
        <v>8</v>
      </c>
      <c r="P4531" s="1"/>
    </row>
    <row r="4532" spans="1:16" ht="50.25" thickBot="1">
      <c r="A4532" s="1"/>
      <c r="B4532" s="6" t="s">
        <v>4468</v>
      </c>
      <c r="C4532" s="7" t="s">
        <v>8</v>
      </c>
      <c r="D4532" s="8" t="s">
        <v>4469</v>
      </c>
      <c r="E4532" s="8" t="s">
        <v>4470</v>
      </c>
      <c r="F4532" s="8" t="s">
        <v>12</v>
      </c>
      <c r="G4532" s="8" t="s">
        <v>865</v>
      </c>
      <c r="H4532" s="8" t="s">
        <v>4471</v>
      </c>
      <c r="I4532" s="7" t="s">
        <v>8</v>
      </c>
      <c r="J4532" s="9">
        <v>606844199</v>
      </c>
      <c r="K4532" s="9">
        <v>50725000</v>
      </c>
      <c r="L4532" s="9">
        <v>50725000</v>
      </c>
      <c r="M4532" s="9">
        <v>28356851</v>
      </c>
      <c r="N4532" s="7" t="s">
        <v>8</v>
      </c>
      <c r="O4532" s="10">
        <v>98</v>
      </c>
      <c r="P4532" s="1"/>
    </row>
    <row r="4533" spans="1:16" ht="33.75" thickBot="1">
      <c r="A4533" s="1"/>
      <c r="B4533" s="138" t="s">
        <v>8</v>
      </c>
      <c r="C4533" s="139"/>
      <c r="D4533" s="139"/>
      <c r="E4533" s="139"/>
      <c r="F4533" s="139"/>
      <c r="G4533" s="139"/>
      <c r="H4533" s="139"/>
      <c r="I4533" s="11" t="s">
        <v>4472</v>
      </c>
      <c r="J4533" s="12" t="s">
        <v>8</v>
      </c>
      <c r="K4533" s="13">
        <v>50725000</v>
      </c>
      <c r="L4533" s="13">
        <v>50725000</v>
      </c>
      <c r="M4533" s="13">
        <v>28356851</v>
      </c>
      <c r="N4533" s="14">
        <v>55.9</v>
      </c>
      <c r="O4533" s="12" t="s">
        <v>8</v>
      </c>
      <c r="P4533" s="1"/>
    </row>
    <row r="4534" spans="1:16" ht="0.95" customHeight="1">
      <c r="A4534" s="1"/>
      <c r="B4534" s="137"/>
      <c r="C4534" s="137"/>
      <c r="D4534" s="137"/>
      <c r="E4534" s="137"/>
      <c r="F4534" s="137"/>
      <c r="G4534" s="137"/>
      <c r="H4534" s="137"/>
      <c r="I4534" s="137"/>
      <c r="J4534" s="137"/>
      <c r="K4534" s="137"/>
      <c r="L4534" s="137"/>
      <c r="M4534" s="137"/>
      <c r="N4534" s="137"/>
      <c r="O4534" s="137"/>
      <c r="P4534" s="1"/>
    </row>
    <row r="4535" spans="1:16" ht="50.25" thickBot="1">
      <c r="A4535" s="1"/>
      <c r="B4535" s="6" t="s">
        <v>4473</v>
      </c>
      <c r="C4535" s="7" t="s">
        <v>8</v>
      </c>
      <c r="D4535" s="8" t="s">
        <v>4474</v>
      </c>
      <c r="E4535" s="8" t="s">
        <v>4475</v>
      </c>
      <c r="F4535" s="8" t="s">
        <v>4476</v>
      </c>
      <c r="G4535" s="8" t="s">
        <v>59</v>
      </c>
      <c r="H4535" s="8" t="s">
        <v>4471</v>
      </c>
      <c r="I4535" s="7" t="s">
        <v>8</v>
      </c>
      <c r="J4535" s="9">
        <v>3013353372</v>
      </c>
      <c r="K4535" s="9">
        <v>892885468</v>
      </c>
      <c r="L4535" s="9">
        <v>836767210</v>
      </c>
      <c r="M4535" s="9">
        <v>406104620</v>
      </c>
      <c r="N4535" s="7" t="s">
        <v>8</v>
      </c>
      <c r="O4535" s="10">
        <v>0</v>
      </c>
      <c r="P4535" s="1"/>
    </row>
    <row r="4536" spans="1:16" ht="25.5" thickBot="1">
      <c r="A4536" s="1"/>
      <c r="B4536" s="138" t="s">
        <v>8</v>
      </c>
      <c r="C4536" s="139"/>
      <c r="D4536" s="139"/>
      <c r="E4536" s="139"/>
      <c r="F4536" s="139"/>
      <c r="G4536" s="139"/>
      <c r="H4536" s="139"/>
      <c r="I4536" s="11" t="s">
        <v>60</v>
      </c>
      <c r="J4536" s="12" t="s">
        <v>8</v>
      </c>
      <c r="K4536" s="13">
        <v>892885468</v>
      </c>
      <c r="L4536" s="13">
        <v>836767210</v>
      </c>
      <c r="M4536" s="13">
        <v>406104620</v>
      </c>
      <c r="N4536" s="14">
        <v>48.53</v>
      </c>
      <c r="O4536" s="12" t="s">
        <v>8</v>
      </c>
      <c r="P4536" s="1"/>
    </row>
    <row r="4537" spans="1:16" ht="0.95" customHeight="1">
      <c r="A4537" s="1"/>
      <c r="B4537" s="137"/>
      <c r="C4537" s="137"/>
      <c r="D4537" s="137"/>
      <c r="E4537" s="137"/>
      <c r="F4537" s="137"/>
      <c r="G4537" s="137"/>
      <c r="H4537" s="137"/>
      <c r="I4537" s="137"/>
      <c r="J4537" s="137"/>
      <c r="K4537" s="137"/>
      <c r="L4537" s="137"/>
      <c r="M4537" s="137"/>
      <c r="N4537" s="137"/>
      <c r="O4537" s="137"/>
      <c r="P4537" s="1"/>
    </row>
    <row r="4538" spans="1:16" ht="42" thickBot="1">
      <c r="A4538" s="1"/>
      <c r="B4538" s="6" t="s">
        <v>4477</v>
      </c>
      <c r="C4538" s="7" t="s">
        <v>8</v>
      </c>
      <c r="D4538" s="8" t="s">
        <v>4478</v>
      </c>
      <c r="E4538" s="8" t="s">
        <v>4479</v>
      </c>
      <c r="F4538" s="8" t="s">
        <v>4480</v>
      </c>
      <c r="G4538" s="8" t="s">
        <v>4323</v>
      </c>
      <c r="H4538" s="8" t="s">
        <v>4471</v>
      </c>
      <c r="I4538" s="7" t="s">
        <v>8</v>
      </c>
      <c r="J4538" s="9">
        <v>632240526</v>
      </c>
      <c r="K4538" s="9">
        <v>192666667</v>
      </c>
      <c r="L4538" s="9">
        <v>156666666</v>
      </c>
      <c r="M4538" s="9">
        <v>62213300</v>
      </c>
      <c r="N4538" s="7" t="s">
        <v>8</v>
      </c>
      <c r="O4538" s="10">
        <v>0</v>
      </c>
      <c r="P4538" s="1"/>
    </row>
    <row r="4539" spans="1:16" ht="25.5" thickBot="1">
      <c r="A4539" s="1"/>
      <c r="B4539" s="138" t="s">
        <v>8</v>
      </c>
      <c r="C4539" s="139"/>
      <c r="D4539" s="139"/>
      <c r="E4539" s="139"/>
      <c r="F4539" s="139"/>
      <c r="G4539" s="139"/>
      <c r="H4539" s="139"/>
      <c r="I4539" s="11" t="s">
        <v>60</v>
      </c>
      <c r="J4539" s="12" t="s">
        <v>8</v>
      </c>
      <c r="K4539" s="13">
        <v>192666667</v>
      </c>
      <c r="L4539" s="13">
        <v>156666666</v>
      </c>
      <c r="M4539" s="13">
        <v>62213300</v>
      </c>
      <c r="N4539" s="14">
        <v>39.71</v>
      </c>
      <c r="O4539" s="12" t="s">
        <v>8</v>
      </c>
      <c r="P4539" s="1"/>
    </row>
    <row r="4540" spans="1:16" ht="0.95" customHeight="1">
      <c r="A4540" s="1"/>
      <c r="B4540" s="137"/>
      <c r="C4540" s="137"/>
      <c r="D4540" s="137"/>
      <c r="E4540" s="137"/>
      <c r="F4540" s="137"/>
      <c r="G4540" s="137"/>
      <c r="H4540" s="137"/>
      <c r="I4540" s="137"/>
      <c r="J4540" s="137"/>
      <c r="K4540" s="137"/>
      <c r="L4540" s="137"/>
      <c r="M4540" s="137"/>
      <c r="N4540" s="137"/>
      <c r="O4540" s="137"/>
      <c r="P4540" s="1"/>
    </row>
    <row r="4541" spans="1:16" ht="99.75" thickBot="1">
      <c r="A4541" s="1"/>
      <c r="B4541" s="6" t="s">
        <v>4481</v>
      </c>
      <c r="C4541" s="7" t="s">
        <v>8</v>
      </c>
      <c r="D4541" s="8" t="s">
        <v>4482</v>
      </c>
      <c r="E4541" s="8" t="s">
        <v>4483</v>
      </c>
      <c r="F4541" s="8" t="s">
        <v>4484</v>
      </c>
      <c r="G4541" s="8" t="s">
        <v>59</v>
      </c>
      <c r="H4541" s="8" t="s">
        <v>4471</v>
      </c>
      <c r="I4541" s="7" t="s">
        <v>8</v>
      </c>
      <c r="J4541" s="9">
        <v>420569336</v>
      </c>
      <c r="K4541" s="9">
        <v>48500002</v>
      </c>
      <c r="L4541" s="9">
        <v>48500002</v>
      </c>
      <c r="M4541" s="9">
        <v>4722223</v>
      </c>
      <c r="N4541" s="7" t="s">
        <v>8</v>
      </c>
      <c r="O4541" s="10">
        <v>0</v>
      </c>
      <c r="P4541" s="1"/>
    </row>
    <row r="4542" spans="1:16" ht="25.5" thickBot="1">
      <c r="A4542" s="1"/>
      <c r="B4542" s="138" t="s">
        <v>8</v>
      </c>
      <c r="C4542" s="139"/>
      <c r="D4542" s="139"/>
      <c r="E4542" s="139"/>
      <c r="F4542" s="139"/>
      <c r="G4542" s="139"/>
      <c r="H4542" s="139"/>
      <c r="I4542" s="11" t="s">
        <v>60</v>
      </c>
      <c r="J4542" s="12" t="s">
        <v>8</v>
      </c>
      <c r="K4542" s="13">
        <v>48500002</v>
      </c>
      <c r="L4542" s="13">
        <v>48500002</v>
      </c>
      <c r="M4542" s="13">
        <v>4722223</v>
      </c>
      <c r="N4542" s="14">
        <v>9.73</v>
      </c>
      <c r="O4542" s="12" t="s">
        <v>8</v>
      </c>
      <c r="P4542" s="1"/>
    </row>
    <row r="4543" spans="1:16" ht="0.95" customHeight="1">
      <c r="A4543" s="1"/>
      <c r="B4543" s="137"/>
      <c r="C4543" s="137"/>
      <c r="D4543" s="137"/>
      <c r="E4543" s="137"/>
      <c r="F4543" s="137"/>
      <c r="G4543" s="137"/>
      <c r="H4543" s="137"/>
      <c r="I4543" s="137"/>
      <c r="J4543" s="137"/>
      <c r="K4543" s="137"/>
      <c r="L4543" s="137"/>
      <c r="M4543" s="137"/>
      <c r="N4543" s="137"/>
      <c r="O4543" s="137"/>
      <c r="P4543" s="1"/>
    </row>
    <row r="4544" spans="1:16" ht="99.75" thickBot="1">
      <c r="A4544" s="1"/>
      <c r="B4544" s="6" t="s">
        <v>4485</v>
      </c>
      <c r="C4544" s="7" t="s">
        <v>8</v>
      </c>
      <c r="D4544" s="8" t="s">
        <v>4486</v>
      </c>
      <c r="E4544" s="8" t="s">
        <v>4487</v>
      </c>
      <c r="F4544" s="8" t="s">
        <v>4488</v>
      </c>
      <c r="G4544" s="8" t="s">
        <v>59</v>
      </c>
      <c r="H4544" s="8" t="s">
        <v>4471</v>
      </c>
      <c r="I4544" s="7" t="s">
        <v>8</v>
      </c>
      <c r="J4544" s="9">
        <v>920444353</v>
      </c>
      <c r="K4544" s="9">
        <v>289000000</v>
      </c>
      <c r="L4544" s="9">
        <v>295757014</v>
      </c>
      <c r="M4544" s="9">
        <v>121268370</v>
      </c>
      <c r="N4544" s="7" t="s">
        <v>8</v>
      </c>
      <c r="O4544" s="10">
        <v>0</v>
      </c>
      <c r="P4544" s="1"/>
    </row>
    <row r="4545" spans="1:16" ht="25.5" thickBot="1">
      <c r="A4545" s="1"/>
      <c r="B4545" s="138" t="s">
        <v>8</v>
      </c>
      <c r="C4545" s="139"/>
      <c r="D4545" s="139"/>
      <c r="E4545" s="139"/>
      <c r="F4545" s="139"/>
      <c r="G4545" s="139"/>
      <c r="H4545" s="139"/>
      <c r="I4545" s="11" t="s">
        <v>60</v>
      </c>
      <c r="J4545" s="12" t="s">
        <v>8</v>
      </c>
      <c r="K4545" s="13">
        <v>289000000</v>
      </c>
      <c r="L4545" s="13">
        <v>295757014</v>
      </c>
      <c r="M4545" s="13">
        <v>121268370</v>
      </c>
      <c r="N4545" s="14">
        <v>41</v>
      </c>
      <c r="O4545" s="12" t="s">
        <v>8</v>
      </c>
      <c r="P4545" s="1"/>
    </row>
    <row r="4546" spans="1:16" ht="0.95" customHeight="1">
      <c r="A4546" s="1"/>
      <c r="B4546" s="137"/>
      <c r="C4546" s="137"/>
      <c r="D4546" s="137"/>
      <c r="E4546" s="137"/>
      <c r="F4546" s="137"/>
      <c r="G4546" s="137"/>
      <c r="H4546" s="137"/>
      <c r="I4546" s="137"/>
      <c r="J4546" s="137"/>
      <c r="K4546" s="137"/>
      <c r="L4546" s="137"/>
      <c r="M4546" s="137"/>
      <c r="N4546" s="137"/>
      <c r="O4546" s="137"/>
      <c r="P4546" s="1"/>
    </row>
    <row r="4547" spans="1:16" ht="50.25" thickBot="1">
      <c r="A4547" s="1"/>
      <c r="B4547" s="6" t="s">
        <v>4489</v>
      </c>
      <c r="C4547" s="7" t="s">
        <v>8</v>
      </c>
      <c r="D4547" s="8" t="s">
        <v>4490</v>
      </c>
      <c r="E4547" s="8" t="s">
        <v>4491</v>
      </c>
      <c r="F4547" s="8" t="s">
        <v>12</v>
      </c>
      <c r="G4547" s="8" t="s">
        <v>59</v>
      </c>
      <c r="H4547" s="8" t="s">
        <v>4471</v>
      </c>
      <c r="I4547" s="7" t="s">
        <v>8</v>
      </c>
      <c r="J4547" s="9">
        <v>1257384305</v>
      </c>
      <c r="K4547" s="9">
        <v>232000000</v>
      </c>
      <c r="L4547" s="9">
        <v>232000000</v>
      </c>
      <c r="M4547" s="9">
        <v>0</v>
      </c>
      <c r="N4547" s="7" t="s">
        <v>8</v>
      </c>
      <c r="O4547" s="10">
        <v>0</v>
      </c>
      <c r="P4547" s="1"/>
    </row>
    <row r="4548" spans="1:16" ht="25.5" thickBot="1">
      <c r="A4548" s="1"/>
      <c r="B4548" s="138" t="s">
        <v>8</v>
      </c>
      <c r="C4548" s="139"/>
      <c r="D4548" s="139"/>
      <c r="E4548" s="139"/>
      <c r="F4548" s="139"/>
      <c r="G4548" s="139"/>
      <c r="H4548" s="139"/>
      <c r="I4548" s="11" t="s">
        <v>60</v>
      </c>
      <c r="J4548" s="12" t="s">
        <v>8</v>
      </c>
      <c r="K4548" s="13">
        <v>232000000</v>
      </c>
      <c r="L4548" s="13">
        <v>232000000</v>
      </c>
      <c r="M4548" s="13">
        <v>0</v>
      </c>
      <c r="N4548" s="14">
        <v>0</v>
      </c>
      <c r="O4548" s="12" t="s">
        <v>8</v>
      </c>
      <c r="P4548" s="1"/>
    </row>
    <row r="4549" spans="1:16" ht="0.95" customHeight="1">
      <c r="A4549" s="1"/>
      <c r="B4549" s="137"/>
      <c r="C4549" s="137"/>
      <c r="D4549" s="137"/>
      <c r="E4549" s="137"/>
      <c r="F4549" s="137"/>
      <c r="G4549" s="137"/>
      <c r="H4549" s="137"/>
      <c r="I4549" s="137"/>
      <c r="J4549" s="137"/>
      <c r="K4549" s="137"/>
      <c r="L4549" s="137"/>
      <c r="M4549" s="137"/>
      <c r="N4549" s="137"/>
      <c r="O4549" s="137"/>
      <c r="P4549" s="1"/>
    </row>
    <row r="4550" spans="1:16" ht="50.25" thickBot="1">
      <c r="A4550" s="1"/>
      <c r="B4550" s="6" t="s">
        <v>4492</v>
      </c>
      <c r="C4550" s="7" t="s">
        <v>8</v>
      </c>
      <c r="D4550" s="8" t="s">
        <v>4493</v>
      </c>
      <c r="E4550" s="8" t="s">
        <v>4494</v>
      </c>
      <c r="F4550" s="8" t="s">
        <v>58</v>
      </c>
      <c r="G4550" s="8" t="s">
        <v>59</v>
      </c>
      <c r="H4550" s="8" t="s">
        <v>4471</v>
      </c>
      <c r="I4550" s="7" t="s">
        <v>8</v>
      </c>
      <c r="J4550" s="9">
        <v>2075147470</v>
      </c>
      <c r="K4550" s="9">
        <v>0</v>
      </c>
      <c r="L4550" s="9">
        <v>35999999</v>
      </c>
      <c r="M4550" s="9">
        <v>185799</v>
      </c>
      <c r="N4550" s="7" t="s">
        <v>8</v>
      </c>
      <c r="O4550" s="10">
        <v>0</v>
      </c>
      <c r="P4550" s="1"/>
    </row>
    <row r="4551" spans="1:16" ht="25.5" thickBot="1">
      <c r="A4551" s="1"/>
      <c r="B4551" s="138" t="s">
        <v>8</v>
      </c>
      <c r="C4551" s="139"/>
      <c r="D4551" s="139"/>
      <c r="E4551" s="139"/>
      <c r="F4551" s="139"/>
      <c r="G4551" s="139"/>
      <c r="H4551" s="139"/>
      <c r="I4551" s="11" t="s">
        <v>60</v>
      </c>
      <c r="J4551" s="12" t="s">
        <v>8</v>
      </c>
      <c r="K4551" s="13">
        <v>0</v>
      </c>
      <c r="L4551" s="13">
        <v>35999999</v>
      </c>
      <c r="M4551" s="13">
        <v>185799</v>
      </c>
      <c r="N4551" s="14">
        <v>0.51</v>
      </c>
      <c r="O4551" s="12" t="s">
        <v>8</v>
      </c>
      <c r="P4551" s="1"/>
    </row>
    <row r="4552" spans="1:16" ht="0.95" customHeight="1">
      <c r="A4552" s="1"/>
      <c r="B4552" s="137"/>
      <c r="C4552" s="137"/>
      <c r="D4552" s="137"/>
      <c r="E4552" s="137"/>
      <c r="F4552" s="137"/>
      <c r="G4552" s="137"/>
      <c r="H4552" s="137"/>
      <c r="I4552" s="137"/>
      <c r="J4552" s="137"/>
      <c r="K4552" s="137"/>
      <c r="L4552" s="137"/>
      <c r="M4552" s="137"/>
      <c r="N4552" s="137"/>
      <c r="O4552" s="137"/>
      <c r="P4552" s="1"/>
    </row>
    <row r="4553" spans="1:16" ht="58.5" thickBot="1">
      <c r="A4553" s="1"/>
      <c r="B4553" s="6" t="s">
        <v>4495</v>
      </c>
      <c r="C4553" s="7" t="s">
        <v>8</v>
      </c>
      <c r="D4553" s="8" t="s">
        <v>4496</v>
      </c>
      <c r="E4553" s="8" t="s">
        <v>4497</v>
      </c>
      <c r="F4553" s="8" t="s">
        <v>12</v>
      </c>
      <c r="G4553" s="8" t="s">
        <v>132</v>
      </c>
      <c r="H4553" s="8" t="s">
        <v>4471</v>
      </c>
      <c r="I4553" s="7" t="s">
        <v>8</v>
      </c>
      <c r="J4553" s="9">
        <v>5441597</v>
      </c>
      <c r="K4553" s="9">
        <v>0</v>
      </c>
      <c r="L4553" s="9">
        <v>0</v>
      </c>
      <c r="M4553" s="9">
        <v>0</v>
      </c>
      <c r="N4553" s="7" t="s">
        <v>8</v>
      </c>
      <c r="O4553" s="10">
        <v>0</v>
      </c>
      <c r="P4553" s="1"/>
    </row>
    <row r="4554" spans="1:16" ht="25.5" thickBot="1">
      <c r="A4554" s="1"/>
      <c r="B4554" s="138" t="s">
        <v>8</v>
      </c>
      <c r="C4554" s="139"/>
      <c r="D4554" s="139"/>
      <c r="E4554" s="139"/>
      <c r="F4554" s="139"/>
      <c r="G4554" s="139"/>
      <c r="H4554" s="139"/>
      <c r="I4554" s="11" t="s">
        <v>133</v>
      </c>
      <c r="J4554" s="12" t="s">
        <v>8</v>
      </c>
      <c r="K4554" s="13">
        <v>0</v>
      </c>
      <c r="L4554" s="13">
        <v>0</v>
      </c>
      <c r="M4554" s="13">
        <v>0</v>
      </c>
      <c r="N4554" s="14">
        <v>0</v>
      </c>
      <c r="O4554" s="12" t="s">
        <v>8</v>
      </c>
      <c r="P4554" s="1"/>
    </row>
    <row r="4555" spans="1:16" ht="0.95" customHeight="1">
      <c r="A4555" s="1"/>
      <c r="B4555" s="137"/>
      <c r="C4555" s="137"/>
      <c r="D4555" s="137"/>
      <c r="E4555" s="137"/>
      <c r="F4555" s="137"/>
      <c r="G4555" s="137"/>
      <c r="H4555" s="137"/>
      <c r="I4555" s="137"/>
      <c r="J4555" s="137"/>
      <c r="K4555" s="137"/>
      <c r="L4555" s="137"/>
      <c r="M4555" s="137"/>
      <c r="N4555" s="137"/>
      <c r="O4555" s="137"/>
      <c r="P4555" s="1"/>
    </row>
    <row r="4556" spans="1:16" ht="75" thickBot="1">
      <c r="A4556" s="1"/>
      <c r="B4556" s="6" t="s">
        <v>4498</v>
      </c>
      <c r="C4556" s="7" t="s">
        <v>8</v>
      </c>
      <c r="D4556" s="8" t="s">
        <v>4499</v>
      </c>
      <c r="E4556" s="8" t="s">
        <v>4500</v>
      </c>
      <c r="F4556" s="8" t="s">
        <v>12</v>
      </c>
      <c r="G4556" s="8" t="s">
        <v>132</v>
      </c>
      <c r="H4556" s="8" t="s">
        <v>4471</v>
      </c>
      <c r="I4556" s="7" t="s">
        <v>8</v>
      </c>
      <c r="J4556" s="9">
        <v>10860471</v>
      </c>
      <c r="K4556" s="9">
        <v>0</v>
      </c>
      <c r="L4556" s="9">
        <v>0</v>
      </c>
      <c r="M4556" s="9">
        <v>0</v>
      </c>
      <c r="N4556" s="7" t="s">
        <v>8</v>
      </c>
      <c r="O4556" s="10">
        <v>0</v>
      </c>
      <c r="P4556" s="1"/>
    </row>
    <row r="4557" spans="1:16" ht="25.5" thickBot="1">
      <c r="A4557" s="1"/>
      <c r="B4557" s="138" t="s">
        <v>8</v>
      </c>
      <c r="C4557" s="139"/>
      <c r="D4557" s="139"/>
      <c r="E4557" s="139"/>
      <c r="F4557" s="139"/>
      <c r="G4557" s="139"/>
      <c r="H4557" s="139"/>
      <c r="I4557" s="11" t="s">
        <v>133</v>
      </c>
      <c r="J4557" s="12" t="s">
        <v>8</v>
      </c>
      <c r="K4557" s="13">
        <v>0</v>
      </c>
      <c r="L4557" s="13">
        <v>0</v>
      </c>
      <c r="M4557" s="13">
        <v>0</v>
      </c>
      <c r="N4557" s="14">
        <v>0</v>
      </c>
      <c r="O4557" s="12" t="s">
        <v>8</v>
      </c>
      <c r="P4557" s="1"/>
    </row>
    <row r="4558" spans="1:16" ht="0.95" customHeight="1">
      <c r="A4558" s="1"/>
      <c r="B4558" s="137"/>
      <c r="C4558" s="137"/>
      <c r="D4558" s="137"/>
      <c r="E4558" s="137"/>
      <c r="F4558" s="137"/>
      <c r="G4558" s="137"/>
      <c r="H4558" s="137"/>
      <c r="I4558" s="137"/>
      <c r="J4558" s="137"/>
      <c r="K4558" s="137"/>
      <c r="L4558" s="137"/>
      <c r="M4558" s="137"/>
      <c r="N4558" s="137"/>
      <c r="O4558" s="137"/>
      <c r="P4558" s="1"/>
    </row>
    <row r="4559" spans="1:16" ht="58.5" thickBot="1">
      <c r="A4559" s="1"/>
      <c r="B4559" s="6" t="s">
        <v>4501</v>
      </c>
      <c r="C4559" s="7" t="s">
        <v>8</v>
      </c>
      <c r="D4559" s="8" t="s">
        <v>4502</v>
      </c>
      <c r="E4559" s="8" t="s">
        <v>4503</v>
      </c>
      <c r="F4559" s="8" t="s">
        <v>12</v>
      </c>
      <c r="G4559" s="8" t="s">
        <v>132</v>
      </c>
      <c r="H4559" s="8" t="s">
        <v>4471</v>
      </c>
      <c r="I4559" s="7" t="s">
        <v>8</v>
      </c>
      <c r="J4559" s="9">
        <v>5430230</v>
      </c>
      <c r="K4559" s="9">
        <v>0</v>
      </c>
      <c r="L4559" s="9">
        <v>0</v>
      </c>
      <c r="M4559" s="9">
        <v>0</v>
      </c>
      <c r="N4559" s="7" t="s">
        <v>8</v>
      </c>
      <c r="O4559" s="10">
        <v>0</v>
      </c>
      <c r="P4559" s="1"/>
    </row>
    <row r="4560" spans="1:16" ht="25.5" thickBot="1">
      <c r="A4560" s="1"/>
      <c r="B4560" s="138" t="s">
        <v>8</v>
      </c>
      <c r="C4560" s="139"/>
      <c r="D4560" s="139"/>
      <c r="E4560" s="139"/>
      <c r="F4560" s="139"/>
      <c r="G4560" s="139"/>
      <c r="H4560" s="139"/>
      <c r="I4560" s="11" t="s">
        <v>133</v>
      </c>
      <c r="J4560" s="12" t="s">
        <v>8</v>
      </c>
      <c r="K4560" s="13">
        <v>0</v>
      </c>
      <c r="L4560" s="13">
        <v>0</v>
      </c>
      <c r="M4560" s="13">
        <v>0</v>
      </c>
      <c r="N4560" s="14">
        <v>0</v>
      </c>
      <c r="O4560" s="12" t="s">
        <v>8</v>
      </c>
      <c r="P4560" s="1"/>
    </row>
    <row r="4561" spans="1:16" ht="0.95" customHeight="1">
      <c r="A4561" s="1"/>
      <c r="B4561" s="137"/>
      <c r="C4561" s="137"/>
      <c r="D4561" s="137"/>
      <c r="E4561" s="137"/>
      <c r="F4561" s="137"/>
      <c r="G4561" s="137"/>
      <c r="H4561" s="137"/>
      <c r="I4561" s="137"/>
      <c r="J4561" s="137"/>
      <c r="K4561" s="137"/>
      <c r="L4561" s="137"/>
      <c r="M4561" s="137"/>
      <c r="N4561" s="137"/>
      <c r="O4561" s="137"/>
      <c r="P4561" s="1"/>
    </row>
    <row r="4562" spans="1:16" ht="91.5" thickBot="1">
      <c r="A4562" s="1"/>
      <c r="B4562" s="6" t="s">
        <v>4504</v>
      </c>
      <c r="C4562" s="7" t="s">
        <v>8</v>
      </c>
      <c r="D4562" s="8" t="s">
        <v>4505</v>
      </c>
      <c r="E4562" s="8" t="s">
        <v>4506</v>
      </c>
      <c r="F4562" s="8" t="s">
        <v>4507</v>
      </c>
      <c r="G4562" s="8" t="s">
        <v>865</v>
      </c>
      <c r="H4562" s="8" t="s">
        <v>4508</v>
      </c>
      <c r="I4562" s="7" t="s">
        <v>8</v>
      </c>
      <c r="J4562" s="9">
        <v>542821390</v>
      </c>
      <c r="K4562" s="9">
        <v>0</v>
      </c>
      <c r="L4562" s="9">
        <v>21567940</v>
      </c>
      <c r="M4562" s="9">
        <v>11673975</v>
      </c>
      <c r="N4562" s="7" t="s">
        <v>8</v>
      </c>
      <c r="O4562" s="10">
        <v>0</v>
      </c>
      <c r="P4562" s="1"/>
    </row>
    <row r="4563" spans="1:16" ht="33.75" thickBot="1">
      <c r="A4563" s="1"/>
      <c r="B4563" s="138" t="s">
        <v>8</v>
      </c>
      <c r="C4563" s="139"/>
      <c r="D4563" s="139"/>
      <c r="E4563" s="139"/>
      <c r="F4563" s="139"/>
      <c r="G4563" s="139"/>
      <c r="H4563" s="139"/>
      <c r="I4563" s="11" t="s">
        <v>4472</v>
      </c>
      <c r="J4563" s="12" t="s">
        <v>8</v>
      </c>
      <c r="K4563" s="13">
        <v>0</v>
      </c>
      <c r="L4563" s="13">
        <v>21567940</v>
      </c>
      <c r="M4563" s="13">
        <v>11673975</v>
      </c>
      <c r="N4563" s="14">
        <v>54.12</v>
      </c>
      <c r="O4563" s="12" t="s">
        <v>8</v>
      </c>
      <c r="P4563" s="1"/>
    </row>
    <row r="4564" spans="1:16" ht="0.95" customHeight="1">
      <c r="A4564" s="1"/>
      <c r="B4564" s="137"/>
      <c r="C4564" s="137"/>
      <c r="D4564" s="137"/>
      <c r="E4564" s="137"/>
      <c r="F4564" s="137"/>
      <c r="G4564" s="137"/>
      <c r="H4564" s="137"/>
      <c r="I4564" s="137"/>
      <c r="J4564" s="137"/>
      <c r="K4564" s="137"/>
      <c r="L4564" s="137"/>
      <c r="M4564" s="137"/>
      <c r="N4564" s="137"/>
      <c r="O4564" s="137"/>
      <c r="P4564" s="1"/>
    </row>
    <row r="4565" spans="1:16" ht="20.100000000000001" customHeight="1">
      <c r="A4565" s="1"/>
      <c r="B4565" s="145" t="s">
        <v>4445</v>
      </c>
      <c r="C4565" s="146"/>
      <c r="D4565" s="146"/>
      <c r="E4565" s="146"/>
      <c r="F4565" s="2" t="s">
        <v>4</v>
      </c>
      <c r="G4565" s="147" t="s">
        <v>4509</v>
      </c>
      <c r="H4565" s="148"/>
      <c r="I4565" s="148"/>
      <c r="J4565" s="148"/>
      <c r="K4565" s="148"/>
      <c r="L4565" s="148"/>
      <c r="M4565" s="148"/>
      <c r="N4565" s="148"/>
      <c r="O4565" s="148"/>
      <c r="P4565" s="1"/>
    </row>
    <row r="4566" spans="1:16" ht="20.100000000000001" customHeight="1">
      <c r="A4566" s="1"/>
      <c r="B4566" s="143" t="s">
        <v>6</v>
      </c>
      <c r="C4566" s="144"/>
      <c r="D4566" s="144"/>
      <c r="E4566" s="144"/>
      <c r="F4566" s="144"/>
      <c r="G4566" s="144"/>
      <c r="H4566" s="144"/>
      <c r="I4566" s="144"/>
      <c r="J4566" s="3">
        <v>278210695</v>
      </c>
      <c r="K4566" s="3">
        <v>0</v>
      </c>
      <c r="L4566" s="3">
        <v>0</v>
      </c>
      <c r="M4566" s="3">
        <v>0</v>
      </c>
      <c r="N4566" s="4" t="s">
        <v>20</v>
      </c>
      <c r="O4566" s="5" t="s">
        <v>8</v>
      </c>
      <c r="P4566" s="1"/>
    </row>
    <row r="4567" spans="1:16" ht="33.75" thickBot="1">
      <c r="A4567" s="1"/>
      <c r="B4567" s="6" t="s">
        <v>4510</v>
      </c>
      <c r="C4567" s="7" t="s">
        <v>8</v>
      </c>
      <c r="D4567" s="8" t="s">
        <v>4511</v>
      </c>
      <c r="E4567" s="8" t="s">
        <v>4512</v>
      </c>
      <c r="F4567" s="8" t="s">
        <v>40</v>
      </c>
      <c r="G4567" s="8" t="s">
        <v>13</v>
      </c>
      <c r="H4567" s="8" t="s">
        <v>14</v>
      </c>
      <c r="I4567" s="7" t="s">
        <v>8</v>
      </c>
      <c r="J4567" s="9">
        <v>138607796</v>
      </c>
      <c r="K4567" s="9">
        <v>0</v>
      </c>
      <c r="L4567" s="9">
        <v>0</v>
      </c>
      <c r="M4567" s="9">
        <v>0</v>
      </c>
      <c r="N4567" s="7" t="s">
        <v>8</v>
      </c>
      <c r="O4567" s="10">
        <v>0</v>
      </c>
      <c r="P4567" s="1"/>
    </row>
    <row r="4568" spans="1:16" ht="42" thickBot="1">
      <c r="A4568" s="1"/>
      <c r="B4568" s="138" t="s">
        <v>8</v>
      </c>
      <c r="C4568" s="139"/>
      <c r="D4568" s="139"/>
      <c r="E4568" s="139"/>
      <c r="F4568" s="139"/>
      <c r="G4568" s="139"/>
      <c r="H4568" s="139"/>
      <c r="I4568" s="11" t="s">
        <v>4513</v>
      </c>
      <c r="J4568" s="12" t="s">
        <v>8</v>
      </c>
      <c r="K4568" s="13">
        <v>0</v>
      </c>
      <c r="L4568" s="13">
        <v>0</v>
      </c>
      <c r="M4568" s="13">
        <v>0</v>
      </c>
      <c r="N4568" s="14">
        <v>0</v>
      </c>
      <c r="O4568" s="12" t="s">
        <v>8</v>
      </c>
      <c r="P4568" s="1"/>
    </row>
    <row r="4569" spans="1:16" ht="0.95" customHeight="1">
      <c r="A4569" s="1"/>
      <c r="B4569" s="137"/>
      <c r="C4569" s="137"/>
      <c r="D4569" s="137"/>
      <c r="E4569" s="137"/>
      <c r="F4569" s="137"/>
      <c r="G4569" s="137"/>
      <c r="H4569" s="137"/>
      <c r="I4569" s="137"/>
      <c r="J4569" s="137"/>
      <c r="K4569" s="137"/>
      <c r="L4569" s="137"/>
      <c r="M4569" s="137"/>
      <c r="N4569" s="137"/>
      <c r="O4569" s="137"/>
      <c r="P4569" s="1"/>
    </row>
    <row r="4570" spans="1:16" ht="42" thickBot="1">
      <c r="A4570" s="1"/>
      <c r="B4570" s="6" t="s">
        <v>4514</v>
      </c>
      <c r="C4570" s="7" t="s">
        <v>8</v>
      </c>
      <c r="D4570" s="8" t="s">
        <v>4515</v>
      </c>
      <c r="E4570" s="8" t="s">
        <v>4516</v>
      </c>
      <c r="F4570" s="8" t="s">
        <v>4517</v>
      </c>
      <c r="G4570" s="8" t="s">
        <v>13</v>
      </c>
      <c r="H4570" s="8" t="s">
        <v>14</v>
      </c>
      <c r="I4570" s="7" t="s">
        <v>8</v>
      </c>
      <c r="J4570" s="9">
        <v>139602899</v>
      </c>
      <c r="K4570" s="9">
        <v>0</v>
      </c>
      <c r="L4570" s="9">
        <v>0</v>
      </c>
      <c r="M4570" s="9">
        <v>0</v>
      </c>
      <c r="N4570" s="7" t="s">
        <v>8</v>
      </c>
      <c r="O4570" s="10">
        <v>0</v>
      </c>
      <c r="P4570" s="1"/>
    </row>
    <row r="4571" spans="1:16" ht="42" thickBot="1">
      <c r="A4571" s="1"/>
      <c r="B4571" s="138" t="s">
        <v>8</v>
      </c>
      <c r="C4571" s="139"/>
      <c r="D4571" s="139"/>
      <c r="E4571" s="139"/>
      <c r="F4571" s="139"/>
      <c r="G4571" s="139"/>
      <c r="H4571" s="139"/>
      <c r="I4571" s="11" t="s">
        <v>4513</v>
      </c>
      <c r="J4571" s="12" t="s">
        <v>8</v>
      </c>
      <c r="K4571" s="13">
        <v>0</v>
      </c>
      <c r="L4571" s="13">
        <v>0</v>
      </c>
      <c r="M4571" s="13">
        <v>0</v>
      </c>
      <c r="N4571" s="14">
        <v>0</v>
      </c>
      <c r="O4571" s="12" t="s">
        <v>8</v>
      </c>
      <c r="P4571" s="1"/>
    </row>
    <row r="4572" spans="1:16" ht="0.95" customHeight="1">
      <c r="A4572" s="1"/>
      <c r="B4572" s="137"/>
      <c r="C4572" s="137"/>
      <c r="D4572" s="137"/>
      <c r="E4572" s="137"/>
      <c r="F4572" s="137"/>
      <c r="G4572" s="137"/>
      <c r="H4572" s="137"/>
      <c r="I4572" s="137"/>
      <c r="J4572" s="137"/>
      <c r="K4572" s="137"/>
      <c r="L4572" s="137"/>
      <c r="M4572" s="137"/>
      <c r="N4572" s="137"/>
      <c r="O4572" s="137"/>
      <c r="P4572" s="1"/>
    </row>
    <row r="4573" spans="1:16" ht="20.100000000000001" customHeight="1">
      <c r="A4573" s="1"/>
      <c r="B4573" s="145" t="s">
        <v>4445</v>
      </c>
      <c r="C4573" s="146"/>
      <c r="D4573" s="146"/>
      <c r="E4573" s="146"/>
      <c r="F4573" s="2" t="s">
        <v>4</v>
      </c>
      <c r="G4573" s="147" t="s">
        <v>4518</v>
      </c>
      <c r="H4573" s="148"/>
      <c r="I4573" s="148"/>
      <c r="J4573" s="148"/>
      <c r="K4573" s="148"/>
      <c r="L4573" s="148"/>
      <c r="M4573" s="148"/>
      <c r="N4573" s="148"/>
      <c r="O4573" s="148"/>
      <c r="P4573" s="1"/>
    </row>
    <row r="4574" spans="1:16" ht="20.100000000000001" customHeight="1">
      <c r="A4574" s="1"/>
      <c r="B4574" s="143" t="s">
        <v>6</v>
      </c>
      <c r="C4574" s="144"/>
      <c r="D4574" s="144"/>
      <c r="E4574" s="144"/>
      <c r="F4574" s="144"/>
      <c r="G4574" s="144"/>
      <c r="H4574" s="144"/>
      <c r="I4574" s="144"/>
      <c r="J4574" s="3">
        <v>217214715</v>
      </c>
      <c r="K4574" s="3">
        <v>17000000</v>
      </c>
      <c r="L4574" s="3">
        <v>17000000</v>
      </c>
      <c r="M4574" s="3">
        <v>0</v>
      </c>
      <c r="N4574" s="4" t="s">
        <v>20</v>
      </c>
      <c r="O4574" s="5" t="s">
        <v>8</v>
      </c>
      <c r="P4574" s="1"/>
    </row>
    <row r="4575" spans="1:16" ht="58.5" thickBot="1">
      <c r="A4575" s="1"/>
      <c r="B4575" s="6" t="s">
        <v>4519</v>
      </c>
      <c r="C4575" s="7" t="s">
        <v>8</v>
      </c>
      <c r="D4575" s="8" t="s">
        <v>4520</v>
      </c>
      <c r="E4575" s="8" t="s">
        <v>4521</v>
      </c>
      <c r="F4575" s="8" t="s">
        <v>349</v>
      </c>
      <c r="G4575" s="8" t="s">
        <v>59</v>
      </c>
      <c r="H4575" s="8" t="s">
        <v>4451</v>
      </c>
      <c r="I4575" s="7" t="s">
        <v>8</v>
      </c>
      <c r="J4575" s="9">
        <v>16558212</v>
      </c>
      <c r="K4575" s="9">
        <v>2500000</v>
      </c>
      <c r="L4575" s="9">
        <v>2500000</v>
      </c>
      <c r="M4575" s="9">
        <v>0</v>
      </c>
      <c r="N4575" s="7" t="s">
        <v>8</v>
      </c>
      <c r="O4575" s="10">
        <v>82.88</v>
      </c>
      <c r="P4575" s="1"/>
    </row>
    <row r="4576" spans="1:16" ht="25.5" thickBot="1">
      <c r="A4576" s="1"/>
      <c r="B4576" s="138" t="s">
        <v>8</v>
      </c>
      <c r="C4576" s="139"/>
      <c r="D4576" s="139"/>
      <c r="E4576" s="139"/>
      <c r="F4576" s="139"/>
      <c r="G4576" s="139"/>
      <c r="H4576" s="139"/>
      <c r="I4576" s="11" t="s">
        <v>60</v>
      </c>
      <c r="J4576" s="12" t="s">
        <v>8</v>
      </c>
      <c r="K4576" s="13">
        <v>2500000</v>
      </c>
      <c r="L4576" s="13">
        <v>2500000</v>
      </c>
      <c r="M4576" s="13">
        <v>0</v>
      </c>
      <c r="N4576" s="14">
        <v>0</v>
      </c>
      <c r="O4576" s="12" t="s">
        <v>8</v>
      </c>
      <c r="P4576" s="1"/>
    </row>
    <row r="4577" spans="1:16" ht="0.95" customHeight="1">
      <c r="A4577" s="1"/>
      <c r="B4577" s="137"/>
      <c r="C4577" s="137"/>
      <c r="D4577" s="137"/>
      <c r="E4577" s="137"/>
      <c r="F4577" s="137"/>
      <c r="G4577" s="137"/>
      <c r="H4577" s="137"/>
      <c r="I4577" s="137"/>
      <c r="J4577" s="137"/>
      <c r="K4577" s="137"/>
      <c r="L4577" s="137"/>
      <c r="M4577" s="137"/>
      <c r="N4577" s="137"/>
      <c r="O4577" s="137"/>
      <c r="P4577" s="1"/>
    </row>
    <row r="4578" spans="1:16" ht="58.5" thickBot="1">
      <c r="A4578" s="1"/>
      <c r="B4578" s="6" t="s">
        <v>4522</v>
      </c>
      <c r="C4578" s="7" t="s">
        <v>8</v>
      </c>
      <c r="D4578" s="8" t="s">
        <v>4523</v>
      </c>
      <c r="E4578" s="8" t="s">
        <v>4524</v>
      </c>
      <c r="F4578" s="8" t="s">
        <v>349</v>
      </c>
      <c r="G4578" s="8" t="s">
        <v>13</v>
      </c>
      <c r="H4578" s="8" t="s">
        <v>4451</v>
      </c>
      <c r="I4578" s="7" t="s">
        <v>8</v>
      </c>
      <c r="J4578" s="9">
        <v>70168125</v>
      </c>
      <c r="K4578" s="9">
        <v>3442938</v>
      </c>
      <c r="L4578" s="9">
        <v>3442938</v>
      </c>
      <c r="M4578" s="9">
        <v>0</v>
      </c>
      <c r="N4578" s="7" t="s">
        <v>8</v>
      </c>
      <c r="O4578" s="10">
        <v>79.55</v>
      </c>
      <c r="P4578" s="1"/>
    </row>
    <row r="4579" spans="1:16" ht="25.5" thickBot="1">
      <c r="A4579" s="1"/>
      <c r="B4579" s="138" t="s">
        <v>8</v>
      </c>
      <c r="C4579" s="139"/>
      <c r="D4579" s="139"/>
      <c r="E4579" s="139"/>
      <c r="F4579" s="139"/>
      <c r="G4579" s="139"/>
      <c r="H4579" s="139"/>
      <c r="I4579" s="11" t="s">
        <v>4456</v>
      </c>
      <c r="J4579" s="12" t="s">
        <v>8</v>
      </c>
      <c r="K4579" s="13">
        <v>3442938</v>
      </c>
      <c r="L4579" s="13">
        <v>3442938</v>
      </c>
      <c r="M4579" s="13">
        <v>0</v>
      </c>
      <c r="N4579" s="14">
        <v>0</v>
      </c>
      <c r="O4579" s="12" t="s">
        <v>8</v>
      </c>
      <c r="P4579" s="1"/>
    </row>
    <row r="4580" spans="1:16" ht="0.95" customHeight="1">
      <c r="A4580" s="1"/>
      <c r="B4580" s="137"/>
      <c r="C4580" s="137"/>
      <c r="D4580" s="137"/>
      <c r="E4580" s="137"/>
      <c r="F4580" s="137"/>
      <c r="G4580" s="137"/>
      <c r="H4580" s="137"/>
      <c r="I4580" s="137"/>
      <c r="J4580" s="137"/>
      <c r="K4580" s="137"/>
      <c r="L4580" s="137"/>
      <c r="M4580" s="137"/>
      <c r="N4580" s="137"/>
      <c r="O4580" s="137"/>
      <c r="P4580" s="1"/>
    </row>
    <row r="4581" spans="1:16" ht="50.25" thickBot="1">
      <c r="A4581" s="1"/>
      <c r="B4581" s="6" t="s">
        <v>4525</v>
      </c>
      <c r="C4581" s="7" t="s">
        <v>8</v>
      </c>
      <c r="D4581" s="8" t="s">
        <v>4526</v>
      </c>
      <c r="E4581" s="8" t="s">
        <v>4527</v>
      </c>
      <c r="F4581" s="8" t="s">
        <v>349</v>
      </c>
      <c r="G4581" s="8" t="s">
        <v>13</v>
      </c>
      <c r="H4581" s="8" t="s">
        <v>4451</v>
      </c>
      <c r="I4581" s="7" t="s">
        <v>8</v>
      </c>
      <c r="J4581" s="9">
        <v>14708066</v>
      </c>
      <c r="K4581" s="9">
        <v>11057062</v>
      </c>
      <c r="L4581" s="9">
        <v>11057062</v>
      </c>
      <c r="M4581" s="9">
        <v>0</v>
      </c>
      <c r="N4581" s="7" t="s">
        <v>8</v>
      </c>
      <c r="O4581" s="10">
        <v>0</v>
      </c>
      <c r="P4581" s="1"/>
    </row>
    <row r="4582" spans="1:16" ht="25.5" thickBot="1">
      <c r="A4582" s="1"/>
      <c r="B4582" s="138" t="s">
        <v>8</v>
      </c>
      <c r="C4582" s="139"/>
      <c r="D4582" s="139"/>
      <c r="E4582" s="139"/>
      <c r="F4582" s="139"/>
      <c r="G4582" s="139"/>
      <c r="H4582" s="139"/>
      <c r="I4582" s="11" t="s">
        <v>4456</v>
      </c>
      <c r="J4582" s="12" t="s">
        <v>8</v>
      </c>
      <c r="K4582" s="13">
        <v>11057062</v>
      </c>
      <c r="L4582" s="13">
        <v>11057062</v>
      </c>
      <c r="M4582" s="13">
        <v>0</v>
      </c>
      <c r="N4582" s="14">
        <v>0</v>
      </c>
      <c r="O4582" s="12" t="s">
        <v>8</v>
      </c>
      <c r="P4582" s="1"/>
    </row>
    <row r="4583" spans="1:16" ht="0.95" customHeight="1">
      <c r="A4583" s="1"/>
      <c r="B4583" s="137"/>
      <c r="C4583" s="137"/>
      <c r="D4583" s="137"/>
      <c r="E4583" s="137"/>
      <c r="F4583" s="137"/>
      <c r="G4583" s="137"/>
      <c r="H4583" s="137"/>
      <c r="I4583" s="137"/>
      <c r="J4583" s="137"/>
      <c r="K4583" s="137"/>
      <c r="L4583" s="137"/>
      <c r="M4583" s="137"/>
      <c r="N4583" s="137"/>
      <c r="O4583" s="137"/>
      <c r="P4583" s="1"/>
    </row>
    <row r="4584" spans="1:16" ht="58.5" thickBot="1">
      <c r="A4584" s="1"/>
      <c r="B4584" s="6" t="s">
        <v>4528</v>
      </c>
      <c r="C4584" s="7" t="s">
        <v>8</v>
      </c>
      <c r="D4584" s="8" t="s">
        <v>4529</v>
      </c>
      <c r="E4584" s="8" t="s">
        <v>4530</v>
      </c>
      <c r="F4584" s="8" t="s">
        <v>349</v>
      </c>
      <c r="G4584" s="8" t="s">
        <v>59</v>
      </c>
      <c r="H4584" s="8" t="s">
        <v>4531</v>
      </c>
      <c r="I4584" s="7" t="s">
        <v>8</v>
      </c>
      <c r="J4584" s="9">
        <v>112300312</v>
      </c>
      <c r="K4584" s="9">
        <v>0</v>
      </c>
      <c r="L4584" s="9">
        <v>0</v>
      </c>
      <c r="M4584" s="9">
        <v>0</v>
      </c>
      <c r="N4584" s="7" t="s">
        <v>8</v>
      </c>
      <c r="O4584" s="10">
        <v>0</v>
      </c>
      <c r="P4584" s="1"/>
    </row>
    <row r="4585" spans="1:16" ht="25.5" thickBot="1">
      <c r="A4585" s="1"/>
      <c r="B4585" s="138" t="s">
        <v>8</v>
      </c>
      <c r="C4585" s="139"/>
      <c r="D4585" s="139"/>
      <c r="E4585" s="139"/>
      <c r="F4585" s="139"/>
      <c r="G4585" s="139"/>
      <c r="H4585" s="139"/>
      <c r="I4585" s="11" t="s">
        <v>60</v>
      </c>
      <c r="J4585" s="12" t="s">
        <v>8</v>
      </c>
      <c r="K4585" s="13">
        <v>0</v>
      </c>
      <c r="L4585" s="13">
        <v>0</v>
      </c>
      <c r="M4585" s="13">
        <v>0</v>
      </c>
      <c r="N4585" s="14">
        <v>0</v>
      </c>
      <c r="O4585" s="12" t="s">
        <v>8</v>
      </c>
      <c r="P4585" s="1"/>
    </row>
    <row r="4586" spans="1:16" ht="0.95" customHeight="1">
      <c r="A4586" s="1"/>
      <c r="B4586" s="137"/>
      <c r="C4586" s="137"/>
      <c r="D4586" s="137"/>
      <c r="E4586" s="137"/>
      <c r="F4586" s="137"/>
      <c r="G4586" s="137"/>
      <c r="H4586" s="137"/>
      <c r="I4586" s="137"/>
      <c r="J4586" s="137"/>
      <c r="K4586" s="137"/>
      <c r="L4586" s="137"/>
      <c r="M4586" s="137"/>
      <c r="N4586" s="137"/>
      <c r="O4586" s="137"/>
      <c r="P4586" s="1"/>
    </row>
    <row r="4587" spans="1:16" ht="58.5" thickBot="1">
      <c r="A4587" s="1"/>
      <c r="B4587" s="6" t="s">
        <v>4532</v>
      </c>
      <c r="C4587" s="7" t="s">
        <v>8</v>
      </c>
      <c r="D4587" s="8" t="s">
        <v>4533</v>
      </c>
      <c r="E4587" s="8" t="s">
        <v>4521</v>
      </c>
      <c r="F4587" s="8" t="s">
        <v>349</v>
      </c>
      <c r="G4587" s="8" t="s">
        <v>59</v>
      </c>
      <c r="H4587" s="8" t="s">
        <v>4451</v>
      </c>
      <c r="I4587" s="7" t="s">
        <v>8</v>
      </c>
      <c r="J4587" s="9">
        <v>3480000</v>
      </c>
      <c r="K4587" s="9">
        <v>0</v>
      </c>
      <c r="L4587" s="9">
        <v>0</v>
      </c>
      <c r="M4587" s="9">
        <v>0</v>
      </c>
      <c r="N4587" s="7" t="s">
        <v>8</v>
      </c>
      <c r="O4587" s="10">
        <v>5.33</v>
      </c>
      <c r="P4587" s="1"/>
    </row>
    <row r="4588" spans="1:16" ht="25.5" thickBot="1">
      <c r="A4588" s="1"/>
      <c r="B4588" s="138" t="s">
        <v>8</v>
      </c>
      <c r="C4588" s="139"/>
      <c r="D4588" s="139"/>
      <c r="E4588" s="139"/>
      <c r="F4588" s="139"/>
      <c r="G4588" s="139"/>
      <c r="H4588" s="139"/>
      <c r="I4588" s="11" t="s">
        <v>60</v>
      </c>
      <c r="J4588" s="12" t="s">
        <v>8</v>
      </c>
      <c r="K4588" s="13">
        <v>0</v>
      </c>
      <c r="L4588" s="13">
        <v>0</v>
      </c>
      <c r="M4588" s="13">
        <v>0</v>
      </c>
      <c r="N4588" s="14">
        <v>0</v>
      </c>
      <c r="O4588" s="12" t="s">
        <v>8</v>
      </c>
      <c r="P4588" s="1"/>
    </row>
    <row r="4589" spans="1:16" ht="0.95" customHeight="1">
      <c r="A4589" s="1"/>
      <c r="B4589" s="137"/>
      <c r="C4589" s="137"/>
      <c r="D4589" s="137"/>
      <c r="E4589" s="137"/>
      <c r="F4589" s="137"/>
      <c r="G4589" s="137"/>
      <c r="H4589" s="137"/>
      <c r="I4589" s="137"/>
      <c r="J4589" s="137"/>
      <c r="K4589" s="137"/>
      <c r="L4589" s="137"/>
      <c r="M4589" s="137"/>
      <c r="N4589" s="137"/>
      <c r="O4589" s="137"/>
      <c r="P4589" s="1"/>
    </row>
    <row r="4590" spans="1:16" ht="20.100000000000001" customHeight="1">
      <c r="A4590" s="1"/>
      <c r="B4590" s="145" t="s">
        <v>4445</v>
      </c>
      <c r="C4590" s="146"/>
      <c r="D4590" s="146"/>
      <c r="E4590" s="146"/>
      <c r="F4590" s="2" t="s">
        <v>4</v>
      </c>
      <c r="G4590" s="147" t="s">
        <v>4534</v>
      </c>
      <c r="H4590" s="148"/>
      <c r="I4590" s="148"/>
      <c r="J4590" s="148"/>
      <c r="K4590" s="148"/>
      <c r="L4590" s="148"/>
      <c r="M4590" s="148"/>
      <c r="N4590" s="148"/>
      <c r="O4590" s="148"/>
      <c r="P4590" s="1"/>
    </row>
    <row r="4591" spans="1:16" ht="20.100000000000001" customHeight="1">
      <c r="A4591" s="1"/>
      <c r="B4591" s="143" t="s">
        <v>6</v>
      </c>
      <c r="C4591" s="144"/>
      <c r="D4591" s="144"/>
      <c r="E4591" s="144"/>
      <c r="F4591" s="144"/>
      <c r="G4591" s="144"/>
      <c r="H4591" s="144"/>
      <c r="I4591" s="144"/>
      <c r="J4591" s="3">
        <v>4273160056</v>
      </c>
      <c r="K4591" s="3">
        <v>578385087</v>
      </c>
      <c r="L4591" s="3">
        <v>818385087</v>
      </c>
      <c r="M4591" s="3">
        <v>156571975</v>
      </c>
      <c r="N4591" s="4" t="s">
        <v>4535</v>
      </c>
      <c r="O4591" s="5" t="s">
        <v>8</v>
      </c>
      <c r="P4591" s="1"/>
    </row>
    <row r="4592" spans="1:16" ht="33.75" thickBot="1">
      <c r="A4592" s="1"/>
      <c r="B4592" s="6" t="s">
        <v>4536</v>
      </c>
      <c r="C4592" s="7" t="s">
        <v>8</v>
      </c>
      <c r="D4592" s="8" t="s">
        <v>4537</v>
      </c>
      <c r="E4592" s="8" t="s">
        <v>4538</v>
      </c>
      <c r="F4592" s="8" t="s">
        <v>40</v>
      </c>
      <c r="G4592" s="8" t="s">
        <v>865</v>
      </c>
      <c r="H4592" s="8" t="s">
        <v>4508</v>
      </c>
      <c r="I4592" s="7" t="s">
        <v>8</v>
      </c>
      <c r="J4592" s="9">
        <v>403120995</v>
      </c>
      <c r="K4592" s="9">
        <v>0</v>
      </c>
      <c r="L4592" s="9">
        <v>0</v>
      </c>
      <c r="M4592" s="9">
        <v>0</v>
      </c>
      <c r="N4592" s="7" t="s">
        <v>8</v>
      </c>
      <c r="O4592" s="10">
        <v>0</v>
      </c>
      <c r="P4592" s="1"/>
    </row>
    <row r="4593" spans="1:16" ht="25.5" thickBot="1">
      <c r="A4593" s="1"/>
      <c r="B4593" s="138" t="s">
        <v>8</v>
      </c>
      <c r="C4593" s="139"/>
      <c r="D4593" s="139"/>
      <c r="E4593" s="139"/>
      <c r="F4593" s="139"/>
      <c r="G4593" s="139"/>
      <c r="H4593" s="139"/>
      <c r="I4593" s="11" t="s">
        <v>4539</v>
      </c>
      <c r="J4593" s="12" t="s">
        <v>8</v>
      </c>
      <c r="K4593" s="13">
        <v>0</v>
      </c>
      <c r="L4593" s="13">
        <v>0</v>
      </c>
      <c r="M4593" s="13">
        <v>0</v>
      </c>
      <c r="N4593" s="14">
        <v>0</v>
      </c>
      <c r="O4593" s="12" t="s">
        <v>8</v>
      </c>
      <c r="P4593" s="1"/>
    </row>
    <row r="4594" spans="1:16" ht="0.95" customHeight="1">
      <c r="A4594" s="1"/>
      <c r="B4594" s="137"/>
      <c r="C4594" s="137"/>
      <c r="D4594" s="137"/>
      <c r="E4594" s="137"/>
      <c r="F4594" s="137"/>
      <c r="G4594" s="137"/>
      <c r="H4594" s="137"/>
      <c r="I4594" s="137"/>
      <c r="J4594" s="137"/>
      <c r="K4594" s="137"/>
      <c r="L4594" s="137"/>
      <c r="M4594" s="137"/>
      <c r="N4594" s="137"/>
      <c r="O4594" s="137"/>
      <c r="P4594" s="1"/>
    </row>
    <row r="4595" spans="1:16" ht="42" thickBot="1">
      <c r="A4595" s="1"/>
      <c r="B4595" s="6" t="s">
        <v>4540</v>
      </c>
      <c r="C4595" s="7" t="s">
        <v>8</v>
      </c>
      <c r="D4595" s="8" t="s">
        <v>4541</v>
      </c>
      <c r="E4595" s="8" t="s">
        <v>4542</v>
      </c>
      <c r="F4595" s="8" t="s">
        <v>12</v>
      </c>
      <c r="G4595" s="8" t="s">
        <v>317</v>
      </c>
      <c r="H4595" s="8" t="s">
        <v>4508</v>
      </c>
      <c r="I4595" s="7" t="s">
        <v>8</v>
      </c>
      <c r="J4595" s="9">
        <v>880638973</v>
      </c>
      <c r="K4595" s="9">
        <v>55000000</v>
      </c>
      <c r="L4595" s="9">
        <v>55000000</v>
      </c>
      <c r="M4595" s="9">
        <v>0</v>
      </c>
      <c r="N4595" s="7" t="s">
        <v>8</v>
      </c>
      <c r="O4595" s="10">
        <v>99.75</v>
      </c>
      <c r="P4595" s="1"/>
    </row>
    <row r="4596" spans="1:16" ht="33.75" thickBot="1">
      <c r="A4596" s="1"/>
      <c r="B4596" s="138" t="s">
        <v>8</v>
      </c>
      <c r="C4596" s="139"/>
      <c r="D4596" s="139"/>
      <c r="E4596" s="139"/>
      <c r="F4596" s="139"/>
      <c r="G4596" s="139"/>
      <c r="H4596" s="139"/>
      <c r="I4596" s="11" t="s">
        <v>4543</v>
      </c>
      <c r="J4596" s="12" t="s">
        <v>8</v>
      </c>
      <c r="K4596" s="13">
        <v>55000000</v>
      </c>
      <c r="L4596" s="13">
        <v>55000000</v>
      </c>
      <c r="M4596" s="13">
        <v>0</v>
      </c>
      <c r="N4596" s="14">
        <v>0</v>
      </c>
      <c r="O4596" s="12" t="s">
        <v>8</v>
      </c>
      <c r="P4596" s="1"/>
    </row>
    <row r="4597" spans="1:16" ht="0.95" customHeight="1">
      <c r="A4597" s="1"/>
      <c r="B4597" s="137"/>
      <c r="C4597" s="137"/>
      <c r="D4597" s="137"/>
      <c r="E4597" s="137"/>
      <c r="F4597" s="137"/>
      <c r="G4597" s="137"/>
      <c r="H4597" s="137"/>
      <c r="I4597" s="137"/>
      <c r="J4597" s="137"/>
      <c r="K4597" s="137"/>
      <c r="L4597" s="137"/>
      <c r="M4597" s="137"/>
      <c r="N4597" s="137"/>
      <c r="O4597" s="137"/>
      <c r="P4597" s="1"/>
    </row>
    <row r="4598" spans="1:16" ht="33.75" thickBot="1">
      <c r="A4598" s="1"/>
      <c r="B4598" s="6" t="s">
        <v>4544</v>
      </c>
      <c r="C4598" s="7" t="s">
        <v>8</v>
      </c>
      <c r="D4598" s="8" t="s">
        <v>4545</v>
      </c>
      <c r="E4598" s="8" t="s">
        <v>4545</v>
      </c>
      <c r="F4598" s="8" t="s">
        <v>12</v>
      </c>
      <c r="G4598" s="8" t="s">
        <v>317</v>
      </c>
      <c r="H4598" s="8" t="s">
        <v>4508</v>
      </c>
      <c r="I4598" s="7" t="s">
        <v>8</v>
      </c>
      <c r="J4598" s="9">
        <v>101121345</v>
      </c>
      <c r="K4598" s="9">
        <v>0</v>
      </c>
      <c r="L4598" s="9">
        <v>0</v>
      </c>
      <c r="M4598" s="9">
        <v>0</v>
      </c>
      <c r="N4598" s="7" t="s">
        <v>8</v>
      </c>
      <c r="O4598" s="10">
        <v>83.72</v>
      </c>
      <c r="P4598" s="1"/>
    </row>
    <row r="4599" spans="1:16" ht="33.75" thickBot="1">
      <c r="A4599" s="1"/>
      <c r="B4599" s="138" t="s">
        <v>8</v>
      </c>
      <c r="C4599" s="139"/>
      <c r="D4599" s="139"/>
      <c r="E4599" s="139"/>
      <c r="F4599" s="139"/>
      <c r="G4599" s="139"/>
      <c r="H4599" s="139"/>
      <c r="I4599" s="11" t="s">
        <v>4543</v>
      </c>
      <c r="J4599" s="12" t="s">
        <v>8</v>
      </c>
      <c r="K4599" s="13">
        <v>0</v>
      </c>
      <c r="L4599" s="13">
        <v>0</v>
      </c>
      <c r="M4599" s="13">
        <v>0</v>
      </c>
      <c r="N4599" s="14">
        <v>0</v>
      </c>
      <c r="O4599" s="12" t="s">
        <v>8</v>
      </c>
      <c r="P4599" s="1"/>
    </row>
    <row r="4600" spans="1:16" ht="0.95" customHeight="1">
      <c r="A4600" s="1"/>
      <c r="B4600" s="137"/>
      <c r="C4600" s="137"/>
      <c r="D4600" s="137"/>
      <c r="E4600" s="137"/>
      <c r="F4600" s="137"/>
      <c r="G4600" s="137"/>
      <c r="H4600" s="137"/>
      <c r="I4600" s="137"/>
      <c r="J4600" s="137"/>
      <c r="K4600" s="137"/>
      <c r="L4600" s="137"/>
      <c r="M4600" s="137"/>
      <c r="N4600" s="137"/>
      <c r="O4600" s="137"/>
      <c r="P4600" s="1"/>
    </row>
    <row r="4601" spans="1:16" ht="33.75" thickBot="1">
      <c r="A4601" s="1"/>
      <c r="B4601" s="6" t="s">
        <v>4546</v>
      </c>
      <c r="C4601" s="7" t="s">
        <v>8</v>
      </c>
      <c r="D4601" s="8" t="s">
        <v>4547</v>
      </c>
      <c r="E4601" s="8" t="s">
        <v>4547</v>
      </c>
      <c r="F4601" s="8" t="s">
        <v>261</v>
      </c>
      <c r="G4601" s="8" t="s">
        <v>317</v>
      </c>
      <c r="H4601" s="8" t="s">
        <v>4508</v>
      </c>
      <c r="I4601" s="7" t="s">
        <v>8</v>
      </c>
      <c r="J4601" s="9">
        <v>13499195</v>
      </c>
      <c r="K4601" s="9">
        <v>0</v>
      </c>
      <c r="L4601" s="9">
        <v>0</v>
      </c>
      <c r="M4601" s="9">
        <v>0</v>
      </c>
      <c r="N4601" s="7" t="s">
        <v>8</v>
      </c>
      <c r="O4601" s="10">
        <v>0</v>
      </c>
      <c r="P4601" s="1"/>
    </row>
    <row r="4602" spans="1:16" ht="33.75" thickBot="1">
      <c r="A4602" s="1"/>
      <c r="B4602" s="138" t="s">
        <v>8</v>
      </c>
      <c r="C4602" s="139"/>
      <c r="D4602" s="139"/>
      <c r="E4602" s="139"/>
      <c r="F4602" s="139"/>
      <c r="G4602" s="139"/>
      <c r="H4602" s="139"/>
      <c r="I4602" s="11" t="s">
        <v>4543</v>
      </c>
      <c r="J4602" s="12" t="s">
        <v>8</v>
      </c>
      <c r="K4602" s="13">
        <v>0</v>
      </c>
      <c r="L4602" s="13">
        <v>0</v>
      </c>
      <c r="M4602" s="13">
        <v>0</v>
      </c>
      <c r="N4602" s="14">
        <v>0</v>
      </c>
      <c r="O4602" s="12" t="s">
        <v>8</v>
      </c>
      <c r="P4602" s="1"/>
    </row>
    <row r="4603" spans="1:16" ht="0.95" customHeight="1">
      <c r="A4603" s="1"/>
      <c r="B4603" s="137"/>
      <c r="C4603" s="137"/>
      <c r="D4603" s="137"/>
      <c r="E4603" s="137"/>
      <c r="F4603" s="137"/>
      <c r="G4603" s="137"/>
      <c r="H4603" s="137"/>
      <c r="I4603" s="137"/>
      <c r="J4603" s="137"/>
      <c r="K4603" s="137"/>
      <c r="L4603" s="137"/>
      <c r="M4603" s="137"/>
      <c r="N4603" s="137"/>
      <c r="O4603" s="137"/>
      <c r="P4603" s="1"/>
    </row>
    <row r="4604" spans="1:16" ht="50.25" thickBot="1">
      <c r="A4604" s="1"/>
      <c r="B4604" s="6" t="s">
        <v>4548</v>
      </c>
      <c r="C4604" s="7" t="s">
        <v>8</v>
      </c>
      <c r="D4604" s="8" t="s">
        <v>4549</v>
      </c>
      <c r="E4604" s="8" t="s">
        <v>4550</v>
      </c>
      <c r="F4604" s="8" t="s">
        <v>353</v>
      </c>
      <c r="G4604" s="8" t="s">
        <v>59</v>
      </c>
      <c r="H4604" s="8" t="s">
        <v>4508</v>
      </c>
      <c r="I4604" s="7" t="s">
        <v>8</v>
      </c>
      <c r="J4604" s="9">
        <v>43781269</v>
      </c>
      <c r="K4604" s="9">
        <v>0</v>
      </c>
      <c r="L4604" s="9">
        <v>0</v>
      </c>
      <c r="M4604" s="9">
        <v>0</v>
      </c>
      <c r="N4604" s="7" t="s">
        <v>8</v>
      </c>
      <c r="O4604" s="10">
        <v>6</v>
      </c>
      <c r="P4604" s="1"/>
    </row>
    <row r="4605" spans="1:16" ht="25.5" thickBot="1">
      <c r="A4605" s="1"/>
      <c r="B4605" s="138" t="s">
        <v>8</v>
      </c>
      <c r="C4605" s="139"/>
      <c r="D4605" s="139"/>
      <c r="E4605" s="139"/>
      <c r="F4605" s="139"/>
      <c r="G4605" s="139"/>
      <c r="H4605" s="139"/>
      <c r="I4605" s="11" t="s">
        <v>60</v>
      </c>
      <c r="J4605" s="12" t="s">
        <v>8</v>
      </c>
      <c r="K4605" s="13">
        <v>0</v>
      </c>
      <c r="L4605" s="13">
        <v>0</v>
      </c>
      <c r="M4605" s="13">
        <v>0</v>
      </c>
      <c r="N4605" s="14">
        <v>0</v>
      </c>
      <c r="O4605" s="12" t="s">
        <v>8</v>
      </c>
      <c r="P4605" s="1"/>
    </row>
    <row r="4606" spans="1:16" ht="0.95" customHeight="1">
      <c r="A4606" s="1"/>
      <c r="B4606" s="137"/>
      <c r="C4606" s="137"/>
      <c r="D4606" s="137"/>
      <c r="E4606" s="137"/>
      <c r="F4606" s="137"/>
      <c r="G4606" s="137"/>
      <c r="H4606" s="137"/>
      <c r="I4606" s="137"/>
      <c r="J4606" s="137"/>
      <c r="K4606" s="137"/>
      <c r="L4606" s="137"/>
      <c r="M4606" s="137"/>
      <c r="N4606" s="137"/>
      <c r="O4606" s="137"/>
      <c r="P4606" s="1"/>
    </row>
    <row r="4607" spans="1:16" ht="33.75" thickBot="1">
      <c r="A4607" s="1"/>
      <c r="B4607" s="6" t="s">
        <v>4551</v>
      </c>
      <c r="C4607" s="7" t="s">
        <v>8</v>
      </c>
      <c r="D4607" s="8" t="s">
        <v>4552</v>
      </c>
      <c r="E4607" s="8" t="s">
        <v>4552</v>
      </c>
      <c r="F4607" s="8" t="s">
        <v>12</v>
      </c>
      <c r="G4607" s="8" t="s">
        <v>59</v>
      </c>
      <c r="H4607" s="8" t="s">
        <v>4508</v>
      </c>
      <c r="I4607" s="7" t="s">
        <v>8</v>
      </c>
      <c r="J4607" s="9">
        <v>133678819</v>
      </c>
      <c r="K4607" s="9">
        <v>78211452</v>
      </c>
      <c r="L4607" s="9">
        <v>98211452</v>
      </c>
      <c r="M4607" s="9">
        <v>11368054</v>
      </c>
      <c r="N4607" s="7" t="s">
        <v>8</v>
      </c>
      <c r="O4607" s="10">
        <v>41.61</v>
      </c>
      <c r="P4607" s="1"/>
    </row>
    <row r="4608" spans="1:16" ht="25.5" thickBot="1">
      <c r="A4608" s="1"/>
      <c r="B4608" s="138" t="s">
        <v>8</v>
      </c>
      <c r="C4608" s="139"/>
      <c r="D4608" s="139"/>
      <c r="E4608" s="139"/>
      <c r="F4608" s="139"/>
      <c r="G4608" s="139"/>
      <c r="H4608" s="139"/>
      <c r="I4608" s="11" t="s">
        <v>60</v>
      </c>
      <c r="J4608" s="12" t="s">
        <v>8</v>
      </c>
      <c r="K4608" s="13">
        <v>78211452</v>
      </c>
      <c r="L4608" s="13">
        <v>98211452</v>
      </c>
      <c r="M4608" s="13">
        <v>11368054</v>
      </c>
      <c r="N4608" s="14">
        <v>11.57</v>
      </c>
      <c r="O4608" s="12" t="s">
        <v>8</v>
      </c>
      <c r="P4608" s="1"/>
    </row>
    <row r="4609" spans="1:16" ht="0.95" customHeight="1">
      <c r="A4609" s="1"/>
      <c r="B4609" s="137"/>
      <c r="C4609" s="137"/>
      <c r="D4609" s="137"/>
      <c r="E4609" s="137"/>
      <c r="F4609" s="137"/>
      <c r="G4609" s="137"/>
      <c r="H4609" s="137"/>
      <c r="I4609" s="137"/>
      <c r="J4609" s="137"/>
      <c r="K4609" s="137"/>
      <c r="L4609" s="137"/>
      <c r="M4609" s="137"/>
      <c r="N4609" s="137"/>
      <c r="O4609" s="137"/>
      <c r="P4609" s="1"/>
    </row>
    <row r="4610" spans="1:16" ht="58.5" thickBot="1">
      <c r="A4610" s="1"/>
      <c r="B4610" s="6" t="s">
        <v>4553</v>
      </c>
      <c r="C4610" s="7" t="s">
        <v>8</v>
      </c>
      <c r="D4610" s="8" t="s">
        <v>4554</v>
      </c>
      <c r="E4610" s="8" t="s">
        <v>4555</v>
      </c>
      <c r="F4610" s="8" t="s">
        <v>40</v>
      </c>
      <c r="G4610" s="8" t="s">
        <v>317</v>
      </c>
      <c r="H4610" s="8" t="s">
        <v>4508</v>
      </c>
      <c r="I4610" s="7" t="s">
        <v>8</v>
      </c>
      <c r="J4610" s="9">
        <v>2132388961</v>
      </c>
      <c r="K4610" s="9">
        <v>0</v>
      </c>
      <c r="L4610" s="9">
        <v>40000000</v>
      </c>
      <c r="M4610" s="9">
        <v>20133111</v>
      </c>
      <c r="N4610" s="7" t="s">
        <v>8</v>
      </c>
      <c r="O4610" s="10">
        <v>100</v>
      </c>
      <c r="P4610" s="1"/>
    </row>
    <row r="4611" spans="1:16" ht="33.75" thickBot="1">
      <c r="A4611" s="1"/>
      <c r="B4611" s="138" t="s">
        <v>8</v>
      </c>
      <c r="C4611" s="139"/>
      <c r="D4611" s="139"/>
      <c r="E4611" s="139"/>
      <c r="F4611" s="139"/>
      <c r="G4611" s="139"/>
      <c r="H4611" s="139"/>
      <c r="I4611" s="11" t="s">
        <v>4543</v>
      </c>
      <c r="J4611" s="12" t="s">
        <v>8</v>
      </c>
      <c r="K4611" s="13">
        <v>0</v>
      </c>
      <c r="L4611" s="13">
        <v>40000000</v>
      </c>
      <c r="M4611" s="13">
        <v>20133111</v>
      </c>
      <c r="N4611" s="14">
        <v>50.33</v>
      </c>
      <c r="O4611" s="12" t="s">
        <v>8</v>
      </c>
      <c r="P4611" s="1"/>
    </row>
    <row r="4612" spans="1:16" ht="0.95" customHeight="1">
      <c r="A4612" s="1"/>
      <c r="B4612" s="137"/>
      <c r="C4612" s="137"/>
      <c r="D4612" s="137"/>
      <c r="E4612" s="137"/>
      <c r="F4612" s="137"/>
      <c r="G4612" s="137"/>
      <c r="H4612" s="137"/>
      <c r="I4612" s="137"/>
      <c r="J4612" s="137"/>
      <c r="K4612" s="137"/>
      <c r="L4612" s="137"/>
      <c r="M4612" s="137"/>
      <c r="N4612" s="137"/>
      <c r="O4612" s="137"/>
      <c r="P4612" s="1"/>
    </row>
    <row r="4613" spans="1:16" ht="33.75" thickBot="1">
      <c r="A4613" s="1"/>
      <c r="B4613" s="6" t="s">
        <v>4556</v>
      </c>
      <c r="C4613" s="7" t="s">
        <v>8</v>
      </c>
      <c r="D4613" s="8" t="s">
        <v>4557</v>
      </c>
      <c r="E4613" s="8" t="s">
        <v>4558</v>
      </c>
      <c r="F4613" s="8" t="s">
        <v>40</v>
      </c>
      <c r="G4613" s="8" t="s">
        <v>13</v>
      </c>
      <c r="H4613" s="8" t="s">
        <v>4508</v>
      </c>
      <c r="I4613" s="7" t="s">
        <v>8</v>
      </c>
      <c r="J4613" s="9">
        <v>14425465</v>
      </c>
      <c r="K4613" s="9">
        <v>10517924</v>
      </c>
      <c r="L4613" s="9">
        <v>10517924</v>
      </c>
      <c r="M4613" s="9">
        <v>0</v>
      </c>
      <c r="N4613" s="7" t="s">
        <v>8</v>
      </c>
      <c r="O4613" s="10">
        <v>0</v>
      </c>
      <c r="P4613" s="1"/>
    </row>
    <row r="4614" spans="1:16" ht="33.75" thickBot="1">
      <c r="A4614" s="1"/>
      <c r="B4614" s="138" t="s">
        <v>8</v>
      </c>
      <c r="C4614" s="139"/>
      <c r="D4614" s="139"/>
      <c r="E4614" s="139"/>
      <c r="F4614" s="139"/>
      <c r="G4614" s="139"/>
      <c r="H4614" s="139"/>
      <c r="I4614" s="11" t="s">
        <v>4543</v>
      </c>
      <c r="J4614" s="12" t="s">
        <v>8</v>
      </c>
      <c r="K4614" s="13">
        <v>10517924</v>
      </c>
      <c r="L4614" s="13">
        <v>10517924</v>
      </c>
      <c r="M4614" s="13">
        <v>0</v>
      </c>
      <c r="N4614" s="14">
        <v>0</v>
      </c>
      <c r="O4614" s="12" t="s">
        <v>8</v>
      </c>
      <c r="P4614" s="1"/>
    </row>
    <row r="4615" spans="1:16" ht="0.95" customHeight="1">
      <c r="A4615" s="1"/>
      <c r="B4615" s="137"/>
      <c r="C4615" s="137"/>
      <c r="D4615" s="137"/>
      <c r="E4615" s="137"/>
      <c r="F4615" s="137"/>
      <c r="G4615" s="137"/>
      <c r="H4615" s="137"/>
      <c r="I4615" s="137"/>
      <c r="J4615" s="137"/>
      <c r="K4615" s="137"/>
      <c r="L4615" s="137"/>
      <c r="M4615" s="137"/>
      <c r="N4615" s="137"/>
      <c r="O4615" s="137"/>
      <c r="P4615" s="1"/>
    </row>
    <row r="4616" spans="1:16" ht="25.5" thickBot="1">
      <c r="A4616" s="1"/>
      <c r="B4616" s="6" t="s">
        <v>4559</v>
      </c>
      <c r="C4616" s="7" t="s">
        <v>8</v>
      </c>
      <c r="D4616" s="8" t="s">
        <v>4560</v>
      </c>
      <c r="E4616" s="8" t="s">
        <v>4561</v>
      </c>
      <c r="F4616" s="8" t="s">
        <v>12</v>
      </c>
      <c r="G4616" s="8" t="s">
        <v>13</v>
      </c>
      <c r="H4616" s="8" t="s">
        <v>4508</v>
      </c>
      <c r="I4616" s="7" t="s">
        <v>8</v>
      </c>
      <c r="J4616" s="9">
        <v>4939567</v>
      </c>
      <c r="K4616" s="9">
        <v>1972000</v>
      </c>
      <c r="L4616" s="9">
        <v>1972000</v>
      </c>
      <c r="M4616" s="9">
        <v>0</v>
      </c>
      <c r="N4616" s="7" t="s">
        <v>8</v>
      </c>
      <c r="O4616" s="10">
        <v>0</v>
      </c>
      <c r="P4616" s="1"/>
    </row>
    <row r="4617" spans="1:16" ht="33.75" thickBot="1">
      <c r="A4617" s="1"/>
      <c r="B4617" s="138" t="s">
        <v>8</v>
      </c>
      <c r="C4617" s="139"/>
      <c r="D4617" s="139"/>
      <c r="E4617" s="139"/>
      <c r="F4617" s="139"/>
      <c r="G4617" s="139"/>
      <c r="H4617" s="139"/>
      <c r="I4617" s="11" t="s">
        <v>4543</v>
      </c>
      <c r="J4617" s="12" t="s">
        <v>8</v>
      </c>
      <c r="K4617" s="13">
        <v>1972000</v>
      </c>
      <c r="L4617" s="13">
        <v>1972000</v>
      </c>
      <c r="M4617" s="13">
        <v>0</v>
      </c>
      <c r="N4617" s="14">
        <v>0</v>
      </c>
      <c r="O4617" s="12" t="s">
        <v>8</v>
      </c>
      <c r="P4617" s="1"/>
    </row>
    <row r="4618" spans="1:16" ht="0.95" customHeight="1">
      <c r="A4618" s="1"/>
      <c r="B4618" s="137"/>
      <c r="C4618" s="137"/>
      <c r="D4618" s="137"/>
      <c r="E4618" s="137"/>
      <c r="F4618" s="137"/>
      <c r="G4618" s="137"/>
      <c r="H4618" s="137"/>
      <c r="I4618" s="137"/>
      <c r="J4618" s="137"/>
      <c r="K4618" s="137"/>
      <c r="L4618" s="137"/>
      <c r="M4618" s="137"/>
      <c r="N4618" s="137"/>
      <c r="O4618" s="137"/>
      <c r="P4618" s="1"/>
    </row>
    <row r="4619" spans="1:16" ht="42" thickBot="1">
      <c r="A4619" s="1"/>
      <c r="B4619" s="6" t="s">
        <v>4562</v>
      </c>
      <c r="C4619" s="7" t="s">
        <v>8</v>
      </c>
      <c r="D4619" s="8" t="s">
        <v>4563</v>
      </c>
      <c r="E4619" s="8" t="s">
        <v>4564</v>
      </c>
      <c r="F4619" s="8" t="s">
        <v>12</v>
      </c>
      <c r="G4619" s="8" t="s">
        <v>13</v>
      </c>
      <c r="H4619" s="8" t="s">
        <v>4508</v>
      </c>
      <c r="I4619" s="7" t="s">
        <v>8</v>
      </c>
      <c r="J4619" s="9">
        <v>452105462</v>
      </c>
      <c r="K4619" s="9">
        <v>342696913</v>
      </c>
      <c r="L4619" s="9">
        <v>522696913</v>
      </c>
      <c r="M4619" s="9">
        <v>124104525</v>
      </c>
      <c r="N4619" s="7" t="s">
        <v>8</v>
      </c>
      <c r="O4619" s="10">
        <v>25</v>
      </c>
      <c r="P4619" s="1"/>
    </row>
    <row r="4620" spans="1:16" ht="25.5" thickBot="1">
      <c r="A4620" s="1"/>
      <c r="B4620" s="138" t="s">
        <v>8</v>
      </c>
      <c r="C4620" s="139"/>
      <c r="D4620" s="139"/>
      <c r="E4620" s="139"/>
      <c r="F4620" s="139"/>
      <c r="G4620" s="139"/>
      <c r="H4620" s="139"/>
      <c r="I4620" s="11" t="s">
        <v>4565</v>
      </c>
      <c r="J4620" s="12" t="s">
        <v>8</v>
      </c>
      <c r="K4620" s="13">
        <v>342696913</v>
      </c>
      <c r="L4620" s="13">
        <v>522696913</v>
      </c>
      <c r="M4620" s="13">
        <v>124104525</v>
      </c>
      <c r="N4620" s="14">
        <v>23.74</v>
      </c>
      <c r="O4620" s="12" t="s">
        <v>8</v>
      </c>
      <c r="P4620" s="1"/>
    </row>
    <row r="4621" spans="1:16" ht="0.95" customHeight="1">
      <c r="A4621" s="1"/>
      <c r="B4621" s="137"/>
      <c r="C4621" s="137"/>
      <c r="D4621" s="137"/>
      <c r="E4621" s="137"/>
      <c r="F4621" s="137"/>
      <c r="G4621" s="137"/>
      <c r="H4621" s="137"/>
      <c r="I4621" s="137"/>
      <c r="J4621" s="137"/>
      <c r="K4621" s="137"/>
      <c r="L4621" s="137"/>
      <c r="M4621" s="137"/>
      <c r="N4621" s="137"/>
      <c r="O4621" s="137"/>
      <c r="P4621" s="1"/>
    </row>
    <row r="4622" spans="1:16" ht="58.5" thickBot="1">
      <c r="A4622" s="1"/>
      <c r="B4622" s="6" t="s">
        <v>4566</v>
      </c>
      <c r="C4622" s="7" t="s">
        <v>8</v>
      </c>
      <c r="D4622" s="8" t="s">
        <v>4567</v>
      </c>
      <c r="E4622" s="8" t="s">
        <v>4568</v>
      </c>
      <c r="F4622" s="8" t="s">
        <v>12</v>
      </c>
      <c r="G4622" s="8" t="s">
        <v>13</v>
      </c>
      <c r="H4622" s="8" t="s">
        <v>4508</v>
      </c>
      <c r="I4622" s="7" t="s">
        <v>8</v>
      </c>
      <c r="J4622" s="9">
        <v>49872879</v>
      </c>
      <c r="K4622" s="9">
        <v>48019479</v>
      </c>
      <c r="L4622" s="9">
        <v>48019479</v>
      </c>
      <c r="M4622" s="9">
        <v>966285</v>
      </c>
      <c r="N4622" s="7" t="s">
        <v>8</v>
      </c>
      <c r="O4622" s="10">
        <v>2</v>
      </c>
      <c r="P4622" s="1"/>
    </row>
    <row r="4623" spans="1:16" ht="33.75" thickBot="1">
      <c r="A4623" s="1"/>
      <c r="B4623" s="138" t="s">
        <v>8</v>
      </c>
      <c r="C4623" s="139"/>
      <c r="D4623" s="139"/>
      <c r="E4623" s="139"/>
      <c r="F4623" s="139"/>
      <c r="G4623" s="139"/>
      <c r="H4623" s="139"/>
      <c r="I4623" s="11" t="s">
        <v>4569</v>
      </c>
      <c r="J4623" s="12" t="s">
        <v>8</v>
      </c>
      <c r="K4623" s="13">
        <v>48019479</v>
      </c>
      <c r="L4623" s="13">
        <v>48019479</v>
      </c>
      <c r="M4623" s="13">
        <v>966285</v>
      </c>
      <c r="N4623" s="14">
        <v>2.0099999999999998</v>
      </c>
      <c r="O4623" s="12" t="s">
        <v>8</v>
      </c>
      <c r="P4623" s="1"/>
    </row>
    <row r="4624" spans="1:16" ht="0.95" customHeight="1">
      <c r="A4624" s="1"/>
      <c r="B4624" s="137"/>
      <c r="C4624" s="137"/>
      <c r="D4624" s="137"/>
      <c r="E4624" s="137"/>
      <c r="F4624" s="137"/>
      <c r="G4624" s="137"/>
      <c r="H4624" s="137"/>
      <c r="I4624" s="137"/>
      <c r="J4624" s="137"/>
      <c r="K4624" s="137"/>
      <c r="L4624" s="137"/>
      <c r="M4624" s="137"/>
      <c r="N4624" s="137"/>
      <c r="O4624" s="137"/>
      <c r="P4624" s="1"/>
    </row>
    <row r="4625" spans="1:16" ht="58.5" thickBot="1">
      <c r="A4625" s="1"/>
      <c r="B4625" s="6" t="s">
        <v>4570</v>
      </c>
      <c r="C4625" s="7" t="s">
        <v>8</v>
      </c>
      <c r="D4625" s="8" t="s">
        <v>4571</v>
      </c>
      <c r="E4625" s="8" t="s">
        <v>4572</v>
      </c>
      <c r="F4625" s="8" t="s">
        <v>12</v>
      </c>
      <c r="G4625" s="8" t="s">
        <v>13</v>
      </c>
      <c r="H4625" s="8" t="s">
        <v>4508</v>
      </c>
      <c r="I4625" s="7" t="s">
        <v>8</v>
      </c>
      <c r="J4625" s="9">
        <v>43587126</v>
      </c>
      <c r="K4625" s="9">
        <v>41967319</v>
      </c>
      <c r="L4625" s="9">
        <v>41967319</v>
      </c>
      <c r="M4625" s="9">
        <v>0</v>
      </c>
      <c r="N4625" s="7" t="s">
        <v>8</v>
      </c>
      <c r="O4625" s="10">
        <v>0</v>
      </c>
      <c r="P4625" s="1"/>
    </row>
    <row r="4626" spans="1:16" ht="25.5" thickBot="1">
      <c r="A4626" s="1"/>
      <c r="B4626" s="138" t="s">
        <v>8</v>
      </c>
      <c r="C4626" s="139"/>
      <c r="D4626" s="139"/>
      <c r="E4626" s="139"/>
      <c r="F4626" s="139"/>
      <c r="G4626" s="139"/>
      <c r="H4626" s="139"/>
      <c r="I4626" s="11" t="s">
        <v>123</v>
      </c>
      <c r="J4626" s="12" t="s">
        <v>8</v>
      </c>
      <c r="K4626" s="13">
        <v>41967319</v>
      </c>
      <c r="L4626" s="13">
        <v>41967319</v>
      </c>
      <c r="M4626" s="13">
        <v>0</v>
      </c>
      <c r="N4626" s="14">
        <v>0</v>
      </c>
      <c r="O4626" s="12" t="s">
        <v>8</v>
      </c>
      <c r="P4626" s="1"/>
    </row>
    <row r="4627" spans="1:16" ht="0.95" customHeight="1">
      <c r="A4627" s="1"/>
      <c r="B4627" s="137"/>
      <c r="C4627" s="137"/>
      <c r="D4627" s="137"/>
      <c r="E4627" s="137"/>
      <c r="F4627" s="137"/>
      <c r="G4627" s="137"/>
      <c r="H4627" s="137"/>
      <c r="I4627" s="137"/>
      <c r="J4627" s="137"/>
      <c r="K4627" s="137"/>
      <c r="L4627" s="137"/>
      <c r="M4627" s="137"/>
      <c r="N4627" s="137"/>
      <c r="O4627" s="137"/>
      <c r="P4627" s="1"/>
    </row>
    <row r="4628" spans="1:16" ht="20.100000000000001" customHeight="1">
      <c r="A4628" s="1"/>
      <c r="B4628" s="145" t="s">
        <v>4445</v>
      </c>
      <c r="C4628" s="146"/>
      <c r="D4628" s="146"/>
      <c r="E4628" s="146"/>
      <c r="F4628" s="2" t="s">
        <v>4</v>
      </c>
      <c r="G4628" s="147" t="s">
        <v>4573</v>
      </c>
      <c r="H4628" s="148"/>
      <c r="I4628" s="148"/>
      <c r="J4628" s="148"/>
      <c r="K4628" s="148"/>
      <c r="L4628" s="148"/>
      <c r="M4628" s="148"/>
      <c r="N4628" s="148"/>
      <c r="O4628" s="148"/>
      <c r="P4628" s="1"/>
    </row>
    <row r="4629" spans="1:16" ht="20.100000000000001" customHeight="1">
      <c r="A4629" s="1"/>
      <c r="B4629" s="143" t="s">
        <v>6</v>
      </c>
      <c r="C4629" s="144"/>
      <c r="D4629" s="144"/>
      <c r="E4629" s="144"/>
      <c r="F4629" s="144"/>
      <c r="G4629" s="144"/>
      <c r="H4629" s="144"/>
      <c r="I4629" s="144"/>
      <c r="J4629" s="3">
        <v>5754904</v>
      </c>
      <c r="K4629" s="3">
        <v>0</v>
      </c>
      <c r="L4629" s="3">
        <v>1000000</v>
      </c>
      <c r="M4629" s="3">
        <v>923985</v>
      </c>
      <c r="N4629" s="4" t="s">
        <v>4574</v>
      </c>
      <c r="O4629" s="5" t="s">
        <v>8</v>
      </c>
      <c r="P4629" s="1"/>
    </row>
    <row r="4630" spans="1:16" ht="58.5" thickBot="1">
      <c r="A4630" s="1"/>
      <c r="B4630" s="6" t="s">
        <v>4575</v>
      </c>
      <c r="C4630" s="7" t="s">
        <v>8</v>
      </c>
      <c r="D4630" s="8" t="s">
        <v>4576</v>
      </c>
      <c r="E4630" s="8" t="s">
        <v>4577</v>
      </c>
      <c r="F4630" s="8" t="s">
        <v>64</v>
      </c>
      <c r="G4630" s="8" t="s">
        <v>13</v>
      </c>
      <c r="H4630" s="8" t="s">
        <v>4451</v>
      </c>
      <c r="I4630" s="7" t="s">
        <v>8</v>
      </c>
      <c r="J4630" s="9">
        <v>5293939</v>
      </c>
      <c r="K4630" s="9">
        <v>0</v>
      </c>
      <c r="L4630" s="9">
        <v>1000000</v>
      </c>
      <c r="M4630" s="9">
        <v>923985</v>
      </c>
      <c r="N4630" s="7" t="s">
        <v>8</v>
      </c>
      <c r="O4630" s="10">
        <v>100</v>
      </c>
      <c r="P4630" s="1"/>
    </row>
    <row r="4631" spans="1:16" ht="42" thickBot="1">
      <c r="A4631" s="1"/>
      <c r="B4631" s="138" t="s">
        <v>8</v>
      </c>
      <c r="C4631" s="139"/>
      <c r="D4631" s="139"/>
      <c r="E4631" s="139"/>
      <c r="F4631" s="139"/>
      <c r="G4631" s="139"/>
      <c r="H4631" s="139"/>
      <c r="I4631" s="11" t="s">
        <v>4578</v>
      </c>
      <c r="J4631" s="12" t="s">
        <v>8</v>
      </c>
      <c r="K4631" s="13">
        <v>0</v>
      </c>
      <c r="L4631" s="13">
        <v>1000000</v>
      </c>
      <c r="M4631" s="13">
        <v>923985</v>
      </c>
      <c r="N4631" s="14">
        <v>92.39</v>
      </c>
      <c r="O4631" s="12" t="s">
        <v>8</v>
      </c>
      <c r="P4631" s="1"/>
    </row>
    <row r="4632" spans="1:16" ht="0.95" customHeight="1">
      <c r="A4632" s="1"/>
      <c r="B4632" s="137"/>
      <c r="C4632" s="137"/>
      <c r="D4632" s="137"/>
      <c r="E4632" s="137"/>
      <c r="F4632" s="137"/>
      <c r="G4632" s="137"/>
      <c r="H4632" s="137"/>
      <c r="I4632" s="137"/>
      <c r="J4632" s="137"/>
      <c r="K4632" s="137"/>
      <c r="L4632" s="137"/>
      <c r="M4632" s="137"/>
      <c r="N4632" s="137"/>
      <c r="O4632" s="137"/>
      <c r="P4632" s="1"/>
    </row>
    <row r="4633" spans="1:16" ht="141" thickBot="1">
      <c r="A4633" s="1"/>
      <c r="B4633" s="6" t="s">
        <v>4579</v>
      </c>
      <c r="C4633" s="7" t="s">
        <v>8</v>
      </c>
      <c r="D4633" s="8" t="s">
        <v>4580</v>
      </c>
      <c r="E4633" s="8" t="s">
        <v>4581</v>
      </c>
      <c r="F4633" s="8" t="s">
        <v>64</v>
      </c>
      <c r="G4633" s="8" t="s">
        <v>13</v>
      </c>
      <c r="H4633" s="8" t="s">
        <v>14</v>
      </c>
      <c r="I4633" s="7" t="s">
        <v>8</v>
      </c>
      <c r="J4633" s="9">
        <v>193400</v>
      </c>
      <c r="K4633" s="9">
        <v>0</v>
      </c>
      <c r="L4633" s="9">
        <v>0</v>
      </c>
      <c r="M4633" s="9">
        <v>0</v>
      </c>
      <c r="N4633" s="7" t="s">
        <v>8</v>
      </c>
      <c r="O4633" s="10">
        <v>0</v>
      </c>
      <c r="P4633" s="1"/>
    </row>
    <row r="4634" spans="1:16" ht="42" thickBot="1">
      <c r="A4634" s="1"/>
      <c r="B4634" s="138" t="s">
        <v>8</v>
      </c>
      <c r="C4634" s="139"/>
      <c r="D4634" s="139"/>
      <c r="E4634" s="139"/>
      <c r="F4634" s="139"/>
      <c r="G4634" s="139"/>
      <c r="H4634" s="139"/>
      <c r="I4634" s="11" t="s">
        <v>4578</v>
      </c>
      <c r="J4634" s="12" t="s">
        <v>8</v>
      </c>
      <c r="K4634" s="13">
        <v>0</v>
      </c>
      <c r="L4634" s="13">
        <v>0</v>
      </c>
      <c r="M4634" s="13">
        <v>0</v>
      </c>
      <c r="N4634" s="14">
        <v>0</v>
      </c>
      <c r="O4634" s="12" t="s">
        <v>8</v>
      </c>
      <c r="P4634" s="1"/>
    </row>
    <row r="4635" spans="1:16" ht="0.95" customHeight="1">
      <c r="A4635" s="1"/>
      <c r="B4635" s="137"/>
      <c r="C4635" s="137"/>
      <c r="D4635" s="137"/>
      <c r="E4635" s="137"/>
      <c r="F4635" s="137"/>
      <c r="G4635" s="137"/>
      <c r="H4635" s="137"/>
      <c r="I4635" s="137"/>
      <c r="J4635" s="137"/>
      <c r="K4635" s="137"/>
      <c r="L4635" s="137"/>
      <c r="M4635" s="137"/>
      <c r="N4635" s="137"/>
      <c r="O4635" s="137"/>
      <c r="P4635" s="1"/>
    </row>
    <row r="4636" spans="1:16" ht="108" thickBot="1">
      <c r="A4636" s="1"/>
      <c r="B4636" s="6" t="s">
        <v>4582</v>
      </c>
      <c r="C4636" s="7" t="s">
        <v>8</v>
      </c>
      <c r="D4636" s="8" t="s">
        <v>4583</v>
      </c>
      <c r="E4636" s="8" t="s">
        <v>4584</v>
      </c>
      <c r="F4636" s="8" t="s">
        <v>64</v>
      </c>
      <c r="G4636" s="8" t="s">
        <v>13</v>
      </c>
      <c r="H4636" s="8" t="s">
        <v>14</v>
      </c>
      <c r="I4636" s="7" t="s">
        <v>8</v>
      </c>
      <c r="J4636" s="9">
        <v>107066</v>
      </c>
      <c r="K4636" s="9">
        <v>0</v>
      </c>
      <c r="L4636" s="9">
        <v>0</v>
      </c>
      <c r="M4636" s="9">
        <v>0</v>
      </c>
      <c r="N4636" s="7" t="s">
        <v>8</v>
      </c>
      <c r="O4636" s="10">
        <v>0</v>
      </c>
      <c r="P4636" s="1"/>
    </row>
    <row r="4637" spans="1:16" ht="42" thickBot="1">
      <c r="A4637" s="1"/>
      <c r="B4637" s="138" t="s">
        <v>8</v>
      </c>
      <c r="C4637" s="139"/>
      <c r="D4637" s="139"/>
      <c r="E4637" s="139"/>
      <c r="F4637" s="139"/>
      <c r="G4637" s="139"/>
      <c r="H4637" s="139"/>
      <c r="I4637" s="11" t="s">
        <v>4578</v>
      </c>
      <c r="J4637" s="12" t="s">
        <v>8</v>
      </c>
      <c r="K4637" s="13">
        <v>0</v>
      </c>
      <c r="L4637" s="13">
        <v>0</v>
      </c>
      <c r="M4637" s="13">
        <v>0</v>
      </c>
      <c r="N4637" s="14">
        <v>0</v>
      </c>
      <c r="O4637" s="12" t="s">
        <v>8</v>
      </c>
      <c r="P4637" s="1"/>
    </row>
    <row r="4638" spans="1:16" ht="0.95" customHeight="1">
      <c r="A4638" s="1"/>
      <c r="B4638" s="137"/>
      <c r="C4638" s="137"/>
      <c r="D4638" s="137"/>
      <c r="E4638" s="137"/>
      <c r="F4638" s="137"/>
      <c r="G4638" s="137"/>
      <c r="H4638" s="137"/>
      <c r="I4638" s="137"/>
      <c r="J4638" s="137"/>
      <c r="K4638" s="137"/>
      <c r="L4638" s="137"/>
      <c r="M4638" s="137"/>
      <c r="N4638" s="137"/>
      <c r="O4638" s="137"/>
      <c r="P4638" s="1"/>
    </row>
    <row r="4639" spans="1:16" ht="141" thickBot="1">
      <c r="A4639" s="1"/>
      <c r="B4639" s="6" t="s">
        <v>4585</v>
      </c>
      <c r="C4639" s="7" t="s">
        <v>8</v>
      </c>
      <c r="D4639" s="8" t="s">
        <v>4586</v>
      </c>
      <c r="E4639" s="8" t="s">
        <v>4587</v>
      </c>
      <c r="F4639" s="8" t="s">
        <v>64</v>
      </c>
      <c r="G4639" s="8" t="s">
        <v>13</v>
      </c>
      <c r="H4639" s="8" t="s">
        <v>14</v>
      </c>
      <c r="I4639" s="7" t="s">
        <v>8</v>
      </c>
      <c r="J4639" s="9">
        <v>160499</v>
      </c>
      <c r="K4639" s="9">
        <v>0</v>
      </c>
      <c r="L4639" s="9">
        <v>0</v>
      </c>
      <c r="M4639" s="9">
        <v>0</v>
      </c>
      <c r="N4639" s="7" t="s">
        <v>8</v>
      </c>
      <c r="O4639" s="10">
        <v>0</v>
      </c>
      <c r="P4639" s="1"/>
    </row>
    <row r="4640" spans="1:16" ht="42" thickBot="1">
      <c r="A4640" s="1"/>
      <c r="B4640" s="138" t="s">
        <v>8</v>
      </c>
      <c r="C4640" s="139"/>
      <c r="D4640" s="139"/>
      <c r="E4640" s="139"/>
      <c r="F4640" s="139"/>
      <c r="G4640" s="139"/>
      <c r="H4640" s="139"/>
      <c r="I4640" s="11" t="s">
        <v>4578</v>
      </c>
      <c r="J4640" s="12" t="s">
        <v>8</v>
      </c>
      <c r="K4640" s="13">
        <v>0</v>
      </c>
      <c r="L4640" s="13">
        <v>0</v>
      </c>
      <c r="M4640" s="13">
        <v>0</v>
      </c>
      <c r="N4640" s="14">
        <v>0</v>
      </c>
      <c r="O4640" s="12" t="s">
        <v>8</v>
      </c>
      <c r="P4640" s="1"/>
    </row>
    <row r="4641" spans="1:16" ht="0.95" customHeight="1">
      <c r="A4641" s="1"/>
      <c r="B4641" s="137"/>
      <c r="C4641" s="137"/>
      <c r="D4641" s="137"/>
      <c r="E4641" s="137"/>
      <c r="F4641" s="137"/>
      <c r="G4641" s="137"/>
      <c r="H4641" s="137"/>
      <c r="I4641" s="137"/>
      <c r="J4641" s="137"/>
      <c r="K4641" s="137"/>
      <c r="L4641" s="137"/>
      <c r="M4641" s="137"/>
      <c r="N4641" s="137"/>
      <c r="O4641" s="137"/>
      <c r="P4641" s="1"/>
    </row>
    <row r="4642" spans="1:16" ht="20.100000000000001" customHeight="1">
      <c r="A4642" s="1"/>
      <c r="B4642" s="145" t="s">
        <v>4588</v>
      </c>
      <c r="C4642" s="146"/>
      <c r="D4642" s="146"/>
      <c r="E4642" s="146"/>
      <c r="F4642" s="2" t="s">
        <v>4</v>
      </c>
      <c r="G4642" s="147" t="s">
        <v>4589</v>
      </c>
      <c r="H4642" s="148"/>
      <c r="I4642" s="148"/>
      <c r="J4642" s="148"/>
      <c r="K4642" s="148"/>
      <c r="L4642" s="148"/>
      <c r="M4642" s="148"/>
      <c r="N4642" s="148"/>
      <c r="O4642" s="148"/>
      <c r="P4642" s="1"/>
    </row>
    <row r="4643" spans="1:16" ht="20.100000000000001" customHeight="1">
      <c r="A4643" s="1"/>
      <c r="B4643" s="143" t="s">
        <v>6</v>
      </c>
      <c r="C4643" s="144"/>
      <c r="D4643" s="144"/>
      <c r="E4643" s="144"/>
      <c r="F4643" s="144"/>
      <c r="G4643" s="144"/>
      <c r="H4643" s="144"/>
      <c r="I4643" s="144"/>
      <c r="J4643" s="3">
        <v>210003181</v>
      </c>
      <c r="K4643" s="3">
        <v>0</v>
      </c>
      <c r="L4643" s="3">
        <v>0</v>
      </c>
      <c r="M4643" s="3">
        <v>0</v>
      </c>
      <c r="N4643" s="4" t="s">
        <v>20</v>
      </c>
      <c r="O4643" s="5" t="s">
        <v>8</v>
      </c>
      <c r="P4643" s="1"/>
    </row>
    <row r="4644" spans="1:16" ht="50.25" thickBot="1">
      <c r="A4644" s="1"/>
      <c r="B4644" s="6" t="s">
        <v>4590</v>
      </c>
      <c r="C4644" s="7" t="s">
        <v>8</v>
      </c>
      <c r="D4644" s="8" t="s">
        <v>4591</v>
      </c>
      <c r="E4644" s="8" t="s">
        <v>4592</v>
      </c>
      <c r="F4644" s="8" t="s">
        <v>353</v>
      </c>
      <c r="G4644" s="8" t="s">
        <v>317</v>
      </c>
      <c r="H4644" s="8" t="s">
        <v>14</v>
      </c>
      <c r="I4644" s="7" t="s">
        <v>8</v>
      </c>
      <c r="J4644" s="9">
        <v>210003181</v>
      </c>
      <c r="K4644" s="9">
        <v>0</v>
      </c>
      <c r="L4644" s="9">
        <v>0</v>
      </c>
      <c r="M4644" s="9">
        <v>0</v>
      </c>
      <c r="N4644" s="7" t="s">
        <v>8</v>
      </c>
      <c r="O4644" s="10">
        <v>0</v>
      </c>
      <c r="P4644" s="1"/>
    </row>
    <row r="4645" spans="1:16" ht="25.5" thickBot="1">
      <c r="A4645" s="1"/>
      <c r="B4645" s="138" t="s">
        <v>8</v>
      </c>
      <c r="C4645" s="139"/>
      <c r="D4645" s="139"/>
      <c r="E4645" s="139"/>
      <c r="F4645" s="139"/>
      <c r="G4645" s="139"/>
      <c r="H4645" s="139"/>
      <c r="I4645" s="11" t="s">
        <v>604</v>
      </c>
      <c r="J4645" s="12" t="s">
        <v>8</v>
      </c>
      <c r="K4645" s="13">
        <v>0</v>
      </c>
      <c r="L4645" s="13">
        <v>0</v>
      </c>
      <c r="M4645" s="13">
        <v>0</v>
      </c>
      <c r="N4645" s="14">
        <v>0</v>
      </c>
      <c r="O4645" s="12" t="s">
        <v>8</v>
      </c>
      <c r="P4645" s="1"/>
    </row>
    <row r="4646" spans="1:16" ht="0.95" customHeight="1">
      <c r="A4646" s="1"/>
      <c r="B4646" s="137"/>
      <c r="C4646" s="137"/>
      <c r="D4646" s="137"/>
      <c r="E4646" s="137"/>
      <c r="F4646" s="137"/>
      <c r="G4646" s="137"/>
      <c r="H4646" s="137"/>
      <c r="I4646" s="137"/>
      <c r="J4646" s="137"/>
      <c r="K4646" s="137"/>
      <c r="L4646" s="137"/>
      <c r="M4646" s="137"/>
      <c r="N4646" s="137"/>
      <c r="O4646" s="137"/>
      <c r="P4646" s="1"/>
    </row>
    <row r="4647" spans="1:16" ht="20.100000000000001" customHeight="1">
      <c r="A4647" s="1"/>
      <c r="B4647" s="145" t="s">
        <v>4593</v>
      </c>
      <c r="C4647" s="146"/>
      <c r="D4647" s="146"/>
      <c r="E4647" s="146"/>
      <c r="F4647" s="2" t="s">
        <v>4</v>
      </c>
      <c r="G4647" s="147" t="s">
        <v>4594</v>
      </c>
      <c r="H4647" s="148"/>
      <c r="I4647" s="148"/>
      <c r="J4647" s="148"/>
      <c r="K4647" s="148"/>
      <c r="L4647" s="148"/>
      <c r="M4647" s="148"/>
      <c r="N4647" s="148"/>
      <c r="O4647" s="148"/>
      <c r="P4647" s="1"/>
    </row>
    <row r="4648" spans="1:16" ht="20.100000000000001" customHeight="1">
      <c r="A4648" s="1"/>
      <c r="B4648" s="143" t="s">
        <v>6</v>
      </c>
      <c r="C4648" s="144"/>
      <c r="D4648" s="144"/>
      <c r="E4648" s="144"/>
      <c r="F4648" s="144"/>
      <c r="G4648" s="144"/>
      <c r="H4648" s="144"/>
      <c r="I4648" s="144"/>
      <c r="J4648" s="3">
        <v>19868321182</v>
      </c>
      <c r="K4648" s="3">
        <v>965436675</v>
      </c>
      <c r="L4648" s="3">
        <v>904838649</v>
      </c>
      <c r="M4648" s="3">
        <v>649624902</v>
      </c>
      <c r="N4648" s="4" t="s">
        <v>4595</v>
      </c>
      <c r="O4648" s="5" t="s">
        <v>8</v>
      </c>
      <c r="P4648" s="1"/>
    </row>
    <row r="4649" spans="1:16" ht="50.25" thickBot="1">
      <c r="A4649" s="1"/>
      <c r="B4649" s="6" t="s">
        <v>4596</v>
      </c>
      <c r="C4649" s="7" t="s">
        <v>8</v>
      </c>
      <c r="D4649" s="8" t="s">
        <v>4597</v>
      </c>
      <c r="E4649" s="8" t="s">
        <v>4598</v>
      </c>
      <c r="F4649" s="8" t="s">
        <v>58</v>
      </c>
      <c r="G4649" s="8" t="s">
        <v>865</v>
      </c>
      <c r="H4649" s="8" t="s">
        <v>14</v>
      </c>
      <c r="I4649" s="7" t="s">
        <v>8</v>
      </c>
      <c r="J4649" s="9">
        <v>2615141134</v>
      </c>
      <c r="K4649" s="9">
        <v>68273886</v>
      </c>
      <c r="L4649" s="9">
        <v>7129622</v>
      </c>
      <c r="M4649" s="9">
        <v>6852815</v>
      </c>
      <c r="N4649" s="7" t="s">
        <v>8</v>
      </c>
      <c r="O4649" s="10">
        <v>0</v>
      </c>
      <c r="P4649" s="1"/>
    </row>
    <row r="4650" spans="1:16" ht="25.5" thickBot="1">
      <c r="A4650" s="1"/>
      <c r="B4650" s="138" t="s">
        <v>8</v>
      </c>
      <c r="C4650" s="139"/>
      <c r="D4650" s="139"/>
      <c r="E4650" s="139"/>
      <c r="F4650" s="139"/>
      <c r="G4650" s="139"/>
      <c r="H4650" s="139"/>
      <c r="I4650" s="11" t="s">
        <v>4599</v>
      </c>
      <c r="J4650" s="12" t="s">
        <v>8</v>
      </c>
      <c r="K4650" s="13">
        <v>68273886</v>
      </c>
      <c r="L4650" s="13">
        <v>7129622</v>
      </c>
      <c r="M4650" s="13">
        <v>6852815</v>
      </c>
      <c r="N4650" s="14">
        <v>96.11</v>
      </c>
      <c r="O4650" s="12" t="s">
        <v>8</v>
      </c>
      <c r="P4650" s="1"/>
    </row>
    <row r="4651" spans="1:16" ht="0.95" customHeight="1">
      <c r="A4651" s="1"/>
      <c r="B4651" s="137"/>
      <c r="C4651" s="137"/>
      <c r="D4651" s="137"/>
      <c r="E4651" s="137"/>
      <c r="F4651" s="137"/>
      <c r="G4651" s="137"/>
      <c r="H4651" s="137"/>
      <c r="I4651" s="137"/>
      <c r="J4651" s="137"/>
      <c r="K4651" s="137"/>
      <c r="L4651" s="137"/>
      <c r="M4651" s="137"/>
      <c r="N4651" s="137"/>
      <c r="O4651" s="137"/>
      <c r="P4651" s="1"/>
    </row>
    <row r="4652" spans="1:16" ht="33.75" thickBot="1">
      <c r="A4652" s="1"/>
      <c r="B4652" s="6" t="s">
        <v>4600</v>
      </c>
      <c r="C4652" s="7" t="s">
        <v>8</v>
      </c>
      <c r="D4652" s="8" t="s">
        <v>4601</v>
      </c>
      <c r="E4652" s="8" t="s">
        <v>4602</v>
      </c>
      <c r="F4652" s="8" t="s">
        <v>12</v>
      </c>
      <c r="G4652" s="8" t="s">
        <v>102</v>
      </c>
      <c r="H4652" s="8" t="s">
        <v>14</v>
      </c>
      <c r="I4652" s="7" t="s">
        <v>8</v>
      </c>
      <c r="J4652" s="9">
        <v>408123026</v>
      </c>
      <c r="K4652" s="9">
        <v>16048816</v>
      </c>
      <c r="L4652" s="9">
        <v>16048816</v>
      </c>
      <c r="M4652" s="9">
        <v>16048816</v>
      </c>
      <c r="N4652" s="7" t="s">
        <v>8</v>
      </c>
      <c r="O4652" s="10">
        <v>56.39</v>
      </c>
      <c r="P4652" s="1"/>
    </row>
    <row r="4653" spans="1:16" ht="33.75" thickBot="1">
      <c r="A4653" s="1"/>
      <c r="B4653" s="138" t="s">
        <v>8</v>
      </c>
      <c r="C4653" s="139"/>
      <c r="D4653" s="139"/>
      <c r="E4653" s="139"/>
      <c r="F4653" s="139"/>
      <c r="G4653" s="139"/>
      <c r="H4653" s="139"/>
      <c r="I4653" s="11" t="s">
        <v>103</v>
      </c>
      <c r="J4653" s="12" t="s">
        <v>8</v>
      </c>
      <c r="K4653" s="13">
        <v>16048816</v>
      </c>
      <c r="L4653" s="13">
        <v>16048816</v>
      </c>
      <c r="M4653" s="13">
        <v>16048816</v>
      </c>
      <c r="N4653" s="14">
        <v>100</v>
      </c>
      <c r="O4653" s="12" t="s">
        <v>8</v>
      </c>
      <c r="P4653" s="1"/>
    </row>
    <row r="4654" spans="1:16" ht="0.95" customHeight="1">
      <c r="A4654" s="1"/>
      <c r="B4654" s="137"/>
      <c r="C4654" s="137"/>
      <c r="D4654" s="137"/>
      <c r="E4654" s="137"/>
      <c r="F4654" s="137"/>
      <c r="G4654" s="137"/>
      <c r="H4654" s="137"/>
      <c r="I4654" s="137"/>
      <c r="J4654" s="137"/>
      <c r="K4654" s="137"/>
      <c r="L4654" s="137"/>
      <c r="M4654" s="137"/>
      <c r="N4654" s="137"/>
      <c r="O4654" s="137"/>
      <c r="P4654" s="1"/>
    </row>
    <row r="4655" spans="1:16" ht="33.75" thickBot="1">
      <c r="A4655" s="1"/>
      <c r="B4655" s="6" t="s">
        <v>4603</v>
      </c>
      <c r="C4655" s="7" t="s">
        <v>8</v>
      </c>
      <c r="D4655" s="8" t="s">
        <v>4604</v>
      </c>
      <c r="E4655" s="8" t="s">
        <v>4605</v>
      </c>
      <c r="F4655" s="8" t="s">
        <v>68</v>
      </c>
      <c r="G4655" s="8" t="s">
        <v>865</v>
      </c>
      <c r="H4655" s="8" t="s">
        <v>14</v>
      </c>
      <c r="I4655" s="7" t="s">
        <v>8</v>
      </c>
      <c r="J4655" s="9">
        <v>4812324324</v>
      </c>
      <c r="K4655" s="9">
        <v>72100000</v>
      </c>
      <c r="L4655" s="9">
        <v>31583132</v>
      </c>
      <c r="M4655" s="9">
        <v>28922704</v>
      </c>
      <c r="N4655" s="7" t="s">
        <v>8</v>
      </c>
      <c r="O4655" s="10">
        <v>37.69</v>
      </c>
      <c r="P4655" s="1"/>
    </row>
    <row r="4656" spans="1:16" ht="25.5" thickBot="1">
      <c r="A4656" s="1"/>
      <c r="B4656" s="138" t="s">
        <v>8</v>
      </c>
      <c r="C4656" s="139"/>
      <c r="D4656" s="139"/>
      <c r="E4656" s="139"/>
      <c r="F4656" s="139"/>
      <c r="G4656" s="139"/>
      <c r="H4656" s="139"/>
      <c r="I4656" s="11" t="s">
        <v>4599</v>
      </c>
      <c r="J4656" s="12" t="s">
        <v>8</v>
      </c>
      <c r="K4656" s="13">
        <v>72100000</v>
      </c>
      <c r="L4656" s="13">
        <v>31583132</v>
      </c>
      <c r="M4656" s="13">
        <v>28922704</v>
      </c>
      <c r="N4656" s="14">
        <v>91.57</v>
      </c>
      <c r="O4656" s="12" t="s">
        <v>8</v>
      </c>
      <c r="P4656" s="1"/>
    </row>
    <row r="4657" spans="1:16" ht="0.95" customHeight="1">
      <c r="A4657" s="1"/>
      <c r="B4657" s="137"/>
      <c r="C4657" s="137"/>
      <c r="D4657" s="137"/>
      <c r="E4657" s="137"/>
      <c r="F4657" s="137"/>
      <c r="G4657" s="137"/>
      <c r="H4657" s="137"/>
      <c r="I4657" s="137"/>
      <c r="J4657" s="137"/>
      <c r="K4657" s="137"/>
      <c r="L4657" s="137"/>
      <c r="M4657" s="137"/>
      <c r="N4657" s="137"/>
      <c r="O4657" s="137"/>
      <c r="P4657" s="1"/>
    </row>
    <row r="4658" spans="1:16" ht="50.25" thickBot="1">
      <c r="A4658" s="1"/>
      <c r="B4658" s="6" t="s">
        <v>4606</v>
      </c>
      <c r="C4658" s="7" t="s">
        <v>8</v>
      </c>
      <c r="D4658" s="8" t="s">
        <v>4607</v>
      </c>
      <c r="E4658" s="8" t="s">
        <v>4608</v>
      </c>
      <c r="F4658" s="8" t="s">
        <v>30</v>
      </c>
      <c r="G4658" s="8" t="s">
        <v>865</v>
      </c>
      <c r="H4658" s="8" t="s">
        <v>14</v>
      </c>
      <c r="I4658" s="7" t="s">
        <v>8</v>
      </c>
      <c r="J4658" s="9">
        <v>7594420701</v>
      </c>
      <c r="K4658" s="9">
        <v>89013974</v>
      </c>
      <c r="L4658" s="9">
        <v>25536277</v>
      </c>
      <c r="M4658" s="9">
        <v>23464394</v>
      </c>
      <c r="N4658" s="7" t="s">
        <v>8</v>
      </c>
      <c r="O4658" s="10">
        <v>2.2000000000000002</v>
      </c>
      <c r="P4658" s="1"/>
    </row>
    <row r="4659" spans="1:16" ht="25.5" thickBot="1">
      <c r="A4659" s="1"/>
      <c r="B4659" s="138" t="s">
        <v>8</v>
      </c>
      <c r="C4659" s="139"/>
      <c r="D4659" s="139"/>
      <c r="E4659" s="139"/>
      <c r="F4659" s="139"/>
      <c r="G4659" s="139"/>
      <c r="H4659" s="139"/>
      <c r="I4659" s="11" t="s">
        <v>4599</v>
      </c>
      <c r="J4659" s="12" t="s">
        <v>8</v>
      </c>
      <c r="K4659" s="13">
        <v>89013974</v>
      </c>
      <c r="L4659" s="13">
        <v>25536277</v>
      </c>
      <c r="M4659" s="13">
        <v>23464394</v>
      </c>
      <c r="N4659" s="14">
        <v>91.88</v>
      </c>
      <c r="O4659" s="12" t="s">
        <v>8</v>
      </c>
      <c r="P4659" s="1"/>
    </row>
    <row r="4660" spans="1:16" ht="0.95" customHeight="1">
      <c r="A4660" s="1"/>
      <c r="B4660" s="137"/>
      <c r="C4660" s="137"/>
      <c r="D4660" s="137"/>
      <c r="E4660" s="137"/>
      <c r="F4660" s="137"/>
      <c r="G4660" s="137"/>
      <c r="H4660" s="137"/>
      <c r="I4660" s="137"/>
      <c r="J4660" s="137"/>
      <c r="K4660" s="137"/>
      <c r="L4660" s="137"/>
      <c r="M4660" s="137"/>
      <c r="N4660" s="137"/>
      <c r="O4660" s="137"/>
      <c r="P4660" s="1"/>
    </row>
    <row r="4661" spans="1:16" ht="33.75" thickBot="1">
      <c r="A4661" s="1"/>
      <c r="B4661" s="6" t="s">
        <v>4609</v>
      </c>
      <c r="C4661" s="7" t="s">
        <v>8</v>
      </c>
      <c r="D4661" s="8" t="s">
        <v>4610</v>
      </c>
      <c r="E4661" s="8" t="s">
        <v>4611</v>
      </c>
      <c r="F4661" s="8" t="s">
        <v>335</v>
      </c>
      <c r="G4661" s="8" t="s">
        <v>865</v>
      </c>
      <c r="H4661" s="8" t="s">
        <v>14</v>
      </c>
      <c r="I4661" s="7" t="s">
        <v>8</v>
      </c>
      <c r="J4661" s="9">
        <v>161299170</v>
      </c>
      <c r="K4661" s="9">
        <v>0</v>
      </c>
      <c r="L4661" s="9">
        <v>0</v>
      </c>
      <c r="M4661" s="9">
        <v>0</v>
      </c>
      <c r="N4661" s="7" t="s">
        <v>8</v>
      </c>
      <c r="O4661" s="10">
        <v>0</v>
      </c>
      <c r="P4661" s="1"/>
    </row>
    <row r="4662" spans="1:16" ht="25.5" thickBot="1">
      <c r="A4662" s="1"/>
      <c r="B4662" s="138" t="s">
        <v>8</v>
      </c>
      <c r="C4662" s="139"/>
      <c r="D4662" s="139"/>
      <c r="E4662" s="139"/>
      <c r="F4662" s="139"/>
      <c r="G4662" s="139"/>
      <c r="H4662" s="139"/>
      <c r="I4662" s="11" t="s">
        <v>4599</v>
      </c>
      <c r="J4662" s="12" t="s">
        <v>8</v>
      </c>
      <c r="K4662" s="13">
        <v>0</v>
      </c>
      <c r="L4662" s="13">
        <v>0</v>
      </c>
      <c r="M4662" s="13">
        <v>0</v>
      </c>
      <c r="N4662" s="14">
        <v>0</v>
      </c>
      <c r="O4662" s="12" t="s">
        <v>8</v>
      </c>
      <c r="P4662" s="1"/>
    </row>
    <row r="4663" spans="1:16" ht="0.95" customHeight="1">
      <c r="A4663" s="1"/>
      <c r="B4663" s="137"/>
      <c r="C4663" s="137"/>
      <c r="D4663" s="137"/>
      <c r="E4663" s="137"/>
      <c r="F4663" s="137"/>
      <c r="G4663" s="137"/>
      <c r="H4663" s="137"/>
      <c r="I4663" s="137"/>
      <c r="J4663" s="137"/>
      <c r="K4663" s="137"/>
      <c r="L4663" s="137"/>
      <c r="M4663" s="137"/>
      <c r="N4663" s="137"/>
      <c r="O4663" s="137"/>
      <c r="P4663" s="1"/>
    </row>
    <row r="4664" spans="1:16" ht="58.5" thickBot="1">
      <c r="A4664" s="1"/>
      <c r="B4664" s="6" t="s">
        <v>4612</v>
      </c>
      <c r="C4664" s="7" t="s">
        <v>8</v>
      </c>
      <c r="D4664" s="8" t="s">
        <v>4613</v>
      </c>
      <c r="E4664" s="8" t="s">
        <v>4614</v>
      </c>
      <c r="F4664" s="8" t="s">
        <v>58</v>
      </c>
      <c r="G4664" s="8" t="s">
        <v>59</v>
      </c>
      <c r="H4664" s="8" t="s">
        <v>14</v>
      </c>
      <c r="I4664" s="7" t="s">
        <v>8</v>
      </c>
      <c r="J4664" s="9">
        <v>539050821</v>
      </c>
      <c r="K4664" s="9">
        <v>0</v>
      </c>
      <c r="L4664" s="9">
        <v>3678612</v>
      </c>
      <c r="M4664" s="9">
        <v>3678612</v>
      </c>
      <c r="N4664" s="7" t="s">
        <v>8</v>
      </c>
      <c r="O4664" s="10">
        <v>99</v>
      </c>
      <c r="P4664" s="1"/>
    </row>
    <row r="4665" spans="1:16" ht="25.5" thickBot="1">
      <c r="A4665" s="1"/>
      <c r="B4665" s="138" t="s">
        <v>8</v>
      </c>
      <c r="C4665" s="139"/>
      <c r="D4665" s="139"/>
      <c r="E4665" s="139"/>
      <c r="F4665" s="139"/>
      <c r="G4665" s="139"/>
      <c r="H4665" s="139"/>
      <c r="I4665" s="11" t="s">
        <v>60</v>
      </c>
      <c r="J4665" s="12" t="s">
        <v>8</v>
      </c>
      <c r="K4665" s="13">
        <v>0</v>
      </c>
      <c r="L4665" s="13">
        <v>3678612</v>
      </c>
      <c r="M4665" s="13">
        <v>3678612</v>
      </c>
      <c r="N4665" s="14">
        <v>100</v>
      </c>
      <c r="O4665" s="12" t="s">
        <v>8</v>
      </c>
      <c r="P4665" s="1"/>
    </row>
    <row r="4666" spans="1:16" ht="0.95" customHeight="1">
      <c r="A4666" s="1"/>
      <c r="B4666" s="137"/>
      <c r="C4666" s="137"/>
      <c r="D4666" s="137"/>
      <c r="E4666" s="137"/>
      <c r="F4666" s="137"/>
      <c r="G4666" s="137"/>
      <c r="H4666" s="137"/>
      <c r="I4666" s="137"/>
      <c r="J4666" s="137"/>
      <c r="K4666" s="137"/>
      <c r="L4666" s="137"/>
      <c r="M4666" s="137"/>
      <c r="N4666" s="137"/>
      <c r="O4666" s="137"/>
      <c r="P4666" s="1"/>
    </row>
    <row r="4667" spans="1:16" ht="50.25" thickBot="1">
      <c r="A4667" s="1"/>
      <c r="B4667" s="6" t="s">
        <v>4615</v>
      </c>
      <c r="C4667" s="7" t="s">
        <v>8</v>
      </c>
      <c r="D4667" s="8" t="s">
        <v>4616</v>
      </c>
      <c r="E4667" s="8" t="s">
        <v>4617</v>
      </c>
      <c r="F4667" s="8" t="s">
        <v>267</v>
      </c>
      <c r="G4667" s="8" t="s">
        <v>59</v>
      </c>
      <c r="H4667" s="8" t="s">
        <v>14</v>
      </c>
      <c r="I4667" s="7" t="s">
        <v>8</v>
      </c>
      <c r="J4667" s="9">
        <v>236750190</v>
      </c>
      <c r="K4667" s="9">
        <v>0</v>
      </c>
      <c r="L4667" s="9">
        <v>1489876</v>
      </c>
      <c r="M4667" s="9">
        <v>1489874</v>
      </c>
      <c r="N4667" s="7" t="s">
        <v>8</v>
      </c>
      <c r="O4667" s="10">
        <v>99</v>
      </c>
      <c r="P4667" s="1"/>
    </row>
    <row r="4668" spans="1:16" ht="25.5" thickBot="1">
      <c r="A4668" s="1"/>
      <c r="B4668" s="138" t="s">
        <v>8</v>
      </c>
      <c r="C4668" s="139"/>
      <c r="D4668" s="139"/>
      <c r="E4668" s="139"/>
      <c r="F4668" s="139"/>
      <c r="G4668" s="139"/>
      <c r="H4668" s="139"/>
      <c r="I4668" s="11" t="s">
        <v>60</v>
      </c>
      <c r="J4668" s="12" t="s">
        <v>8</v>
      </c>
      <c r="K4668" s="13">
        <v>0</v>
      </c>
      <c r="L4668" s="13">
        <v>1489876</v>
      </c>
      <c r="M4668" s="13">
        <v>1489874</v>
      </c>
      <c r="N4668" s="14">
        <v>99.99</v>
      </c>
      <c r="O4668" s="12" t="s">
        <v>8</v>
      </c>
      <c r="P4668" s="1"/>
    </row>
    <row r="4669" spans="1:16" ht="0.95" customHeight="1">
      <c r="A4669" s="1"/>
      <c r="B4669" s="137"/>
      <c r="C4669" s="137"/>
      <c r="D4669" s="137"/>
      <c r="E4669" s="137"/>
      <c r="F4669" s="137"/>
      <c r="G4669" s="137"/>
      <c r="H4669" s="137"/>
      <c r="I4669" s="137"/>
      <c r="J4669" s="137"/>
      <c r="K4669" s="137"/>
      <c r="L4669" s="137"/>
      <c r="M4669" s="137"/>
      <c r="N4669" s="137"/>
      <c r="O4669" s="137"/>
      <c r="P4669" s="1"/>
    </row>
    <row r="4670" spans="1:16" ht="58.5" thickBot="1">
      <c r="A4670" s="1"/>
      <c r="B4670" s="6" t="s">
        <v>4618</v>
      </c>
      <c r="C4670" s="7" t="s">
        <v>8</v>
      </c>
      <c r="D4670" s="8" t="s">
        <v>4619</v>
      </c>
      <c r="E4670" s="8" t="s">
        <v>4620</v>
      </c>
      <c r="F4670" s="8" t="s">
        <v>1503</v>
      </c>
      <c r="G4670" s="8" t="s">
        <v>59</v>
      </c>
      <c r="H4670" s="8" t="s">
        <v>14</v>
      </c>
      <c r="I4670" s="7" t="s">
        <v>8</v>
      </c>
      <c r="J4670" s="9">
        <v>253119053</v>
      </c>
      <c r="K4670" s="9">
        <v>0</v>
      </c>
      <c r="L4670" s="9">
        <v>82828</v>
      </c>
      <c r="M4670" s="9">
        <v>82828</v>
      </c>
      <c r="N4670" s="7" t="s">
        <v>8</v>
      </c>
      <c r="O4670" s="10">
        <v>99</v>
      </c>
      <c r="P4670" s="1"/>
    </row>
    <row r="4671" spans="1:16" ht="25.5" thickBot="1">
      <c r="A4671" s="1"/>
      <c r="B4671" s="138" t="s">
        <v>8</v>
      </c>
      <c r="C4671" s="139"/>
      <c r="D4671" s="139"/>
      <c r="E4671" s="139"/>
      <c r="F4671" s="139"/>
      <c r="G4671" s="139"/>
      <c r="H4671" s="139"/>
      <c r="I4671" s="11" t="s">
        <v>60</v>
      </c>
      <c r="J4671" s="12" t="s">
        <v>8</v>
      </c>
      <c r="K4671" s="13">
        <v>0</v>
      </c>
      <c r="L4671" s="13">
        <v>82828</v>
      </c>
      <c r="M4671" s="13">
        <v>82828</v>
      </c>
      <c r="N4671" s="14">
        <v>100</v>
      </c>
      <c r="O4671" s="12" t="s">
        <v>8</v>
      </c>
      <c r="P4671" s="1"/>
    </row>
    <row r="4672" spans="1:16" ht="0.95" customHeight="1">
      <c r="A4672" s="1"/>
      <c r="B4672" s="137"/>
      <c r="C4672" s="137"/>
      <c r="D4672" s="137"/>
      <c r="E4672" s="137"/>
      <c r="F4672" s="137"/>
      <c r="G4672" s="137"/>
      <c r="H4672" s="137"/>
      <c r="I4672" s="137"/>
      <c r="J4672" s="137"/>
      <c r="K4672" s="137"/>
      <c r="L4672" s="137"/>
      <c r="M4672" s="137"/>
      <c r="N4672" s="137"/>
      <c r="O4672" s="137"/>
      <c r="P4672" s="1"/>
    </row>
    <row r="4673" spans="1:16" ht="50.25" thickBot="1">
      <c r="A4673" s="1"/>
      <c r="B4673" s="6" t="s">
        <v>4621</v>
      </c>
      <c r="C4673" s="7" t="s">
        <v>8</v>
      </c>
      <c r="D4673" s="8" t="s">
        <v>4622</v>
      </c>
      <c r="E4673" s="8" t="s">
        <v>4623</v>
      </c>
      <c r="F4673" s="8" t="s">
        <v>58</v>
      </c>
      <c r="G4673" s="8" t="s">
        <v>59</v>
      </c>
      <c r="H4673" s="8" t="s">
        <v>14</v>
      </c>
      <c r="I4673" s="7" t="s">
        <v>8</v>
      </c>
      <c r="J4673" s="9">
        <v>95575094</v>
      </c>
      <c r="K4673" s="9">
        <v>0</v>
      </c>
      <c r="L4673" s="9">
        <v>83090</v>
      </c>
      <c r="M4673" s="9">
        <v>83089</v>
      </c>
      <c r="N4673" s="7" t="s">
        <v>8</v>
      </c>
      <c r="O4673" s="10">
        <v>99</v>
      </c>
      <c r="P4673" s="1"/>
    </row>
    <row r="4674" spans="1:16" ht="25.5" thickBot="1">
      <c r="A4674" s="1"/>
      <c r="B4674" s="138" t="s">
        <v>8</v>
      </c>
      <c r="C4674" s="139"/>
      <c r="D4674" s="139"/>
      <c r="E4674" s="139"/>
      <c r="F4674" s="139"/>
      <c r="G4674" s="139"/>
      <c r="H4674" s="139"/>
      <c r="I4674" s="11" t="s">
        <v>60</v>
      </c>
      <c r="J4674" s="12" t="s">
        <v>8</v>
      </c>
      <c r="K4674" s="13">
        <v>0</v>
      </c>
      <c r="L4674" s="13">
        <v>83090</v>
      </c>
      <c r="M4674" s="13">
        <v>83089</v>
      </c>
      <c r="N4674" s="14">
        <v>99.99</v>
      </c>
      <c r="O4674" s="12" t="s">
        <v>8</v>
      </c>
      <c r="P4674" s="1"/>
    </row>
    <row r="4675" spans="1:16" ht="0.95" customHeight="1">
      <c r="A4675" s="1"/>
      <c r="B4675" s="137"/>
      <c r="C4675" s="137"/>
      <c r="D4675" s="137"/>
      <c r="E4675" s="137"/>
      <c r="F4675" s="137"/>
      <c r="G4675" s="137"/>
      <c r="H4675" s="137"/>
      <c r="I4675" s="137"/>
      <c r="J4675" s="137"/>
      <c r="K4675" s="137"/>
      <c r="L4675" s="137"/>
      <c r="M4675" s="137"/>
      <c r="N4675" s="137"/>
      <c r="O4675" s="137"/>
      <c r="P4675" s="1"/>
    </row>
    <row r="4676" spans="1:16" ht="42" thickBot="1">
      <c r="A4676" s="1"/>
      <c r="B4676" s="6" t="s">
        <v>4624</v>
      </c>
      <c r="C4676" s="7" t="s">
        <v>8</v>
      </c>
      <c r="D4676" s="8" t="s">
        <v>4625</v>
      </c>
      <c r="E4676" s="8" t="s">
        <v>4626</v>
      </c>
      <c r="F4676" s="8" t="s">
        <v>335</v>
      </c>
      <c r="G4676" s="8" t="s">
        <v>865</v>
      </c>
      <c r="H4676" s="8" t="s">
        <v>14</v>
      </c>
      <c r="I4676" s="7" t="s">
        <v>8</v>
      </c>
      <c r="J4676" s="9">
        <v>49117620</v>
      </c>
      <c r="K4676" s="9">
        <v>0</v>
      </c>
      <c r="L4676" s="9">
        <v>3645238</v>
      </c>
      <c r="M4676" s="9">
        <v>3601162</v>
      </c>
      <c r="N4676" s="7" t="s">
        <v>8</v>
      </c>
      <c r="O4676" s="10">
        <v>0</v>
      </c>
      <c r="P4676" s="1"/>
    </row>
    <row r="4677" spans="1:16" ht="25.5" thickBot="1">
      <c r="A4677" s="1"/>
      <c r="B4677" s="138" t="s">
        <v>8</v>
      </c>
      <c r="C4677" s="139"/>
      <c r="D4677" s="139"/>
      <c r="E4677" s="139"/>
      <c r="F4677" s="139"/>
      <c r="G4677" s="139"/>
      <c r="H4677" s="139"/>
      <c r="I4677" s="11" t="s">
        <v>4599</v>
      </c>
      <c r="J4677" s="12" t="s">
        <v>8</v>
      </c>
      <c r="K4677" s="13">
        <v>0</v>
      </c>
      <c r="L4677" s="13">
        <v>3645238</v>
      </c>
      <c r="M4677" s="13">
        <v>3601162</v>
      </c>
      <c r="N4677" s="14">
        <v>98.79</v>
      </c>
      <c r="O4677" s="12" t="s">
        <v>8</v>
      </c>
      <c r="P4677" s="1"/>
    </row>
    <row r="4678" spans="1:16" ht="0.95" customHeight="1">
      <c r="A4678" s="1"/>
      <c r="B4678" s="137"/>
      <c r="C4678" s="137"/>
      <c r="D4678" s="137"/>
      <c r="E4678" s="137"/>
      <c r="F4678" s="137"/>
      <c r="G4678" s="137"/>
      <c r="H4678" s="137"/>
      <c r="I4678" s="137"/>
      <c r="J4678" s="137"/>
      <c r="K4678" s="137"/>
      <c r="L4678" s="137"/>
      <c r="M4678" s="137"/>
      <c r="N4678" s="137"/>
      <c r="O4678" s="137"/>
      <c r="P4678" s="1"/>
    </row>
    <row r="4679" spans="1:16" ht="50.25" thickBot="1">
      <c r="A4679" s="1"/>
      <c r="B4679" s="6" t="s">
        <v>4627</v>
      </c>
      <c r="C4679" s="7" t="s">
        <v>8</v>
      </c>
      <c r="D4679" s="8" t="s">
        <v>4628</v>
      </c>
      <c r="E4679" s="8" t="s">
        <v>4629</v>
      </c>
      <c r="F4679" s="8" t="s">
        <v>4630</v>
      </c>
      <c r="G4679" s="8" t="s">
        <v>59</v>
      </c>
      <c r="H4679" s="8" t="s">
        <v>14</v>
      </c>
      <c r="I4679" s="7" t="s">
        <v>8</v>
      </c>
      <c r="J4679" s="9">
        <v>95575094</v>
      </c>
      <c r="K4679" s="9">
        <v>60000000</v>
      </c>
      <c r="L4679" s="9">
        <v>56694638</v>
      </c>
      <c r="M4679" s="9">
        <v>51467546</v>
      </c>
      <c r="N4679" s="7" t="s">
        <v>8</v>
      </c>
      <c r="O4679" s="10">
        <v>62.64</v>
      </c>
      <c r="P4679" s="1"/>
    </row>
    <row r="4680" spans="1:16" ht="25.5" thickBot="1">
      <c r="A4680" s="1"/>
      <c r="B4680" s="138" t="s">
        <v>8</v>
      </c>
      <c r="C4680" s="139"/>
      <c r="D4680" s="139"/>
      <c r="E4680" s="139"/>
      <c r="F4680" s="139"/>
      <c r="G4680" s="139"/>
      <c r="H4680" s="139"/>
      <c r="I4680" s="11" t="s">
        <v>60</v>
      </c>
      <c r="J4680" s="12" t="s">
        <v>8</v>
      </c>
      <c r="K4680" s="13">
        <v>60000000</v>
      </c>
      <c r="L4680" s="13">
        <v>56694638</v>
      </c>
      <c r="M4680" s="13">
        <v>51467546</v>
      </c>
      <c r="N4680" s="14">
        <v>90.78</v>
      </c>
      <c r="O4680" s="12" t="s">
        <v>8</v>
      </c>
      <c r="P4680" s="1"/>
    </row>
    <row r="4681" spans="1:16" ht="0.95" customHeight="1">
      <c r="A4681" s="1"/>
      <c r="B4681" s="137"/>
      <c r="C4681" s="137"/>
      <c r="D4681" s="137"/>
      <c r="E4681" s="137"/>
      <c r="F4681" s="137"/>
      <c r="G4681" s="137"/>
      <c r="H4681" s="137"/>
      <c r="I4681" s="137"/>
      <c r="J4681" s="137"/>
      <c r="K4681" s="137"/>
      <c r="L4681" s="137"/>
      <c r="M4681" s="137"/>
      <c r="N4681" s="137"/>
      <c r="O4681" s="137"/>
      <c r="P4681" s="1"/>
    </row>
    <row r="4682" spans="1:16" ht="50.25" thickBot="1">
      <c r="A4682" s="1"/>
      <c r="B4682" s="6" t="s">
        <v>4631</v>
      </c>
      <c r="C4682" s="7" t="s">
        <v>8</v>
      </c>
      <c r="D4682" s="8" t="s">
        <v>4632</v>
      </c>
      <c r="E4682" s="8" t="s">
        <v>4617</v>
      </c>
      <c r="F4682" s="8" t="s">
        <v>267</v>
      </c>
      <c r="G4682" s="8" t="s">
        <v>59</v>
      </c>
      <c r="H4682" s="8" t="s">
        <v>14</v>
      </c>
      <c r="I4682" s="7" t="s">
        <v>8</v>
      </c>
      <c r="J4682" s="9">
        <v>236750189</v>
      </c>
      <c r="K4682" s="9">
        <v>152000000</v>
      </c>
      <c r="L4682" s="9">
        <v>174446116</v>
      </c>
      <c r="M4682" s="9">
        <v>170319569</v>
      </c>
      <c r="N4682" s="7" t="s">
        <v>8</v>
      </c>
      <c r="O4682" s="10">
        <v>99.08</v>
      </c>
      <c r="P4682" s="1"/>
    </row>
    <row r="4683" spans="1:16" ht="25.5" thickBot="1">
      <c r="A4683" s="1"/>
      <c r="B4683" s="138" t="s">
        <v>8</v>
      </c>
      <c r="C4683" s="139"/>
      <c r="D4683" s="139"/>
      <c r="E4683" s="139"/>
      <c r="F4683" s="139"/>
      <c r="G4683" s="139"/>
      <c r="H4683" s="139"/>
      <c r="I4683" s="11" t="s">
        <v>60</v>
      </c>
      <c r="J4683" s="12" t="s">
        <v>8</v>
      </c>
      <c r="K4683" s="13">
        <v>152000000</v>
      </c>
      <c r="L4683" s="13">
        <v>174446116</v>
      </c>
      <c r="M4683" s="13">
        <v>170319569</v>
      </c>
      <c r="N4683" s="14">
        <v>97.63</v>
      </c>
      <c r="O4683" s="12" t="s">
        <v>8</v>
      </c>
      <c r="P4683" s="1"/>
    </row>
    <row r="4684" spans="1:16" ht="0.95" customHeight="1">
      <c r="A4684" s="1"/>
      <c r="B4684" s="137"/>
      <c r="C4684" s="137"/>
      <c r="D4684" s="137"/>
      <c r="E4684" s="137"/>
      <c r="F4684" s="137"/>
      <c r="G4684" s="137"/>
      <c r="H4684" s="137"/>
      <c r="I4684" s="137"/>
      <c r="J4684" s="137"/>
      <c r="K4684" s="137"/>
      <c r="L4684" s="137"/>
      <c r="M4684" s="137"/>
      <c r="N4684" s="137"/>
      <c r="O4684" s="137"/>
      <c r="P4684" s="1"/>
    </row>
    <row r="4685" spans="1:16" ht="58.5" thickBot="1">
      <c r="A4685" s="1"/>
      <c r="B4685" s="6" t="s">
        <v>4633</v>
      </c>
      <c r="C4685" s="7" t="s">
        <v>8</v>
      </c>
      <c r="D4685" s="8" t="s">
        <v>4634</v>
      </c>
      <c r="E4685" s="8" t="s">
        <v>4620</v>
      </c>
      <c r="F4685" s="8" t="s">
        <v>1503</v>
      </c>
      <c r="G4685" s="8" t="s">
        <v>59</v>
      </c>
      <c r="H4685" s="8" t="s">
        <v>14</v>
      </c>
      <c r="I4685" s="7" t="s">
        <v>8</v>
      </c>
      <c r="J4685" s="9">
        <v>253119053</v>
      </c>
      <c r="K4685" s="9">
        <v>88000000</v>
      </c>
      <c r="L4685" s="9">
        <v>91505451</v>
      </c>
      <c r="M4685" s="9">
        <v>88085205</v>
      </c>
      <c r="N4685" s="7" t="s">
        <v>8</v>
      </c>
      <c r="O4685" s="10">
        <v>80.64</v>
      </c>
      <c r="P4685" s="1"/>
    </row>
    <row r="4686" spans="1:16" ht="25.5" thickBot="1">
      <c r="A4686" s="1"/>
      <c r="B4686" s="138" t="s">
        <v>8</v>
      </c>
      <c r="C4686" s="139"/>
      <c r="D4686" s="139"/>
      <c r="E4686" s="139"/>
      <c r="F4686" s="139"/>
      <c r="G4686" s="139"/>
      <c r="H4686" s="139"/>
      <c r="I4686" s="11" t="s">
        <v>60</v>
      </c>
      <c r="J4686" s="12" t="s">
        <v>8</v>
      </c>
      <c r="K4686" s="13">
        <v>88000000</v>
      </c>
      <c r="L4686" s="13">
        <v>91505451</v>
      </c>
      <c r="M4686" s="13">
        <v>88085205</v>
      </c>
      <c r="N4686" s="14">
        <v>96.26</v>
      </c>
      <c r="O4686" s="12" t="s">
        <v>8</v>
      </c>
      <c r="P4686" s="1"/>
    </row>
    <row r="4687" spans="1:16" ht="0.95" customHeight="1">
      <c r="A4687" s="1"/>
      <c r="B4687" s="137"/>
      <c r="C4687" s="137"/>
      <c r="D4687" s="137"/>
      <c r="E4687" s="137"/>
      <c r="F4687" s="137"/>
      <c r="G4687" s="137"/>
      <c r="H4687" s="137"/>
      <c r="I4687" s="137"/>
      <c r="J4687" s="137"/>
      <c r="K4687" s="137"/>
      <c r="L4687" s="137"/>
      <c r="M4687" s="137"/>
      <c r="N4687" s="137"/>
      <c r="O4687" s="137"/>
      <c r="P4687" s="1"/>
    </row>
    <row r="4688" spans="1:16" ht="58.5" thickBot="1">
      <c r="A4688" s="1"/>
      <c r="B4688" s="6" t="s">
        <v>4635</v>
      </c>
      <c r="C4688" s="7" t="s">
        <v>8</v>
      </c>
      <c r="D4688" s="8" t="s">
        <v>4636</v>
      </c>
      <c r="E4688" s="8" t="s">
        <v>4614</v>
      </c>
      <c r="F4688" s="8" t="s">
        <v>4637</v>
      </c>
      <c r="G4688" s="8" t="s">
        <v>59</v>
      </c>
      <c r="H4688" s="8" t="s">
        <v>14</v>
      </c>
      <c r="I4688" s="7" t="s">
        <v>8</v>
      </c>
      <c r="J4688" s="9">
        <v>517539739</v>
      </c>
      <c r="K4688" s="9">
        <v>239999999</v>
      </c>
      <c r="L4688" s="9">
        <v>284504639</v>
      </c>
      <c r="M4688" s="9">
        <v>245358635</v>
      </c>
      <c r="N4688" s="7" t="s">
        <v>8</v>
      </c>
      <c r="O4688" s="10">
        <v>95.28</v>
      </c>
      <c r="P4688" s="1"/>
    </row>
    <row r="4689" spans="1:16" ht="25.5" thickBot="1">
      <c r="A4689" s="1"/>
      <c r="B4689" s="138" t="s">
        <v>8</v>
      </c>
      <c r="C4689" s="139"/>
      <c r="D4689" s="139"/>
      <c r="E4689" s="139"/>
      <c r="F4689" s="139"/>
      <c r="G4689" s="139"/>
      <c r="H4689" s="139"/>
      <c r="I4689" s="11" t="s">
        <v>60</v>
      </c>
      <c r="J4689" s="12" t="s">
        <v>8</v>
      </c>
      <c r="K4689" s="13">
        <v>239999999</v>
      </c>
      <c r="L4689" s="13">
        <v>284504639</v>
      </c>
      <c r="M4689" s="13">
        <v>245358635</v>
      </c>
      <c r="N4689" s="14">
        <v>86.24</v>
      </c>
      <c r="O4689" s="12" t="s">
        <v>8</v>
      </c>
      <c r="P4689" s="1"/>
    </row>
    <row r="4690" spans="1:16" ht="0.95" customHeight="1">
      <c r="A4690" s="1"/>
      <c r="B4690" s="137"/>
      <c r="C4690" s="137"/>
      <c r="D4690" s="137"/>
      <c r="E4690" s="137"/>
      <c r="F4690" s="137"/>
      <c r="G4690" s="137"/>
      <c r="H4690" s="137"/>
      <c r="I4690" s="137"/>
      <c r="J4690" s="137"/>
      <c r="K4690" s="137"/>
      <c r="L4690" s="137"/>
      <c r="M4690" s="137"/>
      <c r="N4690" s="137"/>
      <c r="O4690" s="137"/>
      <c r="P4690" s="1"/>
    </row>
    <row r="4691" spans="1:16" ht="83.25" thickBot="1">
      <c r="A4691" s="1"/>
      <c r="B4691" s="6" t="s">
        <v>4638</v>
      </c>
      <c r="C4691" s="7" t="s">
        <v>8</v>
      </c>
      <c r="D4691" s="8" t="s">
        <v>4639</v>
      </c>
      <c r="E4691" s="8" t="s">
        <v>4640</v>
      </c>
      <c r="F4691" s="8" t="s">
        <v>58</v>
      </c>
      <c r="G4691" s="8" t="s">
        <v>132</v>
      </c>
      <c r="H4691" s="8" t="s">
        <v>14</v>
      </c>
      <c r="I4691" s="7" t="s">
        <v>8</v>
      </c>
      <c r="J4691" s="9">
        <v>972000000</v>
      </c>
      <c r="K4691" s="9">
        <v>120000000</v>
      </c>
      <c r="L4691" s="9">
        <v>38628000</v>
      </c>
      <c r="M4691" s="9">
        <v>670407</v>
      </c>
      <c r="N4691" s="7" t="s">
        <v>8</v>
      </c>
      <c r="O4691" s="10">
        <v>0</v>
      </c>
      <c r="P4691" s="1"/>
    </row>
    <row r="4692" spans="1:16" ht="25.5" thickBot="1">
      <c r="A4692" s="1"/>
      <c r="B4692" s="138" t="s">
        <v>8</v>
      </c>
      <c r="C4692" s="139"/>
      <c r="D4692" s="139"/>
      <c r="E4692" s="139"/>
      <c r="F4692" s="139"/>
      <c r="G4692" s="139"/>
      <c r="H4692" s="139"/>
      <c r="I4692" s="11" t="s">
        <v>133</v>
      </c>
      <c r="J4692" s="12" t="s">
        <v>8</v>
      </c>
      <c r="K4692" s="13">
        <v>120000000</v>
      </c>
      <c r="L4692" s="13">
        <v>38628000</v>
      </c>
      <c r="M4692" s="13">
        <v>670407</v>
      </c>
      <c r="N4692" s="14">
        <v>1.73</v>
      </c>
      <c r="O4692" s="12" t="s">
        <v>8</v>
      </c>
      <c r="P4692" s="1"/>
    </row>
    <row r="4693" spans="1:16" ht="0.95" customHeight="1">
      <c r="A4693" s="1"/>
      <c r="B4693" s="137"/>
      <c r="C4693" s="137"/>
      <c r="D4693" s="137"/>
      <c r="E4693" s="137"/>
      <c r="F4693" s="137"/>
      <c r="G4693" s="137"/>
      <c r="H4693" s="137"/>
      <c r="I4693" s="137"/>
      <c r="J4693" s="137"/>
      <c r="K4693" s="137"/>
      <c r="L4693" s="137"/>
      <c r="M4693" s="137"/>
      <c r="N4693" s="137"/>
      <c r="O4693" s="137"/>
      <c r="P4693" s="1"/>
    </row>
    <row r="4694" spans="1:16" ht="83.25" thickBot="1">
      <c r="A4694" s="1"/>
      <c r="B4694" s="6" t="s">
        <v>4641</v>
      </c>
      <c r="C4694" s="7" t="s">
        <v>8</v>
      </c>
      <c r="D4694" s="8" t="s">
        <v>4642</v>
      </c>
      <c r="E4694" s="8" t="s">
        <v>4643</v>
      </c>
      <c r="F4694" s="8" t="s">
        <v>58</v>
      </c>
      <c r="G4694" s="8" t="s">
        <v>132</v>
      </c>
      <c r="H4694" s="8" t="s">
        <v>14</v>
      </c>
      <c r="I4694" s="7" t="s">
        <v>8</v>
      </c>
      <c r="J4694" s="9">
        <v>62315811</v>
      </c>
      <c r="K4694" s="9">
        <v>60000000</v>
      </c>
      <c r="L4694" s="9">
        <v>54699601</v>
      </c>
      <c r="M4694" s="9">
        <v>9499246</v>
      </c>
      <c r="N4694" s="7" t="s">
        <v>8</v>
      </c>
      <c r="O4694" s="10">
        <v>0</v>
      </c>
      <c r="P4694" s="1"/>
    </row>
    <row r="4695" spans="1:16" ht="25.5" thickBot="1">
      <c r="A4695" s="1"/>
      <c r="B4695" s="138" t="s">
        <v>8</v>
      </c>
      <c r="C4695" s="139"/>
      <c r="D4695" s="139"/>
      <c r="E4695" s="139"/>
      <c r="F4695" s="139"/>
      <c r="G4695" s="139"/>
      <c r="H4695" s="139"/>
      <c r="I4695" s="11" t="s">
        <v>133</v>
      </c>
      <c r="J4695" s="12" t="s">
        <v>8</v>
      </c>
      <c r="K4695" s="13">
        <v>60000000</v>
      </c>
      <c r="L4695" s="13">
        <v>54699601</v>
      </c>
      <c r="M4695" s="13">
        <v>9499246</v>
      </c>
      <c r="N4695" s="14">
        <v>17.36</v>
      </c>
      <c r="O4695" s="12" t="s">
        <v>8</v>
      </c>
      <c r="P4695" s="1"/>
    </row>
    <row r="4696" spans="1:16" ht="0.95" customHeight="1">
      <c r="A4696" s="1"/>
      <c r="B4696" s="137"/>
      <c r="C4696" s="137"/>
      <c r="D4696" s="137"/>
      <c r="E4696" s="137"/>
      <c r="F4696" s="137"/>
      <c r="G4696" s="137"/>
      <c r="H4696" s="137"/>
      <c r="I4696" s="137"/>
      <c r="J4696" s="137"/>
      <c r="K4696" s="137"/>
      <c r="L4696" s="137"/>
      <c r="M4696" s="137"/>
      <c r="N4696" s="137"/>
      <c r="O4696" s="137"/>
      <c r="P4696" s="1"/>
    </row>
    <row r="4697" spans="1:16" ht="42" thickBot="1">
      <c r="A4697" s="1"/>
      <c r="B4697" s="6" t="s">
        <v>4644</v>
      </c>
      <c r="C4697" s="7" t="s">
        <v>8</v>
      </c>
      <c r="D4697" s="8" t="s">
        <v>4645</v>
      </c>
      <c r="E4697" s="8" t="s">
        <v>4646</v>
      </c>
      <c r="F4697" s="8" t="s">
        <v>335</v>
      </c>
      <c r="G4697" s="8" t="s">
        <v>59</v>
      </c>
      <c r="H4697" s="8" t="s">
        <v>14</v>
      </c>
      <c r="I4697" s="7" t="s">
        <v>8</v>
      </c>
      <c r="J4697" s="9">
        <v>49742716</v>
      </c>
      <c r="K4697" s="9">
        <v>0</v>
      </c>
      <c r="L4697" s="9">
        <v>0</v>
      </c>
      <c r="M4697" s="9">
        <v>0</v>
      </c>
      <c r="N4697" s="7" t="s">
        <v>8</v>
      </c>
      <c r="O4697" s="10">
        <v>8.85</v>
      </c>
      <c r="P4697" s="1"/>
    </row>
    <row r="4698" spans="1:16" ht="25.5" thickBot="1">
      <c r="A4698" s="1"/>
      <c r="B4698" s="138" t="s">
        <v>8</v>
      </c>
      <c r="C4698" s="139"/>
      <c r="D4698" s="139"/>
      <c r="E4698" s="139"/>
      <c r="F4698" s="139"/>
      <c r="G4698" s="139"/>
      <c r="H4698" s="139"/>
      <c r="I4698" s="11" t="s">
        <v>60</v>
      </c>
      <c r="J4698" s="12" t="s">
        <v>8</v>
      </c>
      <c r="K4698" s="13">
        <v>0</v>
      </c>
      <c r="L4698" s="13">
        <v>0</v>
      </c>
      <c r="M4698" s="13">
        <v>0</v>
      </c>
      <c r="N4698" s="14">
        <v>0</v>
      </c>
      <c r="O4698" s="12" t="s">
        <v>8</v>
      </c>
      <c r="P4698" s="1"/>
    </row>
    <row r="4699" spans="1:16" ht="0.95" customHeight="1">
      <c r="A4699" s="1"/>
      <c r="B4699" s="137"/>
      <c r="C4699" s="137"/>
      <c r="D4699" s="137"/>
      <c r="E4699" s="137"/>
      <c r="F4699" s="137"/>
      <c r="G4699" s="137"/>
      <c r="H4699" s="137"/>
      <c r="I4699" s="137"/>
      <c r="J4699" s="137"/>
      <c r="K4699" s="137"/>
      <c r="L4699" s="137"/>
      <c r="M4699" s="137"/>
      <c r="N4699" s="137"/>
      <c r="O4699" s="137"/>
      <c r="P4699" s="1"/>
    </row>
    <row r="4700" spans="1:16" ht="99.75" thickBot="1">
      <c r="A4700" s="1"/>
      <c r="B4700" s="6" t="s">
        <v>4647</v>
      </c>
      <c r="C4700" s="7" t="s">
        <v>8</v>
      </c>
      <c r="D4700" s="8" t="s">
        <v>4648</v>
      </c>
      <c r="E4700" s="8" t="s">
        <v>4649</v>
      </c>
      <c r="F4700" s="8" t="s">
        <v>4650</v>
      </c>
      <c r="G4700" s="8" t="s">
        <v>13</v>
      </c>
      <c r="H4700" s="8" t="s">
        <v>14</v>
      </c>
      <c r="I4700" s="7" t="s">
        <v>8</v>
      </c>
      <c r="J4700" s="9">
        <v>916357447</v>
      </c>
      <c r="K4700" s="9">
        <v>0</v>
      </c>
      <c r="L4700" s="9">
        <v>115082713</v>
      </c>
      <c r="M4700" s="9">
        <v>0</v>
      </c>
      <c r="N4700" s="7" t="s">
        <v>8</v>
      </c>
      <c r="O4700" s="10">
        <v>0</v>
      </c>
      <c r="P4700" s="1"/>
    </row>
    <row r="4701" spans="1:16" ht="25.5" thickBot="1">
      <c r="A4701" s="1"/>
      <c r="B4701" s="138" t="s">
        <v>8</v>
      </c>
      <c r="C4701" s="139"/>
      <c r="D4701" s="139"/>
      <c r="E4701" s="139"/>
      <c r="F4701" s="139"/>
      <c r="G4701" s="139"/>
      <c r="H4701" s="139"/>
      <c r="I4701" s="11" t="s">
        <v>4651</v>
      </c>
      <c r="J4701" s="12" t="s">
        <v>8</v>
      </c>
      <c r="K4701" s="13">
        <v>0</v>
      </c>
      <c r="L4701" s="13">
        <v>115082713</v>
      </c>
      <c r="M4701" s="13">
        <v>0</v>
      </c>
      <c r="N4701" s="14">
        <v>0</v>
      </c>
      <c r="O4701" s="12" t="s">
        <v>8</v>
      </c>
      <c r="P4701" s="1"/>
    </row>
    <row r="4702" spans="1:16" ht="0.95" customHeight="1">
      <c r="A4702" s="1"/>
      <c r="B4702" s="137"/>
      <c r="C4702" s="137"/>
      <c r="D4702" s="137"/>
      <c r="E4702" s="137"/>
      <c r="F4702" s="137"/>
      <c r="G4702" s="137"/>
      <c r="H4702" s="137"/>
      <c r="I4702" s="137"/>
      <c r="J4702" s="137"/>
      <c r="K4702" s="137"/>
      <c r="L4702" s="137"/>
      <c r="M4702" s="137"/>
      <c r="N4702" s="137"/>
      <c r="O4702" s="137"/>
      <c r="P4702" s="1"/>
    </row>
    <row r="4703" spans="1:16" ht="20.100000000000001" customHeight="1">
      <c r="A4703" s="1"/>
      <c r="B4703" s="145" t="s">
        <v>4593</v>
      </c>
      <c r="C4703" s="146"/>
      <c r="D4703" s="146"/>
      <c r="E4703" s="146"/>
      <c r="F4703" s="2" t="s">
        <v>4</v>
      </c>
      <c r="G4703" s="147" t="s">
        <v>4652</v>
      </c>
      <c r="H4703" s="148"/>
      <c r="I4703" s="148"/>
      <c r="J4703" s="148"/>
      <c r="K4703" s="148"/>
      <c r="L4703" s="148"/>
      <c r="M4703" s="148"/>
      <c r="N4703" s="148"/>
      <c r="O4703" s="148"/>
      <c r="P4703" s="1"/>
    </row>
    <row r="4704" spans="1:16" ht="20.100000000000001" customHeight="1">
      <c r="A4704" s="1"/>
      <c r="B4704" s="143" t="s">
        <v>6</v>
      </c>
      <c r="C4704" s="144"/>
      <c r="D4704" s="144"/>
      <c r="E4704" s="144"/>
      <c r="F4704" s="144"/>
      <c r="G4704" s="144"/>
      <c r="H4704" s="144"/>
      <c r="I4704" s="144"/>
      <c r="J4704" s="3">
        <v>24273451</v>
      </c>
      <c r="K4704" s="3">
        <v>0</v>
      </c>
      <c r="L4704" s="3">
        <v>24273451</v>
      </c>
      <c r="M4704" s="3">
        <v>1388699</v>
      </c>
      <c r="N4704" s="4" t="s">
        <v>4653</v>
      </c>
      <c r="O4704" s="5" t="s">
        <v>8</v>
      </c>
      <c r="P4704" s="1"/>
    </row>
    <row r="4705" spans="1:16" ht="50.25" thickBot="1">
      <c r="A4705" s="1"/>
      <c r="B4705" s="6" t="s">
        <v>4654</v>
      </c>
      <c r="C4705" s="7" t="s">
        <v>8</v>
      </c>
      <c r="D4705" s="8" t="s">
        <v>4655</v>
      </c>
      <c r="E4705" s="8" t="s">
        <v>4656</v>
      </c>
      <c r="F4705" s="8" t="s">
        <v>58</v>
      </c>
      <c r="G4705" s="8" t="s">
        <v>13</v>
      </c>
      <c r="H4705" s="8" t="s">
        <v>14</v>
      </c>
      <c r="I4705" s="7" t="s">
        <v>8</v>
      </c>
      <c r="J4705" s="9">
        <v>24273451</v>
      </c>
      <c r="K4705" s="9">
        <v>0</v>
      </c>
      <c r="L4705" s="9">
        <v>24273451</v>
      </c>
      <c r="M4705" s="9">
        <v>1388699</v>
      </c>
      <c r="N4705" s="7" t="s">
        <v>8</v>
      </c>
      <c r="O4705" s="10">
        <v>10.49</v>
      </c>
      <c r="P4705" s="1"/>
    </row>
    <row r="4706" spans="1:16" ht="25.5" thickBot="1">
      <c r="A4706" s="1"/>
      <c r="B4706" s="138" t="s">
        <v>8</v>
      </c>
      <c r="C4706" s="139"/>
      <c r="D4706" s="139"/>
      <c r="E4706" s="139"/>
      <c r="F4706" s="139"/>
      <c r="G4706" s="139"/>
      <c r="H4706" s="139"/>
      <c r="I4706" s="11" t="s">
        <v>4657</v>
      </c>
      <c r="J4706" s="12" t="s">
        <v>8</v>
      </c>
      <c r="K4706" s="13">
        <v>0</v>
      </c>
      <c r="L4706" s="13">
        <v>24273451</v>
      </c>
      <c r="M4706" s="13">
        <v>1388699</v>
      </c>
      <c r="N4706" s="14">
        <v>5.72</v>
      </c>
      <c r="O4706" s="12" t="s">
        <v>8</v>
      </c>
      <c r="P4706" s="1"/>
    </row>
    <row r="4707" spans="1:16" ht="0.95" customHeight="1">
      <c r="A4707" s="1"/>
      <c r="B4707" s="137"/>
      <c r="C4707" s="137"/>
      <c r="D4707" s="137"/>
      <c r="E4707" s="137"/>
      <c r="F4707" s="137"/>
      <c r="G4707" s="137"/>
      <c r="H4707" s="137"/>
      <c r="I4707" s="137"/>
      <c r="J4707" s="137"/>
      <c r="K4707" s="137"/>
      <c r="L4707" s="137"/>
      <c r="M4707" s="137"/>
      <c r="N4707" s="137"/>
      <c r="O4707" s="137"/>
      <c r="P4707" s="1"/>
    </row>
    <row r="4708" spans="1:16" ht="20.100000000000001" customHeight="1">
      <c r="A4708" s="1"/>
      <c r="B4708" s="145" t="s">
        <v>4593</v>
      </c>
      <c r="C4708" s="146"/>
      <c r="D4708" s="146"/>
      <c r="E4708" s="146"/>
      <c r="F4708" s="2" t="s">
        <v>4</v>
      </c>
      <c r="G4708" s="147" t="s">
        <v>4658</v>
      </c>
      <c r="H4708" s="148"/>
      <c r="I4708" s="148"/>
      <c r="J4708" s="148"/>
      <c r="K4708" s="148"/>
      <c r="L4708" s="148"/>
      <c r="M4708" s="148"/>
      <c r="N4708" s="148"/>
      <c r="O4708" s="148"/>
      <c r="P4708" s="1"/>
    </row>
    <row r="4709" spans="1:16" ht="20.100000000000001" customHeight="1">
      <c r="A4709" s="1"/>
      <c r="B4709" s="143" t="s">
        <v>6</v>
      </c>
      <c r="C4709" s="144"/>
      <c r="D4709" s="144"/>
      <c r="E4709" s="144"/>
      <c r="F4709" s="144"/>
      <c r="G4709" s="144"/>
      <c r="H4709" s="144"/>
      <c r="I4709" s="144"/>
      <c r="J4709" s="3">
        <v>43058388</v>
      </c>
      <c r="K4709" s="3">
        <v>0</v>
      </c>
      <c r="L4709" s="3">
        <v>0</v>
      </c>
      <c r="M4709" s="3">
        <v>0</v>
      </c>
      <c r="N4709" s="4" t="s">
        <v>20</v>
      </c>
      <c r="O4709" s="5" t="s">
        <v>8</v>
      </c>
      <c r="P4709" s="1"/>
    </row>
    <row r="4710" spans="1:16" ht="58.5" thickBot="1">
      <c r="A4710" s="1"/>
      <c r="B4710" s="6" t="s">
        <v>4659</v>
      </c>
      <c r="C4710" s="7" t="s">
        <v>8</v>
      </c>
      <c r="D4710" s="8" t="s">
        <v>4660</v>
      </c>
      <c r="E4710" s="8" t="s">
        <v>4661</v>
      </c>
      <c r="F4710" s="8" t="s">
        <v>40</v>
      </c>
      <c r="G4710" s="8" t="s">
        <v>132</v>
      </c>
      <c r="H4710" s="8" t="s">
        <v>14</v>
      </c>
      <c r="I4710" s="7" t="s">
        <v>8</v>
      </c>
      <c r="J4710" s="9">
        <v>19906875</v>
      </c>
      <c r="K4710" s="9">
        <v>0</v>
      </c>
      <c r="L4710" s="9">
        <v>0</v>
      </c>
      <c r="M4710" s="9">
        <v>0</v>
      </c>
      <c r="N4710" s="7" t="s">
        <v>8</v>
      </c>
      <c r="O4710" s="10">
        <v>0</v>
      </c>
      <c r="P4710" s="1"/>
    </row>
    <row r="4711" spans="1:16" ht="25.5" thickBot="1">
      <c r="A4711" s="1"/>
      <c r="B4711" s="138" t="s">
        <v>8</v>
      </c>
      <c r="C4711" s="139"/>
      <c r="D4711" s="139"/>
      <c r="E4711" s="139"/>
      <c r="F4711" s="139"/>
      <c r="G4711" s="139"/>
      <c r="H4711" s="139"/>
      <c r="I4711" s="11" t="s">
        <v>133</v>
      </c>
      <c r="J4711" s="12" t="s">
        <v>8</v>
      </c>
      <c r="K4711" s="13">
        <v>0</v>
      </c>
      <c r="L4711" s="13">
        <v>0</v>
      </c>
      <c r="M4711" s="13">
        <v>0</v>
      </c>
      <c r="N4711" s="14">
        <v>0</v>
      </c>
      <c r="O4711" s="12" t="s">
        <v>8</v>
      </c>
      <c r="P4711" s="1"/>
    </row>
    <row r="4712" spans="1:16" ht="0.95" customHeight="1">
      <c r="A4712" s="1"/>
      <c r="B4712" s="137"/>
      <c r="C4712" s="137"/>
      <c r="D4712" s="137"/>
      <c r="E4712" s="137"/>
      <c r="F4712" s="137"/>
      <c r="G4712" s="137"/>
      <c r="H4712" s="137"/>
      <c r="I4712" s="137"/>
      <c r="J4712" s="137"/>
      <c r="K4712" s="137"/>
      <c r="L4712" s="137"/>
      <c r="M4712" s="137"/>
      <c r="N4712" s="137"/>
      <c r="O4712" s="137"/>
      <c r="P4712" s="1"/>
    </row>
    <row r="4713" spans="1:16" ht="58.5" thickBot="1">
      <c r="A4713" s="1"/>
      <c r="B4713" s="6" t="s">
        <v>4662</v>
      </c>
      <c r="C4713" s="7" t="s">
        <v>8</v>
      </c>
      <c r="D4713" s="8" t="s">
        <v>4663</v>
      </c>
      <c r="E4713" s="8" t="s">
        <v>4664</v>
      </c>
      <c r="F4713" s="8" t="s">
        <v>267</v>
      </c>
      <c r="G4713" s="8" t="s">
        <v>132</v>
      </c>
      <c r="H4713" s="8" t="s">
        <v>14</v>
      </c>
      <c r="I4713" s="7" t="s">
        <v>8</v>
      </c>
      <c r="J4713" s="9">
        <v>23151513</v>
      </c>
      <c r="K4713" s="9">
        <v>0</v>
      </c>
      <c r="L4713" s="9">
        <v>0</v>
      </c>
      <c r="M4713" s="9">
        <v>0</v>
      </c>
      <c r="N4713" s="7" t="s">
        <v>8</v>
      </c>
      <c r="O4713" s="10">
        <v>0</v>
      </c>
      <c r="P4713" s="1"/>
    </row>
    <row r="4714" spans="1:16" ht="25.5" thickBot="1">
      <c r="A4714" s="1"/>
      <c r="B4714" s="138" t="s">
        <v>8</v>
      </c>
      <c r="C4714" s="139"/>
      <c r="D4714" s="139"/>
      <c r="E4714" s="139"/>
      <c r="F4714" s="139"/>
      <c r="G4714" s="139"/>
      <c r="H4714" s="139"/>
      <c r="I4714" s="11" t="s">
        <v>133</v>
      </c>
      <c r="J4714" s="12" t="s">
        <v>8</v>
      </c>
      <c r="K4714" s="13">
        <v>0</v>
      </c>
      <c r="L4714" s="13">
        <v>0</v>
      </c>
      <c r="M4714" s="13">
        <v>0</v>
      </c>
      <c r="N4714" s="14">
        <v>0</v>
      </c>
      <c r="O4714" s="12" t="s">
        <v>8</v>
      </c>
      <c r="P4714" s="1"/>
    </row>
    <row r="4715" spans="1:16" ht="0.95" customHeight="1">
      <c r="A4715" s="1"/>
      <c r="B4715" s="137"/>
      <c r="C4715" s="137"/>
      <c r="D4715" s="137"/>
      <c r="E4715" s="137"/>
      <c r="F4715" s="137"/>
      <c r="G4715" s="137"/>
      <c r="H4715" s="137"/>
      <c r="I4715" s="137"/>
      <c r="J4715" s="137"/>
      <c r="K4715" s="137"/>
      <c r="L4715" s="137"/>
      <c r="M4715" s="137"/>
      <c r="N4715" s="137"/>
      <c r="O4715" s="137"/>
      <c r="P4715" s="1"/>
    </row>
    <row r="4716" spans="1:16" ht="20.100000000000001" customHeight="1">
      <c r="A4716" s="1"/>
      <c r="B4716" s="145" t="s">
        <v>4665</v>
      </c>
      <c r="C4716" s="146"/>
      <c r="D4716" s="146"/>
      <c r="E4716" s="146"/>
      <c r="F4716" s="2" t="s">
        <v>4</v>
      </c>
      <c r="G4716" s="147" t="s">
        <v>4666</v>
      </c>
      <c r="H4716" s="148"/>
      <c r="I4716" s="148"/>
      <c r="J4716" s="148"/>
      <c r="K4716" s="148"/>
      <c r="L4716" s="148"/>
      <c r="M4716" s="148"/>
      <c r="N4716" s="148"/>
      <c r="O4716" s="148"/>
      <c r="P4716" s="1"/>
    </row>
    <row r="4717" spans="1:16" ht="20.100000000000001" customHeight="1">
      <c r="A4717" s="1"/>
      <c r="B4717" s="143" t="s">
        <v>6</v>
      </c>
      <c r="C4717" s="144"/>
      <c r="D4717" s="144"/>
      <c r="E4717" s="144"/>
      <c r="F4717" s="144"/>
      <c r="G4717" s="144"/>
      <c r="H4717" s="144"/>
      <c r="I4717" s="144"/>
      <c r="J4717" s="3">
        <v>1611368376</v>
      </c>
      <c r="K4717" s="3">
        <v>0</v>
      </c>
      <c r="L4717" s="3">
        <v>0</v>
      </c>
      <c r="M4717" s="3">
        <v>0</v>
      </c>
      <c r="N4717" s="4" t="s">
        <v>20</v>
      </c>
      <c r="O4717" s="5" t="s">
        <v>8</v>
      </c>
      <c r="P4717" s="1"/>
    </row>
    <row r="4718" spans="1:16" ht="50.25" thickBot="1">
      <c r="A4718" s="1"/>
      <c r="B4718" s="6" t="s">
        <v>4667</v>
      </c>
      <c r="C4718" s="7" t="s">
        <v>8</v>
      </c>
      <c r="D4718" s="8" t="s">
        <v>4668</v>
      </c>
      <c r="E4718" s="8" t="s">
        <v>4669</v>
      </c>
      <c r="F4718" s="8" t="s">
        <v>12</v>
      </c>
      <c r="G4718" s="8" t="s">
        <v>13</v>
      </c>
      <c r="H4718" s="8" t="s">
        <v>8</v>
      </c>
      <c r="I4718" s="7" t="s">
        <v>8</v>
      </c>
      <c r="J4718" s="9">
        <v>1050422773</v>
      </c>
      <c r="K4718" s="9">
        <v>0</v>
      </c>
      <c r="L4718" s="9">
        <v>0</v>
      </c>
      <c r="M4718" s="9">
        <v>0</v>
      </c>
      <c r="N4718" s="7" t="s">
        <v>8</v>
      </c>
      <c r="O4718" s="10">
        <v>0</v>
      </c>
      <c r="P4718" s="1"/>
    </row>
    <row r="4719" spans="1:16" ht="33.75" thickBot="1">
      <c r="A4719" s="1"/>
      <c r="B4719" s="138" t="s">
        <v>8</v>
      </c>
      <c r="C4719" s="139"/>
      <c r="D4719" s="139"/>
      <c r="E4719" s="139"/>
      <c r="F4719" s="139"/>
      <c r="G4719" s="139"/>
      <c r="H4719" s="139"/>
      <c r="I4719" s="11" t="s">
        <v>4670</v>
      </c>
      <c r="J4719" s="12" t="s">
        <v>8</v>
      </c>
      <c r="K4719" s="13">
        <v>0</v>
      </c>
      <c r="L4719" s="13">
        <v>0</v>
      </c>
      <c r="M4719" s="13">
        <v>0</v>
      </c>
      <c r="N4719" s="14">
        <v>0</v>
      </c>
      <c r="O4719" s="12" t="s">
        <v>8</v>
      </c>
      <c r="P4719" s="1"/>
    </row>
    <row r="4720" spans="1:16" ht="0.95" customHeight="1">
      <c r="A4720" s="1"/>
      <c r="B4720" s="137"/>
      <c r="C4720" s="137"/>
      <c r="D4720" s="137"/>
      <c r="E4720" s="137"/>
      <c r="F4720" s="137"/>
      <c r="G4720" s="137"/>
      <c r="H4720" s="137"/>
      <c r="I4720" s="137"/>
      <c r="J4720" s="137"/>
      <c r="K4720" s="137"/>
      <c r="L4720" s="137"/>
      <c r="M4720" s="137"/>
      <c r="N4720" s="137"/>
      <c r="O4720" s="137"/>
      <c r="P4720" s="1"/>
    </row>
    <row r="4721" spans="1:16" ht="58.5" thickBot="1">
      <c r="A4721" s="1"/>
      <c r="B4721" s="6" t="s">
        <v>4671</v>
      </c>
      <c r="C4721" s="7" t="s">
        <v>8</v>
      </c>
      <c r="D4721" s="8" t="s">
        <v>4672</v>
      </c>
      <c r="E4721" s="8" t="s">
        <v>4673</v>
      </c>
      <c r="F4721" s="8" t="s">
        <v>12</v>
      </c>
      <c r="G4721" s="8" t="s">
        <v>31</v>
      </c>
      <c r="H4721" s="8" t="s">
        <v>8</v>
      </c>
      <c r="I4721" s="7" t="s">
        <v>8</v>
      </c>
      <c r="J4721" s="9">
        <v>51360787</v>
      </c>
      <c r="K4721" s="9">
        <v>0</v>
      </c>
      <c r="L4721" s="9">
        <v>0</v>
      </c>
      <c r="M4721" s="9">
        <v>0</v>
      </c>
      <c r="N4721" s="7" t="s">
        <v>8</v>
      </c>
      <c r="O4721" s="10">
        <v>0</v>
      </c>
      <c r="P4721" s="1"/>
    </row>
    <row r="4722" spans="1:16" ht="42" thickBot="1">
      <c r="A4722" s="1"/>
      <c r="B4722" s="138" t="s">
        <v>8</v>
      </c>
      <c r="C4722" s="139"/>
      <c r="D4722" s="139"/>
      <c r="E4722" s="139"/>
      <c r="F4722" s="139"/>
      <c r="G4722" s="139"/>
      <c r="H4722" s="139"/>
      <c r="I4722" s="11" t="s">
        <v>4674</v>
      </c>
      <c r="J4722" s="12" t="s">
        <v>8</v>
      </c>
      <c r="K4722" s="13">
        <v>0</v>
      </c>
      <c r="L4722" s="13">
        <v>0</v>
      </c>
      <c r="M4722" s="13">
        <v>0</v>
      </c>
      <c r="N4722" s="14">
        <v>0</v>
      </c>
      <c r="O4722" s="12" t="s">
        <v>8</v>
      </c>
      <c r="P4722" s="1"/>
    </row>
    <row r="4723" spans="1:16" ht="0.95" customHeight="1">
      <c r="A4723" s="1"/>
      <c r="B4723" s="137"/>
      <c r="C4723" s="137"/>
      <c r="D4723" s="137"/>
      <c r="E4723" s="137"/>
      <c r="F4723" s="137"/>
      <c r="G4723" s="137"/>
      <c r="H4723" s="137"/>
      <c r="I4723" s="137"/>
      <c r="J4723" s="137"/>
      <c r="K4723" s="137"/>
      <c r="L4723" s="137"/>
      <c r="M4723" s="137"/>
      <c r="N4723" s="137"/>
      <c r="O4723" s="137"/>
      <c r="P4723" s="1"/>
    </row>
    <row r="4724" spans="1:16" ht="42" thickBot="1">
      <c r="A4724" s="1"/>
      <c r="B4724" s="6" t="s">
        <v>4675</v>
      </c>
      <c r="C4724" s="7" t="s">
        <v>8</v>
      </c>
      <c r="D4724" s="8" t="s">
        <v>4676</v>
      </c>
      <c r="E4724" s="8" t="s">
        <v>4677</v>
      </c>
      <c r="F4724" s="8" t="s">
        <v>12</v>
      </c>
      <c r="G4724" s="8" t="s">
        <v>13</v>
      </c>
      <c r="H4724" s="8" t="s">
        <v>8</v>
      </c>
      <c r="I4724" s="7" t="s">
        <v>8</v>
      </c>
      <c r="J4724" s="9">
        <v>100041063</v>
      </c>
      <c r="K4724" s="9">
        <v>0</v>
      </c>
      <c r="L4724" s="9">
        <v>0</v>
      </c>
      <c r="M4724" s="9">
        <v>0</v>
      </c>
      <c r="N4724" s="7" t="s">
        <v>8</v>
      </c>
      <c r="O4724" s="10">
        <v>0</v>
      </c>
      <c r="P4724" s="1"/>
    </row>
    <row r="4725" spans="1:16" ht="33.75" thickBot="1">
      <c r="A4725" s="1"/>
      <c r="B4725" s="138" t="s">
        <v>8</v>
      </c>
      <c r="C4725" s="139"/>
      <c r="D4725" s="139"/>
      <c r="E4725" s="139"/>
      <c r="F4725" s="139"/>
      <c r="G4725" s="139"/>
      <c r="H4725" s="139"/>
      <c r="I4725" s="11" t="s">
        <v>4670</v>
      </c>
      <c r="J4725" s="12" t="s">
        <v>8</v>
      </c>
      <c r="K4725" s="13">
        <v>0</v>
      </c>
      <c r="L4725" s="13">
        <v>0</v>
      </c>
      <c r="M4725" s="13">
        <v>0</v>
      </c>
      <c r="N4725" s="14">
        <v>0</v>
      </c>
      <c r="O4725" s="12" t="s">
        <v>8</v>
      </c>
      <c r="P4725" s="1"/>
    </row>
    <row r="4726" spans="1:16" ht="0.95" customHeight="1">
      <c r="A4726" s="1"/>
      <c r="B4726" s="137"/>
      <c r="C4726" s="137"/>
      <c r="D4726" s="137"/>
      <c r="E4726" s="137"/>
      <c r="F4726" s="137"/>
      <c r="G4726" s="137"/>
      <c r="H4726" s="137"/>
      <c r="I4726" s="137"/>
      <c r="J4726" s="137"/>
      <c r="K4726" s="137"/>
      <c r="L4726" s="137"/>
      <c r="M4726" s="137"/>
      <c r="N4726" s="137"/>
      <c r="O4726" s="137"/>
      <c r="P4726" s="1"/>
    </row>
    <row r="4727" spans="1:16" ht="33.75" thickBot="1">
      <c r="A4727" s="1"/>
      <c r="B4727" s="6" t="s">
        <v>4678</v>
      </c>
      <c r="C4727" s="7" t="s">
        <v>8</v>
      </c>
      <c r="D4727" s="8" t="s">
        <v>4679</v>
      </c>
      <c r="E4727" s="8" t="s">
        <v>4680</v>
      </c>
      <c r="F4727" s="8" t="s">
        <v>12</v>
      </c>
      <c r="G4727" s="8" t="s">
        <v>13</v>
      </c>
      <c r="H4727" s="8" t="s">
        <v>8</v>
      </c>
      <c r="I4727" s="7" t="s">
        <v>8</v>
      </c>
      <c r="J4727" s="9">
        <v>11623706</v>
      </c>
      <c r="K4727" s="9">
        <v>0</v>
      </c>
      <c r="L4727" s="9">
        <v>0</v>
      </c>
      <c r="M4727" s="9">
        <v>0</v>
      </c>
      <c r="N4727" s="7" t="s">
        <v>8</v>
      </c>
      <c r="O4727" s="10">
        <v>0</v>
      </c>
      <c r="P4727" s="1"/>
    </row>
    <row r="4728" spans="1:16" ht="33.75" thickBot="1">
      <c r="A4728" s="1"/>
      <c r="B4728" s="138" t="s">
        <v>8</v>
      </c>
      <c r="C4728" s="139"/>
      <c r="D4728" s="139"/>
      <c r="E4728" s="139"/>
      <c r="F4728" s="139"/>
      <c r="G4728" s="139"/>
      <c r="H4728" s="139"/>
      <c r="I4728" s="11" t="s">
        <v>4670</v>
      </c>
      <c r="J4728" s="12" t="s">
        <v>8</v>
      </c>
      <c r="K4728" s="13">
        <v>0</v>
      </c>
      <c r="L4728" s="13">
        <v>0</v>
      </c>
      <c r="M4728" s="13">
        <v>0</v>
      </c>
      <c r="N4728" s="14">
        <v>0</v>
      </c>
      <c r="O4728" s="12" t="s">
        <v>8</v>
      </c>
      <c r="P4728" s="1"/>
    </row>
    <row r="4729" spans="1:16" ht="0.95" customHeight="1">
      <c r="A4729" s="1"/>
      <c r="B4729" s="137"/>
      <c r="C4729" s="137"/>
      <c r="D4729" s="137"/>
      <c r="E4729" s="137"/>
      <c r="F4729" s="137"/>
      <c r="G4729" s="137"/>
      <c r="H4729" s="137"/>
      <c r="I4729" s="137"/>
      <c r="J4729" s="137"/>
      <c r="K4729" s="137"/>
      <c r="L4729" s="137"/>
      <c r="M4729" s="137"/>
      <c r="N4729" s="137"/>
      <c r="O4729" s="137"/>
      <c r="P4729" s="1"/>
    </row>
    <row r="4730" spans="1:16" ht="42" thickBot="1">
      <c r="A4730" s="1"/>
      <c r="B4730" s="6" t="s">
        <v>4681</v>
      </c>
      <c r="C4730" s="7" t="s">
        <v>8</v>
      </c>
      <c r="D4730" s="8" t="s">
        <v>4682</v>
      </c>
      <c r="E4730" s="8" t="s">
        <v>4683</v>
      </c>
      <c r="F4730" s="8" t="s">
        <v>12</v>
      </c>
      <c r="G4730" s="8" t="s">
        <v>13</v>
      </c>
      <c r="H4730" s="8" t="s">
        <v>8</v>
      </c>
      <c r="I4730" s="7" t="s">
        <v>8</v>
      </c>
      <c r="J4730" s="9">
        <v>45530698</v>
      </c>
      <c r="K4730" s="9">
        <v>0</v>
      </c>
      <c r="L4730" s="9">
        <v>0</v>
      </c>
      <c r="M4730" s="9">
        <v>0</v>
      </c>
      <c r="N4730" s="7" t="s">
        <v>8</v>
      </c>
      <c r="O4730" s="10">
        <v>0</v>
      </c>
      <c r="P4730" s="1"/>
    </row>
    <row r="4731" spans="1:16" ht="33.75" thickBot="1">
      <c r="A4731" s="1"/>
      <c r="B4731" s="138" t="s">
        <v>8</v>
      </c>
      <c r="C4731" s="139"/>
      <c r="D4731" s="139"/>
      <c r="E4731" s="139"/>
      <c r="F4731" s="139"/>
      <c r="G4731" s="139"/>
      <c r="H4731" s="139"/>
      <c r="I4731" s="11" t="s">
        <v>4670</v>
      </c>
      <c r="J4731" s="12" t="s">
        <v>8</v>
      </c>
      <c r="K4731" s="13">
        <v>0</v>
      </c>
      <c r="L4731" s="13">
        <v>0</v>
      </c>
      <c r="M4731" s="13">
        <v>0</v>
      </c>
      <c r="N4731" s="14">
        <v>0</v>
      </c>
      <c r="O4731" s="12" t="s">
        <v>8</v>
      </c>
      <c r="P4731" s="1"/>
    </row>
    <row r="4732" spans="1:16" ht="0.95" customHeight="1">
      <c r="A4732" s="1"/>
      <c r="B4732" s="137"/>
      <c r="C4732" s="137"/>
      <c r="D4732" s="137"/>
      <c r="E4732" s="137"/>
      <c r="F4732" s="137"/>
      <c r="G4732" s="137"/>
      <c r="H4732" s="137"/>
      <c r="I4732" s="137"/>
      <c r="J4732" s="137"/>
      <c r="K4732" s="137"/>
      <c r="L4732" s="137"/>
      <c r="M4732" s="137"/>
      <c r="N4732" s="137"/>
      <c r="O4732" s="137"/>
      <c r="P4732" s="1"/>
    </row>
    <row r="4733" spans="1:16" ht="66.75" thickBot="1">
      <c r="A4733" s="1"/>
      <c r="B4733" s="6" t="s">
        <v>4684</v>
      </c>
      <c r="C4733" s="7" t="s">
        <v>8</v>
      </c>
      <c r="D4733" s="8" t="s">
        <v>4685</v>
      </c>
      <c r="E4733" s="8" t="s">
        <v>4686</v>
      </c>
      <c r="F4733" s="8" t="s">
        <v>544</v>
      </c>
      <c r="G4733" s="8" t="s">
        <v>59</v>
      </c>
      <c r="H4733" s="8" t="s">
        <v>8</v>
      </c>
      <c r="I4733" s="7" t="s">
        <v>8</v>
      </c>
      <c r="J4733" s="9">
        <v>155097431</v>
      </c>
      <c r="K4733" s="9">
        <v>0</v>
      </c>
      <c r="L4733" s="9">
        <v>0</v>
      </c>
      <c r="M4733" s="9">
        <v>0</v>
      </c>
      <c r="N4733" s="7" t="s">
        <v>8</v>
      </c>
      <c r="O4733" s="10">
        <v>0</v>
      </c>
      <c r="P4733" s="1"/>
    </row>
    <row r="4734" spans="1:16" ht="25.5" thickBot="1">
      <c r="A4734" s="1"/>
      <c r="B4734" s="138" t="s">
        <v>8</v>
      </c>
      <c r="C4734" s="139"/>
      <c r="D4734" s="139"/>
      <c r="E4734" s="139"/>
      <c r="F4734" s="139"/>
      <c r="G4734" s="139"/>
      <c r="H4734" s="139"/>
      <c r="I4734" s="11" t="s">
        <v>60</v>
      </c>
      <c r="J4734" s="12" t="s">
        <v>8</v>
      </c>
      <c r="K4734" s="13">
        <v>0</v>
      </c>
      <c r="L4734" s="13">
        <v>0</v>
      </c>
      <c r="M4734" s="13">
        <v>0</v>
      </c>
      <c r="N4734" s="14">
        <v>0</v>
      </c>
      <c r="O4734" s="12" t="s">
        <v>8</v>
      </c>
      <c r="P4734" s="1"/>
    </row>
    <row r="4735" spans="1:16" ht="0.95" customHeight="1">
      <c r="A4735" s="1"/>
      <c r="B4735" s="137"/>
      <c r="C4735" s="137"/>
      <c r="D4735" s="137"/>
      <c r="E4735" s="137"/>
      <c r="F4735" s="137"/>
      <c r="G4735" s="137"/>
      <c r="H4735" s="137"/>
      <c r="I4735" s="137"/>
      <c r="J4735" s="137"/>
      <c r="K4735" s="137"/>
      <c r="L4735" s="137"/>
      <c r="M4735" s="137"/>
      <c r="N4735" s="137"/>
      <c r="O4735" s="137"/>
      <c r="P4735" s="1"/>
    </row>
    <row r="4736" spans="1:16" ht="42" thickBot="1">
      <c r="A4736" s="1"/>
      <c r="B4736" s="6" t="s">
        <v>4687</v>
      </c>
      <c r="C4736" s="7" t="s">
        <v>8</v>
      </c>
      <c r="D4736" s="8" t="s">
        <v>4688</v>
      </c>
      <c r="E4736" s="8" t="s">
        <v>4689</v>
      </c>
      <c r="F4736" s="8" t="s">
        <v>12</v>
      </c>
      <c r="G4736" s="8" t="s">
        <v>13</v>
      </c>
      <c r="H4736" s="8" t="s">
        <v>8</v>
      </c>
      <c r="I4736" s="7" t="s">
        <v>8</v>
      </c>
      <c r="J4736" s="9">
        <v>7761410</v>
      </c>
      <c r="K4736" s="9">
        <v>0</v>
      </c>
      <c r="L4736" s="9">
        <v>0</v>
      </c>
      <c r="M4736" s="9">
        <v>0</v>
      </c>
      <c r="N4736" s="7" t="s">
        <v>8</v>
      </c>
      <c r="O4736" s="10">
        <v>0</v>
      </c>
      <c r="P4736" s="1"/>
    </row>
    <row r="4737" spans="1:16" ht="33.75" thickBot="1">
      <c r="A4737" s="1"/>
      <c r="B4737" s="138" t="s">
        <v>8</v>
      </c>
      <c r="C4737" s="139"/>
      <c r="D4737" s="139"/>
      <c r="E4737" s="139"/>
      <c r="F4737" s="139"/>
      <c r="G4737" s="139"/>
      <c r="H4737" s="139"/>
      <c r="I4737" s="11" t="s">
        <v>4670</v>
      </c>
      <c r="J4737" s="12" t="s">
        <v>8</v>
      </c>
      <c r="K4737" s="13">
        <v>0</v>
      </c>
      <c r="L4737" s="13">
        <v>0</v>
      </c>
      <c r="M4737" s="13">
        <v>0</v>
      </c>
      <c r="N4737" s="14">
        <v>0</v>
      </c>
      <c r="O4737" s="12" t="s">
        <v>8</v>
      </c>
      <c r="P4737" s="1"/>
    </row>
    <row r="4738" spans="1:16" ht="0.95" customHeight="1">
      <c r="A4738" s="1"/>
      <c r="B4738" s="137"/>
      <c r="C4738" s="137"/>
      <c r="D4738" s="137"/>
      <c r="E4738" s="137"/>
      <c r="F4738" s="137"/>
      <c r="G4738" s="137"/>
      <c r="H4738" s="137"/>
      <c r="I4738" s="137"/>
      <c r="J4738" s="137"/>
      <c r="K4738" s="137"/>
      <c r="L4738" s="137"/>
      <c r="M4738" s="137"/>
      <c r="N4738" s="137"/>
      <c r="O4738" s="137"/>
      <c r="P4738" s="1"/>
    </row>
    <row r="4739" spans="1:16" ht="42" thickBot="1">
      <c r="A4739" s="1"/>
      <c r="B4739" s="6" t="s">
        <v>4690</v>
      </c>
      <c r="C4739" s="7" t="s">
        <v>8</v>
      </c>
      <c r="D4739" s="8" t="s">
        <v>4691</v>
      </c>
      <c r="E4739" s="8" t="s">
        <v>4692</v>
      </c>
      <c r="F4739" s="8" t="s">
        <v>544</v>
      </c>
      <c r="G4739" s="8" t="s">
        <v>13</v>
      </c>
      <c r="H4739" s="8" t="s">
        <v>8</v>
      </c>
      <c r="I4739" s="7" t="s">
        <v>8</v>
      </c>
      <c r="J4739" s="9">
        <v>71592494</v>
      </c>
      <c r="K4739" s="9">
        <v>0</v>
      </c>
      <c r="L4739" s="9">
        <v>0</v>
      </c>
      <c r="M4739" s="9">
        <v>0</v>
      </c>
      <c r="N4739" s="7" t="s">
        <v>8</v>
      </c>
      <c r="O4739" s="10">
        <v>0</v>
      </c>
      <c r="P4739" s="1"/>
    </row>
    <row r="4740" spans="1:16" ht="33.75" thickBot="1">
      <c r="A4740" s="1"/>
      <c r="B4740" s="138" t="s">
        <v>8</v>
      </c>
      <c r="C4740" s="139"/>
      <c r="D4740" s="139"/>
      <c r="E4740" s="139"/>
      <c r="F4740" s="139"/>
      <c r="G4740" s="139"/>
      <c r="H4740" s="139"/>
      <c r="I4740" s="11" t="s">
        <v>4670</v>
      </c>
      <c r="J4740" s="12" t="s">
        <v>8</v>
      </c>
      <c r="K4740" s="13">
        <v>0</v>
      </c>
      <c r="L4740" s="13">
        <v>0</v>
      </c>
      <c r="M4740" s="13">
        <v>0</v>
      </c>
      <c r="N4740" s="14">
        <v>0</v>
      </c>
      <c r="O4740" s="12" t="s">
        <v>8</v>
      </c>
      <c r="P4740" s="1"/>
    </row>
    <row r="4741" spans="1:16" ht="0.95" customHeight="1">
      <c r="A4741" s="1"/>
      <c r="B4741" s="137"/>
      <c r="C4741" s="137"/>
      <c r="D4741" s="137"/>
      <c r="E4741" s="137"/>
      <c r="F4741" s="137"/>
      <c r="G4741" s="137"/>
      <c r="H4741" s="137"/>
      <c r="I4741" s="137"/>
      <c r="J4741" s="137"/>
      <c r="K4741" s="137"/>
      <c r="L4741" s="137"/>
      <c r="M4741" s="137"/>
      <c r="N4741" s="137"/>
      <c r="O4741" s="137"/>
      <c r="P4741" s="1"/>
    </row>
    <row r="4742" spans="1:16" ht="42" thickBot="1">
      <c r="A4742" s="1"/>
      <c r="B4742" s="6" t="s">
        <v>4693</v>
      </c>
      <c r="C4742" s="7" t="s">
        <v>8</v>
      </c>
      <c r="D4742" s="8" t="s">
        <v>4694</v>
      </c>
      <c r="E4742" s="8" t="s">
        <v>4695</v>
      </c>
      <c r="F4742" s="8" t="s">
        <v>12</v>
      </c>
      <c r="G4742" s="8" t="s">
        <v>13</v>
      </c>
      <c r="H4742" s="8" t="s">
        <v>8</v>
      </c>
      <c r="I4742" s="7" t="s">
        <v>8</v>
      </c>
      <c r="J4742" s="9">
        <v>112294635</v>
      </c>
      <c r="K4742" s="9">
        <v>0</v>
      </c>
      <c r="L4742" s="9">
        <v>0</v>
      </c>
      <c r="M4742" s="9">
        <v>0</v>
      </c>
      <c r="N4742" s="7" t="s">
        <v>8</v>
      </c>
      <c r="O4742" s="10">
        <v>0</v>
      </c>
      <c r="P4742" s="1"/>
    </row>
    <row r="4743" spans="1:16" ht="33.75" thickBot="1">
      <c r="A4743" s="1"/>
      <c r="B4743" s="138" t="s">
        <v>8</v>
      </c>
      <c r="C4743" s="139"/>
      <c r="D4743" s="139"/>
      <c r="E4743" s="139"/>
      <c r="F4743" s="139"/>
      <c r="G4743" s="139"/>
      <c r="H4743" s="139"/>
      <c r="I4743" s="11" t="s">
        <v>4670</v>
      </c>
      <c r="J4743" s="12" t="s">
        <v>8</v>
      </c>
      <c r="K4743" s="13">
        <v>0</v>
      </c>
      <c r="L4743" s="13">
        <v>0</v>
      </c>
      <c r="M4743" s="13">
        <v>0</v>
      </c>
      <c r="N4743" s="14">
        <v>0</v>
      </c>
      <c r="O4743" s="12" t="s">
        <v>8</v>
      </c>
      <c r="P4743" s="1"/>
    </row>
    <row r="4744" spans="1:16" ht="0.95" customHeight="1">
      <c r="A4744" s="1"/>
      <c r="B4744" s="137"/>
      <c r="C4744" s="137"/>
      <c r="D4744" s="137"/>
      <c r="E4744" s="137"/>
      <c r="F4744" s="137"/>
      <c r="G4744" s="137"/>
      <c r="H4744" s="137"/>
      <c r="I4744" s="137"/>
      <c r="J4744" s="137"/>
      <c r="K4744" s="137"/>
      <c r="L4744" s="137"/>
      <c r="M4744" s="137"/>
      <c r="N4744" s="137"/>
      <c r="O4744" s="137"/>
      <c r="P4744" s="1"/>
    </row>
    <row r="4745" spans="1:16" ht="66.75" thickBot="1">
      <c r="A4745" s="1"/>
      <c r="B4745" s="6" t="s">
        <v>4696</v>
      </c>
      <c r="C4745" s="7" t="s">
        <v>8</v>
      </c>
      <c r="D4745" s="8" t="s">
        <v>4697</v>
      </c>
      <c r="E4745" s="8" t="s">
        <v>4698</v>
      </c>
      <c r="F4745" s="8" t="s">
        <v>544</v>
      </c>
      <c r="G4745" s="8" t="s">
        <v>208</v>
      </c>
      <c r="H4745" s="8" t="s">
        <v>8</v>
      </c>
      <c r="I4745" s="7" t="s">
        <v>8</v>
      </c>
      <c r="J4745" s="9">
        <v>5643379</v>
      </c>
      <c r="K4745" s="9">
        <v>0</v>
      </c>
      <c r="L4745" s="9">
        <v>0</v>
      </c>
      <c r="M4745" s="9">
        <v>0</v>
      </c>
      <c r="N4745" s="7" t="s">
        <v>8</v>
      </c>
      <c r="O4745" s="10">
        <v>0</v>
      </c>
      <c r="P4745" s="1"/>
    </row>
    <row r="4746" spans="1:16" ht="25.5" thickBot="1">
      <c r="A4746" s="1"/>
      <c r="B4746" s="138" t="s">
        <v>8</v>
      </c>
      <c r="C4746" s="139"/>
      <c r="D4746" s="139"/>
      <c r="E4746" s="139"/>
      <c r="F4746" s="139"/>
      <c r="G4746" s="139"/>
      <c r="H4746" s="139"/>
      <c r="I4746" s="11" t="s">
        <v>3432</v>
      </c>
      <c r="J4746" s="12" t="s">
        <v>8</v>
      </c>
      <c r="K4746" s="13">
        <v>0</v>
      </c>
      <c r="L4746" s="13">
        <v>0</v>
      </c>
      <c r="M4746" s="13">
        <v>0</v>
      </c>
      <c r="N4746" s="14">
        <v>0</v>
      </c>
      <c r="O4746" s="12" t="s">
        <v>8</v>
      </c>
      <c r="P4746" s="1"/>
    </row>
    <row r="4747" spans="1:16" ht="0.95" customHeight="1">
      <c r="A4747" s="1"/>
      <c r="B4747" s="137"/>
      <c r="C4747" s="137"/>
      <c r="D4747" s="137"/>
      <c r="E4747" s="137"/>
      <c r="F4747" s="137"/>
      <c r="G4747" s="137"/>
      <c r="H4747" s="137"/>
      <c r="I4747" s="137"/>
      <c r="J4747" s="137"/>
      <c r="K4747" s="137"/>
      <c r="L4747" s="137"/>
      <c r="M4747" s="137"/>
      <c r="N4747" s="137"/>
      <c r="O4747" s="137"/>
      <c r="P4747" s="1"/>
    </row>
    <row r="4748" spans="1:16" ht="20.100000000000001" customHeight="1">
      <c r="A4748" s="1"/>
      <c r="B4748" s="145" t="s">
        <v>4665</v>
      </c>
      <c r="C4748" s="146"/>
      <c r="D4748" s="146"/>
      <c r="E4748" s="146"/>
      <c r="F4748" s="2" t="s">
        <v>4</v>
      </c>
      <c r="G4748" s="147" t="s">
        <v>4699</v>
      </c>
      <c r="H4748" s="148"/>
      <c r="I4748" s="148"/>
      <c r="J4748" s="148"/>
      <c r="K4748" s="148"/>
      <c r="L4748" s="148"/>
      <c r="M4748" s="148"/>
      <c r="N4748" s="148"/>
      <c r="O4748" s="148"/>
      <c r="P4748" s="1"/>
    </row>
    <row r="4749" spans="1:16" ht="20.100000000000001" customHeight="1">
      <c r="A4749" s="1"/>
      <c r="B4749" s="143" t="s">
        <v>6</v>
      </c>
      <c r="C4749" s="144"/>
      <c r="D4749" s="144"/>
      <c r="E4749" s="144"/>
      <c r="F4749" s="144"/>
      <c r="G4749" s="144"/>
      <c r="H4749" s="144"/>
      <c r="I4749" s="144"/>
      <c r="J4749" s="3">
        <v>16161512</v>
      </c>
      <c r="K4749" s="3">
        <v>0</v>
      </c>
      <c r="L4749" s="3">
        <v>0</v>
      </c>
      <c r="M4749" s="3">
        <v>0</v>
      </c>
      <c r="N4749" s="4" t="s">
        <v>20</v>
      </c>
      <c r="O4749" s="5" t="s">
        <v>8</v>
      </c>
      <c r="P4749" s="1"/>
    </row>
    <row r="4750" spans="1:16" ht="58.5" thickBot="1">
      <c r="A4750" s="1"/>
      <c r="B4750" s="6" t="s">
        <v>4700</v>
      </c>
      <c r="C4750" s="7" t="s">
        <v>8</v>
      </c>
      <c r="D4750" s="8" t="s">
        <v>4701</v>
      </c>
      <c r="E4750" s="8" t="s">
        <v>4702</v>
      </c>
      <c r="F4750" s="8" t="s">
        <v>12</v>
      </c>
      <c r="G4750" s="8" t="s">
        <v>13</v>
      </c>
      <c r="H4750" s="8" t="s">
        <v>8</v>
      </c>
      <c r="I4750" s="7" t="s">
        <v>8</v>
      </c>
      <c r="J4750" s="9">
        <v>16161512</v>
      </c>
      <c r="K4750" s="9">
        <v>0</v>
      </c>
      <c r="L4750" s="9">
        <v>0</v>
      </c>
      <c r="M4750" s="9">
        <v>0</v>
      </c>
      <c r="N4750" s="7" t="s">
        <v>8</v>
      </c>
      <c r="O4750" s="10">
        <v>0</v>
      </c>
      <c r="P4750" s="1"/>
    </row>
    <row r="4751" spans="1:16" ht="33.75" thickBot="1">
      <c r="A4751" s="1"/>
      <c r="B4751" s="138" t="s">
        <v>8</v>
      </c>
      <c r="C4751" s="139"/>
      <c r="D4751" s="139"/>
      <c r="E4751" s="139"/>
      <c r="F4751" s="139"/>
      <c r="G4751" s="139"/>
      <c r="H4751" s="139"/>
      <c r="I4751" s="11" t="s">
        <v>4703</v>
      </c>
      <c r="J4751" s="12" t="s">
        <v>8</v>
      </c>
      <c r="K4751" s="13">
        <v>0</v>
      </c>
      <c r="L4751" s="13">
        <v>0</v>
      </c>
      <c r="M4751" s="13">
        <v>0</v>
      </c>
      <c r="N4751" s="14">
        <v>0</v>
      </c>
      <c r="O4751" s="12" t="s">
        <v>8</v>
      </c>
      <c r="P4751" s="1"/>
    </row>
    <row r="4752" spans="1:16" ht="0.95" customHeight="1">
      <c r="A4752" s="1"/>
      <c r="B4752" s="137"/>
      <c r="C4752" s="137"/>
      <c r="D4752" s="137"/>
      <c r="E4752" s="137"/>
      <c r="F4752" s="137"/>
      <c r="G4752" s="137"/>
      <c r="H4752" s="137"/>
      <c r="I4752" s="137"/>
      <c r="J4752" s="137"/>
      <c r="K4752" s="137"/>
      <c r="L4752" s="137"/>
      <c r="M4752" s="137"/>
      <c r="N4752" s="137"/>
      <c r="O4752" s="137"/>
      <c r="P4752" s="1"/>
    </row>
    <row r="4753" spans="1:16" ht="20.100000000000001" customHeight="1">
      <c r="A4753" s="1"/>
      <c r="B4753" s="145" t="s">
        <v>4665</v>
      </c>
      <c r="C4753" s="146"/>
      <c r="D4753" s="146"/>
      <c r="E4753" s="146"/>
      <c r="F4753" s="2" t="s">
        <v>4</v>
      </c>
      <c r="G4753" s="147" t="s">
        <v>4704</v>
      </c>
      <c r="H4753" s="148"/>
      <c r="I4753" s="148"/>
      <c r="J4753" s="148"/>
      <c r="K4753" s="148"/>
      <c r="L4753" s="148"/>
      <c r="M4753" s="148"/>
      <c r="N4753" s="148"/>
      <c r="O4753" s="148"/>
      <c r="P4753" s="1"/>
    </row>
    <row r="4754" spans="1:16" ht="20.100000000000001" customHeight="1">
      <c r="A4754" s="1"/>
      <c r="B4754" s="143" t="s">
        <v>6</v>
      </c>
      <c r="C4754" s="144"/>
      <c r="D4754" s="144"/>
      <c r="E4754" s="144"/>
      <c r="F4754" s="144"/>
      <c r="G4754" s="144"/>
      <c r="H4754" s="144"/>
      <c r="I4754" s="144"/>
      <c r="J4754" s="3">
        <v>817121777</v>
      </c>
      <c r="K4754" s="3">
        <v>0</v>
      </c>
      <c r="L4754" s="3">
        <v>0</v>
      </c>
      <c r="M4754" s="3">
        <v>0</v>
      </c>
      <c r="N4754" s="4" t="s">
        <v>20</v>
      </c>
      <c r="O4754" s="5" t="s">
        <v>8</v>
      </c>
      <c r="P4754" s="1"/>
    </row>
    <row r="4755" spans="1:16" ht="25.5" thickBot="1">
      <c r="A4755" s="1"/>
      <c r="B4755" s="6" t="s">
        <v>4705</v>
      </c>
      <c r="C4755" s="7" t="s">
        <v>8</v>
      </c>
      <c r="D4755" s="8" t="s">
        <v>4706</v>
      </c>
      <c r="E4755" s="8" t="s">
        <v>4707</v>
      </c>
      <c r="F4755" s="8" t="s">
        <v>58</v>
      </c>
      <c r="G4755" s="8" t="s">
        <v>13</v>
      </c>
      <c r="H4755" s="8" t="s">
        <v>8</v>
      </c>
      <c r="I4755" s="7" t="s">
        <v>8</v>
      </c>
      <c r="J4755" s="9">
        <v>119032483</v>
      </c>
      <c r="K4755" s="9">
        <v>0</v>
      </c>
      <c r="L4755" s="9">
        <v>0</v>
      </c>
      <c r="M4755" s="9">
        <v>0</v>
      </c>
      <c r="N4755" s="7" t="s">
        <v>8</v>
      </c>
      <c r="O4755" s="10">
        <v>0</v>
      </c>
      <c r="P4755" s="1"/>
    </row>
    <row r="4756" spans="1:16" ht="33.75" thickBot="1">
      <c r="A4756" s="1"/>
      <c r="B4756" s="138" t="s">
        <v>8</v>
      </c>
      <c r="C4756" s="139"/>
      <c r="D4756" s="139"/>
      <c r="E4756" s="139"/>
      <c r="F4756" s="139"/>
      <c r="G4756" s="139"/>
      <c r="H4756" s="139"/>
      <c r="I4756" s="11" t="s">
        <v>4708</v>
      </c>
      <c r="J4756" s="12" t="s">
        <v>8</v>
      </c>
      <c r="K4756" s="13">
        <v>0</v>
      </c>
      <c r="L4756" s="13">
        <v>0</v>
      </c>
      <c r="M4756" s="13">
        <v>0</v>
      </c>
      <c r="N4756" s="14">
        <v>0</v>
      </c>
      <c r="O4756" s="12" t="s">
        <v>8</v>
      </c>
      <c r="P4756" s="1"/>
    </row>
    <row r="4757" spans="1:16" ht="0.95" customHeight="1">
      <c r="A4757" s="1"/>
      <c r="B4757" s="137"/>
      <c r="C4757" s="137"/>
      <c r="D4757" s="137"/>
      <c r="E4757" s="137"/>
      <c r="F4757" s="137"/>
      <c r="G4757" s="137"/>
      <c r="H4757" s="137"/>
      <c r="I4757" s="137"/>
      <c r="J4757" s="137"/>
      <c r="K4757" s="137"/>
      <c r="L4757" s="137"/>
      <c r="M4757" s="137"/>
      <c r="N4757" s="137"/>
      <c r="O4757" s="137"/>
      <c r="P4757" s="1"/>
    </row>
    <row r="4758" spans="1:16" ht="42" thickBot="1">
      <c r="A4758" s="1"/>
      <c r="B4758" s="6" t="s">
        <v>4709</v>
      </c>
      <c r="C4758" s="7" t="s">
        <v>8</v>
      </c>
      <c r="D4758" s="8" t="s">
        <v>4710</v>
      </c>
      <c r="E4758" s="8" t="s">
        <v>4711</v>
      </c>
      <c r="F4758" s="8" t="s">
        <v>58</v>
      </c>
      <c r="G4758" s="8" t="s">
        <v>13</v>
      </c>
      <c r="H4758" s="8" t="s">
        <v>8</v>
      </c>
      <c r="I4758" s="7" t="s">
        <v>8</v>
      </c>
      <c r="J4758" s="9">
        <v>147423003</v>
      </c>
      <c r="K4758" s="9">
        <v>0</v>
      </c>
      <c r="L4758" s="9">
        <v>0</v>
      </c>
      <c r="M4758" s="9">
        <v>0</v>
      </c>
      <c r="N4758" s="7" t="s">
        <v>8</v>
      </c>
      <c r="O4758" s="10">
        <v>0</v>
      </c>
      <c r="P4758" s="1"/>
    </row>
    <row r="4759" spans="1:16" ht="33.75" thickBot="1">
      <c r="A4759" s="1"/>
      <c r="B4759" s="138" t="s">
        <v>8</v>
      </c>
      <c r="C4759" s="139"/>
      <c r="D4759" s="139"/>
      <c r="E4759" s="139"/>
      <c r="F4759" s="139"/>
      <c r="G4759" s="139"/>
      <c r="H4759" s="139"/>
      <c r="I4759" s="11" t="s">
        <v>4708</v>
      </c>
      <c r="J4759" s="12" t="s">
        <v>8</v>
      </c>
      <c r="K4759" s="13">
        <v>0</v>
      </c>
      <c r="L4759" s="13">
        <v>0</v>
      </c>
      <c r="M4759" s="13">
        <v>0</v>
      </c>
      <c r="N4759" s="14">
        <v>0</v>
      </c>
      <c r="O4759" s="12" t="s">
        <v>8</v>
      </c>
      <c r="P4759" s="1"/>
    </row>
    <row r="4760" spans="1:16" ht="0.95" customHeight="1">
      <c r="A4760" s="1"/>
      <c r="B4760" s="137"/>
      <c r="C4760" s="137"/>
      <c r="D4760" s="137"/>
      <c r="E4760" s="137"/>
      <c r="F4760" s="137"/>
      <c r="G4760" s="137"/>
      <c r="H4760" s="137"/>
      <c r="I4760" s="137"/>
      <c r="J4760" s="137"/>
      <c r="K4760" s="137"/>
      <c r="L4760" s="137"/>
      <c r="M4760" s="137"/>
      <c r="N4760" s="137"/>
      <c r="O4760" s="137"/>
      <c r="P4760" s="1"/>
    </row>
    <row r="4761" spans="1:16" ht="42" thickBot="1">
      <c r="A4761" s="1"/>
      <c r="B4761" s="6" t="s">
        <v>4712</v>
      </c>
      <c r="C4761" s="7" t="s">
        <v>8</v>
      </c>
      <c r="D4761" s="8" t="s">
        <v>4713</v>
      </c>
      <c r="E4761" s="8" t="s">
        <v>4714</v>
      </c>
      <c r="F4761" s="8" t="s">
        <v>58</v>
      </c>
      <c r="G4761" s="8" t="s">
        <v>13</v>
      </c>
      <c r="H4761" s="8" t="s">
        <v>8</v>
      </c>
      <c r="I4761" s="7" t="s">
        <v>8</v>
      </c>
      <c r="J4761" s="9">
        <v>148443908</v>
      </c>
      <c r="K4761" s="9">
        <v>0</v>
      </c>
      <c r="L4761" s="9">
        <v>0</v>
      </c>
      <c r="M4761" s="9">
        <v>0</v>
      </c>
      <c r="N4761" s="7" t="s">
        <v>8</v>
      </c>
      <c r="O4761" s="10">
        <v>0</v>
      </c>
      <c r="P4761" s="1"/>
    </row>
    <row r="4762" spans="1:16" ht="33.75" thickBot="1">
      <c r="A4762" s="1"/>
      <c r="B4762" s="138" t="s">
        <v>8</v>
      </c>
      <c r="C4762" s="139"/>
      <c r="D4762" s="139"/>
      <c r="E4762" s="139"/>
      <c r="F4762" s="139"/>
      <c r="G4762" s="139"/>
      <c r="H4762" s="139"/>
      <c r="I4762" s="11" t="s">
        <v>4708</v>
      </c>
      <c r="J4762" s="12" t="s">
        <v>8</v>
      </c>
      <c r="K4762" s="13">
        <v>0</v>
      </c>
      <c r="L4762" s="13">
        <v>0</v>
      </c>
      <c r="M4762" s="13">
        <v>0</v>
      </c>
      <c r="N4762" s="14">
        <v>0</v>
      </c>
      <c r="O4762" s="12" t="s">
        <v>8</v>
      </c>
      <c r="P4762" s="1"/>
    </row>
    <row r="4763" spans="1:16" ht="0.95" customHeight="1">
      <c r="A4763" s="1"/>
      <c r="B4763" s="137"/>
      <c r="C4763" s="137"/>
      <c r="D4763" s="137"/>
      <c r="E4763" s="137"/>
      <c r="F4763" s="137"/>
      <c r="G4763" s="137"/>
      <c r="H4763" s="137"/>
      <c r="I4763" s="137"/>
      <c r="J4763" s="137"/>
      <c r="K4763" s="137"/>
      <c r="L4763" s="137"/>
      <c r="M4763" s="137"/>
      <c r="N4763" s="137"/>
      <c r="O4763" s="137"/>
      <c r="P4763" s="1"/>
    </row>
    <row r="4764" spans="1:16" ht="50.25" thickBot="1">
      <c r="A4764" s="1"/>
      <c r="B4764" s="6" t="s">
        <v>4715</v>
      </c>
      <c r="C4764" s="7" t="s">
        <v>8</v>
      </c>
      <c r="D4764" s="8" t="s">
        <v>4716</v>
      </c>
      <c r="E4764" s="8" t="s">
        <v>4717</v>
      </c>
      <c r="F4764" s="8" t="s">
        <v>58</v>
      </c>
      <c r="G4764" s="8" t="s">
        <v>13</v>
      </c>
      <c r="H4764" s="8" t="s">
        <v>8</v>
      </c>
      <c r="I4764" s="7" t="s">
        <v>8</v>
      </c>
      <c r="J4764" s="9">
        <v>111227820</v>
      </c>
      <c r="K4764" s="9">
        <v>0</v>
      </c>
      <c r="L4764" s="9">
        <v>0</v>
      </c>
      <c r="M4764" s="9">
        <v>0</v>
      </c>
      <c r="N4764" s="7" t="s">
        <v>8</v>
      </c>
      <c r="O4764" s="10">
        <v>0</v>
      </c>
      <c r="P4764" s="1"/>
    </row>
    <row r="4765" spans="1:16" ht="33.75" thickBot="1">
      <c r="A4765" s="1"/>
      <c r="B4765" s="138" t="s">
        <v>8</v>
      </c>
      <c r="C4765" s="139"/>
      <c r="D4765" s="139"/>
      <c r="E4765" s="139"/>
      <c r="F4765" s="139"/>
      <c r="G4765" s="139"/>
      <c r="H4765" s="139"/>
      <c r="I4765" s="11" t="s">
        <v>4708</v>
      </c>
      <c r="J4765" s="12" t="s">
        <v>8</v>
      </c>
      <c r="K4765" s="13">
        <v>0</v>
      </c>
      <c r="L4765" s="13">
        <v>0</v>
      </c>
      <c r="M4765" s="13">
        <v>0</v>
      </c>
      <c r="N4765" s="14">
        <v>0</v>
      </c>
      <c r="O4765" s="12" t="s">
        <v>8</v>
      </c>
      <c r="P4765" s="1"/>
    </row>
    <row r="4766" spans="1:16" ht="0.95" customHeight="1">
      <c r="A4766" s="1"/>
      <c r="B4766" s="137"/>
      <c r="C4766" s="137"/>
      <c r="D4766" s="137"/>
      <c r="E4766" s="137"/>
      <c r="F4766" s="137"/>
      <c r="G4766" s="137"/>
      <c r="H4766" s="137"/>
      <c r="I4766" s="137"/>
      <c r="J4766" s="137"/>
      <c r="K4766" s="137"/>
      <c r="L4766" s="137"/>
      <c r="M4766" s="137"/>
      <c r="N4766" s="137"/>
      <c r="O4766" s="137"/>
      <c r="P4766" s="1"/>
    </row>
    <row r="4767" spans="1:16" ht="42" thickBot="1">
      <c r="A4767" s="1"/>
      <c r="B4767" s="6" t="s">
        <v>4718</v>
      </c>
      <c r="C4767" s="7" t="s">
        <v>8</v>
      </c>
      <c r="D4767" s="8" t="s">
        <v>4719</v>
      </c>
      <c r="E4767" s="8" t="s">
        <v>4720</v>
      </c>
      <c r="F4767" s="8" t="s">
        <v>58</v>
      </c>
      <c r="G4767" s="8" t="s">
        <v>13</v>
      </c>
      <c r="H4767" s="8" t="s">
        <v>8</v>
      </c>
      <c r="I4767" s="7" t="s">
        <v>8</v>
      </c>
      <c r="J4767" s="9">
        <v>145813940</v>
      </c>
      <c r="K4767" s="9">
        <v>0</v>
      </c>
      <c r="L4767" s="9">
        <v>0</v>
      </c>
      <c r="M4767" s="9">
        <v>0</v>
      </c>
      <c r="N4767" s="7" t="s">
        <v>8</v>
      </c>
      <c r="O4767" s="10">
        <v>0</v>
      </c>
      <c r="P4767" s="1"/>
    </row>
    <row r="4768" spans="1:16" ht="33.75" thickBot="1">
      <c r="A4768" s="1"/>
      <c r="B4768" s="138" t="s">
        <v>8</v>
      </c>
      <c r="C4768" s="139"/>
      <c r="D4768" s="139"/>
      <c r="E4768" s="139"/>
      <c r="F4768" s="139"/>
      <c r="G4768" s="139"/>
      <c r="H4768" s="139"/>
      <c r="I4768" s="11" t="s">
        <v>4708</v>
      </c>
      <c r="J4768" s="12" t="s">
        <v>8</v>
      </c>
      <c r="K4768" s="13">
        <v>0</v>
      </c>
      <c r="L4768" s="13">
        <v>0</v>
      </c>
      <c r="M4768" s="13">
        <v>0</v>
      </c>
      <c r="N4768" s="14">
        <v>0</v>
      </c>
      <c r="O4768" s="12" t="s">
        <v>8</v>
      </c>
      <c r="P4768" s="1"/>
    </row>
    <row r="4769" spans="1:16" ht="0.95" customHeight="1">
      <c r="A4769" s="1"/>
      <c r="B4769" s="137"/>
      <c r="C4769" s="137"/>
      <c r="D4769" s="137"/>
      <c r="E4769" s="137"/>
      <c r="F4769" s="137"/>
      <c r="G4769" s="137"/>
      <c r="H4769" s="137"/>
      <c r="I4769" s="137"/>
      <c r="J4769" s="137"/>
      <c r="K4769" s="137"/>
      <c r="L4769" s="137"/>
      <c r="M4769" s="137"/>
      <c r="N4769" s="137"/>
      <c r="O4769" s="137"/>
      <c r="P4769" s="1"/>
    </row>
    <row r="4770" spans="1:16" ht="33.75" thickBot="1">
      <c r="A4770" s="1"/>
      <c r="B4770" s="6" t="s">
        <v>4721</v>
      </c>
      <c r="C4770" s="7" t="s">
        <v>8</v>
      </c>
      <c r="D4770" s="8" t="s">
        <v>4722</v>
      </c>
      <c r="E4770" s="8" t="s">
        <v>4723</v>
      </c>
      <c r="F4770" s="8" t="s">
        <v>58</v>
      </c>
      <c r="G4770" s="8" t="s">
        <v>13</v>
      </c>
      <c r="H4770" s="8" t="s">
        <v>8</v>
      </c>
      <c r="I4770" s="7" t="s">
        <v>8</v>
      </c>
      <c r="J4770" s="9">
        <v>145180623</v>
      </c>
      <c r="K4770" s="9">
        <v>0</v>
      </c>
      <c r="L4770" s="9">
        <v>0</v>
      </c>
      <c r="M4770" s="9">
        <v>0</v>
      </c>
      <c r="N4770" s="7" t="s">
        <v>8</v>
      </c>
      <c r="O4770" s="10">
        <v>0</v>
      </c>
      <c r="P4770" s="1"/>
    </row>
    <row r="4771" spans="1:16" ht="33.75" thickBot="1">
      <c r="A4771" s="1"/>
      <c r="B4771" s="138" t="s">
        <v>8</v>
      </c>
      <c r="C4771" s="139"/>
      <c r="D4771" s="139"/>
      <c r="E4771" s="139"/>
      <c r="F4771" s="139"/>
      <c r="G4771" s="139"/>
      <c r="H4771" s="139"/>
      <c r="I4771" s="11" t="s">
        <v>4708</v>
      </c>
      <c r="J4771" s="12" t="s">
        <v>8</v>
      </c>
      <c r="K4771" s="13">
        <v>0</v>
      </c>
      <c r="L4771" s="13">
        <v>0</v>
      </c>
      <c r="M4771" s="13">
        <v>0</v>
      </c>
      <c r="N4771" s="14">
        <v>0</v>
      </c>
      <c r="O4771" s="12" t="s">
        <v>8</v>
      </c>
      <c r="P4771" s="1"/>
    </row>
    <row r="4772" spans="1:16" ht="0.95" customHeight="1">
      <c r="A4772" s="1"/>
      <c r="B4772" s="137"/>
      <c r="C4772" s="137"/>
      <c r="D4772" s="137"/>
      <c r="E4772" s="137"/>
      <c r="F4772" s="137"/>
      <c r="G4772" s="137"/>
      <c r="H4772" s="137"/>
      <c r="I4772" s="137"/>
      <c r="J4772" s="137"/>
      <c r="K4772" s="137"/>
      <c r="L4772" s="137"/>
      <c r="M4772" s="137"/>
      <c r="N4772" s="137"/>
      <c r="O4772" s="137"/>
      <c r="P4772" s="1"/>
    </row>
    <row r="4773" spans="1:16" ht="20.100000000000001" customHeight="1">
      <c r="A4773" s="1"/>
      <c r="B4773" s="145" t="s">
        <v>4724</v>
      </c>
      <c r="C4773" s="146"/>
      <c r="D4773" s="146"/>
      <c r="E4773" s="146"/>
      <c r="F4773" s="2" t="s">
        <v>4</v>
      </c>
      <c r="G4773" s="147" t="s">
        <v>4725</v>
      </c>
      <c r="H4773" s="148"/>
      <c r="I4773" s="148"/>
      <c r="J4773" s="148"/>
      <c r="K4773" s="148"/>
      <c r="L4773" s="148"/>
      <c r="M4773" s="148"/>
      <c r="N4773" s="148"/>
      <c r="O4773" s="148"/>
      <c r="P4773" s="1"/>
    </row>
    <row r="4774" spans="1:16" ht="20.100000000000001" customHeight="1">
      <c r="A4774" s="1"/>
      <c r="B4774" s="143" t="s">
        <v>6</v>
      </c>
      <c r="C4774" s="144"/>
      <c r="D4774" s="144"/>
      <c r="E4774" s="144"/>
      <c r="F4774" s="144"/>
      <c r="G4774" s="144"/>
      <c r="H4774" s="144"/>
      <c r="I4774" s="144"/>
      <c r="J4774" s="3">
        <v>9148318</v>
      </c>
      <c r="K4774" s="3">
        <v>0</v>
      </c>
      <c r="L4774" s="3">
        <v>0</v>
      </c>
      <c r="M4774" s="3">
        <v>0</v>
      </c>
      <c r="N4774" s="4" t="s">
        <v>20</v>
      </c>
      <c r="O4774" s="5" t="s">
        <v>8</v>
      </c>
      <c r="P4774" s="1"/>
    </row>
    <row r="4775" spans="1:16" ht="42" thickBot="1">
      <c r="A4775" s="1"/>
      <c r="B4775" s="6" t="s">
        <v>4726</v>
      </c>
      <c r="C4775" s="7" t="s">
        <v>8</v>
      </c>
      <c r="D4775" s="8" t="s">
        <v>4727</v>
      </c>
      <c r="E4775" s="8" t="s">
        <v>4728</v>
      </c>
      <c r="F4775" s="8" t="s">
        <v>281</v>
      </c>
      <c r="G4775" s="8" t="s">
        <v>13</v>
      </c>
      <c r="H4775" s="8" t="s">
        <v>14</v>
      </c>
      <c r="I4775" s="7" t="s">
        <v>8</v>
      </c>
      <c r="J4775" s="9">
        <v>9148318</v>
      </c>
      <c r="K4775" s="9">
        <v>0</v>
      </c>
      <c r="L4775" s="9">
        <v>0</v>
      </c>
      <c r="M4775" s="9">
        <v>0</v>
      </c>
      <c r="N4775" s="7" t="s">
        <v>8</v>
      </c>
      <c r="O4775" s="10">
        <v>0</v>
      </c>
      <c r="P4775" s="1"/>
    </row>
    <row r="4776" spans="1:16" ht="17.25" thickBot="1">
      <c r="A4776" s="1"/>
      <c r="B4776" s="138" t="s">
        <v>8</v>
      </c>
      <c r="C4776" s="139"/>
      <c r="D4776" s="139"/>
      <c r="E4776" s="139"/>
      <c r="F4776" s="139"/>
      <c r="G4776" s="139"/>
      <c r="H4776" s="139"/>
      <c r="I4776" s="11" t="s">
        <v>4729</v>
      </c>
      <c r="J4776" s="12" t="s">
        <v>8</v>
      </c>
      <c r="K4776" s="13">
        <v>0</v>
      </c>
      <c r="L4776" s="13">
        <v>0</v>
      </c>
      <c r="M4776" s="13">
        <v>0</v>
      </c>
      <c r="N4776" s="14">
        <v>0</v>
      </c>
      <c r="O4776" s="12" t="s">
        <v>8</v>
      </c>
      <c r="P4776" s="1"/>
    </row>
    <row r="4777" spans="1:16" ht="0.95" customHeight="1">
      <c r="A4777" s="1"/>
      <c r="B4777" s="137"/>
      <c r="C4777" s="137"/>
      <c r="D4777" s="137"/>
      <c r="E4777" s="137"/>
      <c r="F4777" s="137"/>
      <c r="G4777" s="137"/>
      <c r="H4777" s="137"/>
      <c r="I4777" s="137"/>
      <c r="J4777" s="137"/>
      <c r="K4777" s="137"/>
      <c r="L4777" s="137"/>
      <c r="M4777" s="137"/>
      <c r="N4777" s="137"/>
      <c r="O4777" s="137"/>
      <c r="P4777" s="1"/>
    </row>
    <row r="4778" spans="1:16" ht="20.100000000000001" customHeight="1">
      <c r="A4778" s="1"/>
      <c r="B4778" s="145" t="s">
        <v>4730</v>
      </c>
      <c r="C4778" s="146"/>
      <c r="D4778" s="146"/>
      <c r="E4778" s="146"/>
      <c r="F4778" s="2" t="s">
        <v>4</v>
      </c>
      <c r="G4778" s="147" t="s">
        <v>4731</v>
      </c>
      <c r="H4778" s="148"/>
      <c r="I4778" s="148"/>
      <c r="J4778" s="148"/>
      <c r="K4778" s="148"/>
      <c r="L4778" s="148"/>
      <c r="M4778" s="148"/>
      <c r="N4778" s="148"/>
      <c r="O4778" s="148"/>
      <c r="P4778" s="1"/>
    </row>
    <row r="4779" spans="1:16" ht="20.100000000000001" customHeight="1">
      <c r="A4779" s="1"/>
      <c r="B4779" s="143" t="s">
        <v>6</v>
      </c>
      <c r="C4779" s="144"/>
      <c r="D4779" s="144"/>
      <c r="E4779" s="144"/>
      <c r="F4779" s="144"/>
      <c r="G4779" s="144"/>
      <c r="H4779" s="144"/>
      <c r="I4779" s="144"/>
      <c r="J4779" s="3">
        <v>232029202</v>
      </c>
      <c r="K4779" s="3">
        <v>66770439</v>
      </c>
      <c r="L4779" s="3">
        <v>121856407</v>
      </c>
      <c r="M4779" s="3">
        <v>14972795</v>
      </c>
      <c r="N4779" s="4" t="s">
        <v>4732</v>
      </c>
      <c r="O4779" s="5" t="s">
        <v>8</v>
      </c>
      <c r="P4779" s="1"/>
    </row>
    <row r="4780" spans="1:16" ht="42" thickBot="1">
      <c r="A4780" s="1"/>
      <c r="B4780" s="6" t="s">
        <v>4733</v>
      </c>
      <c r="C4780" s="7" t="s">
        <v>8</v>
      </c>
      <c r="D4780" s="8" t="s">
        <v>4734</v>
      </c>
      <c r="E4780" s="8" t="s">
        <v>4735</v>
      </c>
      <c r="F4780" s="8" t="s">
        <v>814</v>
      </c>
      <c r="G4780" s="8" t="s">
        <v>317</v>
      </c>
      <c r="H4780" s="8" t="s">
        <v>14</v>
      </c>
      <c r="I4780" s="7" t="s">
        <v>8</v>
      </c>
      <c r="J4780" s="9">
        <v>96749920</v>
      </c>
      <c r="K4780" s="9">
        <v>0</v>
      </c>
      <c r="L4780" s="9">
        <v>35385968</v>
      </c>
      <c r="M4780" s="9">
        <v>10000000</v>
      </c>
      <c r="N4780" s="7" t="s">
        <v>8</v>
      </c>
      <c r="O4780" s="10">
        <v>53</v>
      </c>
      <c r="P4780" s="1"/>
    </row>
    <row r="4781" spans="1:16" ht="33.75" thickBot="1">
      <c r="A4781" s="1"/>
      <c r="B4781" s="138" t="s">
        <v>8</v>
      </c>
      <c r="C4781" s="139"/>
      <c r="D4781" s="139"/>
      <c r="E4781" s="139"/>
      <c r="F4781" s="139"/>
      <c r="G4781" s="139"/>
      <c r="H4781" s="139"/>
      <c r="I4781" s="11" t="s">
        <v>4543</v>
      </c>
      <c r="J4781" s="12" t="s">
        <v>8</v>
      </c>
      <c r="K4781" s="13">
        <v>0</v>
      </c>
      <c r="L4781" s="13">
        <v>35385968</v>
      </c>
      <c r="M4781" s="13">
        <v>10000000</v>
      </c>
      <c r="N4781" s="14">
        <v>28.25</v>
      </c>
      <c r="O4781" s="12" t="s">
        <v>8</v>
      </c>
      <c r="P4781" s="1"/>
    </row>
    <row r="4782" spans="1:16" ht="0.95" customHeight="1">
      <c r="A4782" s="1"/>
      <c r="B4782" s="137"/>
      <c r="C4782" s="137"/>
      <c r="D4782" s="137"/>
      <c r="E4782" s="137"/>
      <c r="F4782" s="137"/>
      <c r="G4782" s="137"/>
      <c r="H4782" s="137"/>
      <c r="I4782" s="137"/>
      <c r="J4782" s="137"/>
      <c r="K4782" s="137"/>
      <c r="L4782" s="137"/>
      <c r="M4782" s="137"/>
      <c r="N4782" s="137"/>
      <c r="O4782" s="137"/>
      <c r="P4782" s="1"/>
    </row>
    <row r="4783" spans="1:16" ht="33.75" thickBot="1">
      <c r="A4783" s="1"/>
      <c r="B4783" s="6" t="s">
        <v>4736</v>
      </c>
      <c r="C4783" s="7" t="s">
        <v>8</v>
      </c>
      <c r="D4783" s="8" t="s">
        <v>4737</v>
      </c>
      <c r="E4783" s="8" t="s">
        <v>4738</v>
      </c>
      <c r="F4783" s="8" t="s">
        <v>814</v>
      </c>
      <c r="G4783" s="8" t="s">
        <v>317</v>
      </c>
      <c r="H4783" s="8" t="s">
        <v>14</v>
      </c>
      <c r="I4783" s="7" t="s">
        <v>8</v>
      </c>
      <c r="J4783" s="9">
        <v>115579282</v>
      </c>
      <c r="K4783" s="9">
        <v>66770439</v>
      </c>
      <c r="L4783" s="9">
        <v>66770439</v>
      </c>
      <c r="M4783" s="9">
        <v>0</v>
      </c>
      <c r="N4783" s="7" t="s">
        <v>8</v>
      </c>
      <c r="O4783" s="10">
        <v>0</v>
      </c>
      <c r="P4783" s="1"/>
    </row>
    <row r="4784" spans="1:16" ht="33.75" thickBot="1">
      <c r="A4784" s="1"/>
      <c r="B4784" s="138" t="s">
        <v>8</v>
      </c>
      <c r="C4784" s="139"/>
      <c r="D4784" s="139"/>
      <c r="E4784" s="139"/>
      <c r="F4784" s="139"/>
      <c r="G4784" s="139"/>
      <c r="H4784" s="139"/>
      <c r="I4784" s="11" t="s">
        <v>4543</v>
      </c>
      <c r="J4784" s="12" t="s">
        <v>8</v>
      </c>
      <c r="K4784" s="13">
        <v>66770439</v>
      </c>
      <c r="L4784" s="13">
        <v>66770439</v>
      </c>
      <c r="M4784" s="13">
        <v>0</v>
      </c>
      <c r="N4784" s="14">
        <v>0</v>
      </c>
      <c r="O4784" s="12" t="s">
        <v>8</v>
      </c>
      <c r="P4784" s="1"/>
    </row>
    <row r="4785" spans="1:16" ht="0.95" customHeight="1">
      <c r="A4785" s="1"/>
      <c r="B4785" s="137"/>
      <c r="C4785" s="137"/>
      <c r="D4785" s="137"/>
      <c r="E4785" s="137"/>
      <c r="F4785" s="137"/>
      <c r="G4785" s="137"/>
      <c r="H4785" s="137"/>
      <c r="I4785" s="137"/>
      <c r="J4785" s="137"/>
      <c r="K4785" s="137"/>
      <c r="L4785" s="137"/>
      <c r="M4785" s="137"/>
      <c r="N4785" s="137"/>
      <c r="O4785" s="137"/>
      <c r="P4785" s="1"/>
    </row>
    <row r="4786" spans="1:16" ht="58.5" thickBot="1">
      <c r="A4786" s="1"/>
      <c r="B4786" s="6" t="s">
        <v>4739</v>
      </c>
      <c r="C4786" s="7" t="s">
        <v>8</v>
      </c>
      <c r="D4786" s="8" t="s">
        <v>4740</v>
      </c>
      <c r="E4786" s="8" t="s">
        <v>4741</v>
      </c>
      <c r="F4786" s="8" t="s">
        <v>814</v>
      </c>
      <c r="G4786" s="8" t="s">
        <v>13</v>
      </c>
      <c r="H4786" s="8" t="s">
        <v>14</v>
      </c>
      <c r="I4786" s="7" t="s">
        <v>8</v>
      </c>
      <c r="J4786" s="9">
        <v>19700000</v>
      </c>
      <c r="K4786" s="9">
        <v>0</v>
      </c>
      <c r="L4786" s="9">
        <v>19700000</v>
      </c>
      <c r="M4786" s="9">
        <v>4972795</v>
      </c>
      <c r="N4786" s="7" t="s">
        <v>8</v>
      </c>
      <c r="O4786" s="10">
        <v>23</v>
      </c>
      <c r="P4786" s="1"/>
    </row>
    <row r="4787" spans="1:16" ht="33.75" thickBot="1">
      <c r="A4787" s="1"/>
      <c r="B4787" s="138" t="s">
        <v>8</v>
      </c>
      <c r="C4787" s="139"/>
      <c r="D4787" s="139"/>
      <c r="E4787" s="139"/>
      <c r="F4787" s="139"/>
      <c r="G4787" s="139"/>
      <c r="H4787" s="139"/>
      <c r="I4787" s="11" t="s">
        <v>4742</v>
      </c>
      <c r="J4787" s="12" t="s">
        <v>8</v>
      </c>
      <c r="K4787" s="13">
        <v>0</v>
      </c>
      <c r="L4787" s="13">
        <v>19700000</v>
      </c>
      <c r="M4787" s="13">
        <v>4972795</v>
      </c>
      <c r="N4787" s="14">
        <v>25.24</v>
      </c>
      <c r="O4787" s="12" t="s">
        <v>8</v>
      </c>
      <c r="P4787" s="1"/>
    </row>
    <row r="4788" spans="1:16" ht="0.95" customHeight="1">
      <c r="A4788" s="1"/>
      <c r="B4788" s="137"/>
      <c r="C4788" s="137"/>
      <c r="D4788" s="137"/>
      <c r="E4788" s="137"/>
      <c r="F4788" s="137"/>
      <c r="G4788" s="137"/>
      <c r="H4788" s="137"/>
      <c r="I4788" s="137"/>
      <c r="J4788" s="137"/>
      <c r="K4788" s="137"/>
      <c r="L4788" s="137"/>
      <c r="M4788" s="137"/>
      <c r="N4788" s="137"/>
      <c r="O4788" s="137"/>
      <c r="P4788" s="1"/>
    </row>
    <row r="4789" spans="1:16" ht="20.100000000000001" customHeight="1">
      <c r="A4789" s="1"/>
      <c r="B4789" s="145" t="s">
        <v>4730</v>
      </c>
      <c r="C4789" s="146"/>
      <c r="D4789" s="146"/>
      <c r="E4789" s="146"/>
      <c r="F4789" s="2" t="s">
        <v>4</v>
      </c>
      <c r="G4789" s="147" t="s">
        <v>4743</v>
      </c>
      <c r="H4789" s="148"/>
      <c r="I4789" s="148"/>
      <c r="J4789" s="148"/>
      <c r="K4789" s="148"/>
      <c r="L4789" s="148"/>
      <c r="M4789" s="148"/>
      <c r="N4789" s="148"/>
      <c r="O4789" s="148"/>
      <c r="P4789" s="1"/>
    </row>
    <row r="4790" spans="1:16" ht="20.100000000000001" customHeight="1">
      <c r="A4790" s="1"/>
      <c r="B4790" s="143" t="s">
        <v>6</v>
      </c>
      <c r="C4790" s="144"/>
      <c r="D4790" s="144"/>
      <c r="E4790" s="144"/>
      <c r="F4790" s="144"/>
      <c r="G4790" s="144"/>
      <c r="H4790" s="144"/>
      <c r="I4790" s="144"/>
      <c r="J4790" s="3">
        <v>30115268</v>
      </c>
      <c r="K4790" s="3">
        <v>0</v>
      </c>
      <c r="L4790" s="3">
        <v>0</v>
      </c>
      <c r="M4790" s="3">
        <v>0</v>
      </c>
      <c r="N4790" s="4" t="s">
        <v>20</v>
      </c>
      <c r="O4790" s="5" t="s">
        <v>8</v>
      </c>
      <c r="P4790" s="1"/>
    </row>
    <row r="4791" spans="1:16" ht="50.25" thickBot="1">
      <c r="A4791" s="1"/>
      <c r="B4791" s="6" t="s">
        <v>4744</v>
      </c>
      <c r="C4791" s="7" t="s">
        <v>8</v>
      </c>
      <c r="D4791" s="8" t="s">
        <v>4745</v>
      </c>
      <c r="E4791" s="8" t="s">
        <v>4746</v>
      </c>
      <c r="F4791" s="8" t="s">
        <v>30</v>
      </c>
      <c r="G4791" s="8" t="s">
        <v>317</v>
      </c>
      <c r="H4791" s="8" t="s">
        <v>14</v>
      </c>
      <c r="I4791" s="7" t="s">
        <v>8</v>
      </c>
      <c r="J4791" s="9">
        <v>30115268</v>
      </c>
      <c r="K4791" s="9">
        <v>0</v>
      </c>
      <c r="L4791" s="9">
        <v>0</v>
      </c>
      <c r="M4791" s="9">
        <v>0</v>
      </c>
      <c r="N4791" s="7" t="s">
        <v>8</v>
      </c>
      <c r="O4791" s="10">
        <v>0</v>
      </c>
      <c r="P4791" s="1"/>
    </row>
    <row r="4792" spans="1:16" ht="33.75" thickBot="1">
      <c r="A4792" s="1"/>
      <c r="B4792" s="138" t="s">
        <v>8</v>
      </c>
      <c r="C4792" s="139"/>
      <c r="D4792" s="139"/>
      <c r="E4792" s="139"/>
      <c r="F4792" s="139"/>
      <c r="G4792" s="139"/>
      <c r="H4792" s="139"/>
      <c r="I4792" s="11" t="s">
        <v>4543</v>
      </c>
      <c r="J4792" s="12" t="s">
        <v>8</v>
      </c>
      <c r="K4792" s="13">
        <v>0</v>
      </c>
      <c r="L4792" s="13">
        <v>0</v>
      </c>
      <c r="M4792" s="13">
        <v>0</v>
      </c>
      <c r="N4792" s="14">
        <v>0</v>
      </c>
      <c r="O4792" s="12" t="s">
        <v>8</v>
      </c>
      <c r="P4792" s="1"/>
    </row>
    <row r="4793" spans="1:16" ht="0.95" customHeight="1">
      <c r="A4793" s="1"/>
      <c r="B4793" s="137"/>
      <c r="C4793" s="137"/>
      <c r="D4793" s="137"/>
      <c r="E4793" s="137"/>
      <c r="F4793" s="137"/>
      <c r="G4793" s="137"/>
      <c r="H4793" s="137"/>
      <c r="I4793" s="137"/>
      <c r="J4793" s="137"/>
      <c r="K4793" s="137"/>
      <c r="L4793" s="137"/>
      <c r="M4793" s="137"/>
      <c r="N4793" s="137"/>
      <c r="O4793" s="137"/>
      <c r="P4793" s="1"/>
    </row>
    <row r="4794" spans="1:16" ht="20.100000000000001" customHeight="1">
      <c r="A4794" s="1"/>
      <c r="B4794" s="145" t="s">
        <v>4730</v>
      </c>
      <c r="C4794" s="146"/>
      <c r="D4794" s="146"/>
      <c r="E4794" s="146"/>
      <c r="F4794" s="2" t="s">
        <v>4</v>
      </c>
      <c r="G4794" s="147" t="s">
        <v>4747</v>
      </c>
      <c r="H4794" s="148"/>
      <c r="I4794" s="148"/>
      <c r="J4794" s="148"/>
      <c r="K4794" s="148"/>
      <c r="L4794" s="148"/>
      <c r="M4794" s="148"/>
      <c r="N4794" s="148"/>
      <c r="O4794" s="148"/>
      <c r="P4794" s="1"/>
    </row>
    <row r="4795" spans="1:16" ht="20.100000000000001" customHeight="1">
      <c r="A4795" s="1"/>
      <c r="B4795" s="143" t="s">
        <v>6</v>
      </c>
      <c r="C4795" s="144"/>
      <c r="D4795" s="144"/>
      <c r="E4795" s="144"/>
      <c r="F4795" s="144"/>
      <c r="G4795" s="144"/>
      <c r="H4795" s="144"/>
      <c r="I4795" s="144"/>
      <c r="J4795" s="3">
        <v>13040799</v>
      </c>
      <c r="K4795" s="3">
        <v>0</v>
      </c>
      <c r="L4795" s="3">
        <v>0</v>
      </c>
      <c r="M4795" s="3">
        <v>0</v>
      </c>
      <c r="N4795" s="4" t="s">
        <v>20</v>
      </c>
      <c r="O4795" s="5" t="s">
        <v>8</v>
      </c>
      <c r="P4795" s="1"/>
    </row>
    <row r="4796" spans="1:16" ht="50.25" thickBot="1">
      <c r="A4796" s="1"/>
      <c r="B4796" s="6" t="s">
        <v>4748</v>
      </c>
      <c r="C4796" s="7" t="s">
        <v>8</v>
      </c>
      <c r="D4796" s="8" t="s">
        <v>4749</v>
      </c>
      <c r="E4796" s="8" t="s">
        <v>4750</v>
      </c>
      <c r="F4796" s="8" t="s">
        <v>58</v>
      </c>
      <c r="G4796" s="8" t="s">
        <v>13</v>
      </c>
      <c r="H4796" s="8" t="s">
        <v>14</v>
      </c>
      <c r="I4796" s="7" t="s">
        <v>8</v>
      </c>
      <c r="J4796" s="9">
        <v>13040799</v>
      </c>
      <c r="K4796" s="9">
        <v>0</v>
      </c>
      <c r="L4796" s="9">
        <v>0</v>
      </c>
      <c r="M4796" s="9">
        <v>0</v>
      </c>
      <c r="N4796" s="7" t="s">
        <v>8</v>
      </c>
      <c r="O4796" s="10">
        <v>0</v>
      </c>
      <c r="P4796" s="1"/>
    </row>
    <row r="4797" spans="1:16" ht="33.75" thickBot="1">
      <c r="A4797" s="1"/>
      <c r="B4797" s="138" t="s">
        <v>8</v>
      </c>
      <c r="C4797" s="139"/>
      <c r="D4797" s="139"/>
      <c r="E4797" s="139"/>
      <c r="F4797" s="139"/>
      <c r="G4797" s="139"/>
      <c r="H4797" s="139"/>
      <c r="I4797" s="11" t="s">
        <v>4742</v>
      </c>
      <c r="J4797" s="12" t="s">
        <v>8</v>
      </c>
      <c r="K4797" s="13">
        <v>0</v>
      </c>
      <c r="L4797" s="13">
        <v>0</v>
      </c>
      <c r="M4797" s="13">
        <v>0</v>
      </c>
      <c r="N4797" s="14">
        <v>0</v>
      </c>
      <c r="O4797" s="12" t="s">
        <v>8</v>
      </c>
      <c r="P4797" s="1"/>
    </row>
    <row r="4798" spans="1:16" ht="0.95" customHeight="1">
      <c r="A4798" s="1"/>
      <c r="B4798" s="137"/>
      <c r="C4798" s="137"/>
      <c r="D4798" s="137"/>
      <c r="E4798" s="137"/>
      <c r="F4798" s="137"/>
      <c r="G4798" s="137"/>
      <c r="H4798" s="137"/>
      <c r="I4798" s="137"/>
      <c r="J4798" s="137"/>
      <c r="K4798" s="137"/>
      <c r="L4798" s="137"/>
      <c r="M4798" s="137"/>
      <c r="N4798" s="137"/>
      <c r="O4798" s="137"/>
      <c r="P4798" s="1"/>
    </row>
    <row r="4799" spans="1:16" ht="20.100000000000001" customHeight="1">
      <c r="A4799" s="1"/>
      <c r="B4799" s="145" t="s">
        <v>4730</v>
      </c>
      <c r="C4799" s="146"/>
      <c r="D4799" s="146"/>
      <c r="E4799" s="146"/>
      <c r="F4799" s="2" t="s">
        <v>4</v>
      </c>
      <c r="G4799" s="147" t="s">
        <v>4751</v>
      </c>
      <c r="H4799" s="148"/>
      <c r="I4799" s="148"/>
      <c r="J4799" s="148"/>
      <c r="K4799" s="148"/>
      <c r="L4799" s="148"/>
      <c r="M4799" s="148"/>
      <c r="N4799" s="148"/>
      <c r="O4799" s="148"/>
      <c r="P4799" s="1"/>
    </row>
    <row r="4800" spans="1:16" ht="20.100000000000001" customHeight="1">
      <c r="A4800" s="1"/>
      <c r="B4800" s="143" t="s">
        <v>6</v>
      </c>
      <c r="C4800" s="144"/>
      <c r="D4800" s="144"/>
      <c r="E4800" s="144"/>
      <c r="F4800" s="144"/>
      <c r="G4800" s="144"/>
      <c r="H4800" s="144"/>
      <c r="I4800" s="144"/>
      <c r="J4800" s="3">
        <v>33731568</v>
      </c>
      <c r="K4800" s="3">
        <v>5000000</v>
      </c>
      <c r="L4800" s="3">
        <v>5000000</v>
      </c>
      <c r="M4800" s="3">
        <v>5000000</v>
      </c>
      <c r="N4800" s="4" t="s">
        <v>7</v>
      </c>
      <c r="O4800" s="5" t="s">
        <v>8</v>
      </c>
      <c r="P4800" s="1"/>
    </row>
    <row r="4801" spans="1:16" ht="33.75" thickBot="1">
      <c r="A4801" s="1"/>
      <c r="B4801" s="6" t="s">
        <v>4752</v>
      </c>
      <c r="C4801" s="7" t="s">
        <v>8</v>
      </c>
      <c r="D4801" s="8" t="s">
        <v>4753</v>
      </c>
      <c r="E4801" s="8" t="s">
        <v>4754</v>
      </c>
      <c r="F4801" s="8" t="s">
        <v>54</v>
      </c>
      <c r="G4801" s="8" t="s">
        <v>317</v>
      </c>
      <c r="H4801" s="8" t="s">
        <v>14</v>
      </c>
      <c r="I4801" s="7" t="s">
        <v>8</v>
      </c>
      <c r="J4801" s="9">
        <v>33731568</v>
      </c>
      <c r="K4801" s="9">
        <v>5000000</v>
      </c>
      <c r="L4801" s="9">
        <v>5000000</v>
      </c>
      <c r="M4801" s="9">
        <v>5000000</v>
      </c>
      <c r="N4801" s="7" t="s">
        <v>8</v>
      </c>
      <c r="O4801" s="10">
        <v>18.14</v>
      </c>
      <c r="P4801" s="1"/>
    </row>
    <row r="4802" spans="1:16" ht="33.75" thickBot="1">
      <c r="A4802" s="1"/>
      <c r="B4802" s="138" t="s">
        <v>8</v>
      </c>
      <c r="C4802" s="139"/>
      <c r="D4802" s="139"/>
      <c r="E4802" s="139"/>
      <c r="F4802" s="139"/>
      <c r="G4802" s="139"/>
      <c r="H4802" s="139"/>
      <c r="I4802" s="11" t="s">
        <v>4543</v>
      </c>
      <c r="J4802" s="12" t="s">
        <v>8</v>
      </c>
      <c r="K4802" s="13">
        <v>5000000</v>
      </c>
      <c r="L4802" s="13">
        <v>5000000</v>
      </c>
      <c r="M4802" s="13">
        <v>5000000</v>
      </c>
      <c r="N4802" s="14">
        <v>100</v>
      </c>
      <c r="O4802" s="12" t="s">
        <v>8</v>
      </c>
      <c r="P4802" s="1"/>
    </row>
    <row r="4803" spans="1:16" ht="0.95" customHeight="1">
      <c r="A4803" s="1"/>
      <c r="B4803" s="137"/>
      <c r="C4803" s="137"/>
      <c r="D4803" s="137"/>
      <c r="E4803" s="137"/>
      <c r="F4803" s="137"/>
      <c r="G4803" s="137"/>
      <c r="H4803" s="137"/>
      <c r="I4803" s="137"/>
      <c r="J4803" s="137"/>
      <c r="K4803" s="137"/>
      <c r="L4803" s="137"/>
      <c r="M4803" s="137"/>
      <c r="N4803" s="137"/>
      <c r="O4803" s="137"/>
      <c r="P4803" s="1"/>
    </row>
    <row r="4804" spans="1:16" ht="20.100000000000001" customHeight="1">
      <c r="A4804" s="1"/>
      <c r="B4804" s="145" t="s">
        <v>4730</v>
      </c>
      <c r="C4804" s="146"/>
      <c r="D4804" s="146"/>
      <c r="E4804" s="146"/>
      <c r="F4804" s="2" t="s">
        <v>4</v>
      </c>
      <c r="G4804" s="147" t="s">
        <v>4755</v>
      </c>
      <c r="H4804" s="148"/>
      <c r="I4804" s="148"/>
      <c r="J4804" s="148"/>
      <c r="K4804" s="148"/>
      <c r="L4804" s="148"/>
      <c r="M4804" s="148"/>
      <c r="N4804" s="148"/>
      <c r="O4804" s="148"/>
      <c r="P4804" s="1"/>
    </row>
    <row r="4805" spans="1:16" ht="20.100000000000001" customHeight="1">
      <c r="A4805" s="1"/>
      <c r="B4805" s="143" t="s">
        <v>6</v>
      </c>
      <c r="C4805" s="144"/>
      <c r="D4805" s="144"/>
      <c r="E4805" s="144"/>
      <c r="F4805" s="144"/>
      <c r="G4805" s="144"/>
      <c r="H4805" s="144"/>
      <c r="I4805" s="144"/>
      <c r="J4805" s="3">
        <v>11899710</v>
      </c>
      <c r="K4805" s="3">
        <v>0</v>
      </c>
      <c r="L4805" s="3">
        <v>0</v>
      </c>
      <c r="M4805" s="3">
        <v>0</v>
      </c>
      <c r="N4805" s="4" t="s">
        <v>20</v>
      </c>
      <c r="O4805" s="5" t="s">
        <v>8</v>
      </c>
      <c r="P4805" s="1"/>
    </row>
    <row r="4806" spans="1:16" ht="58.5" thickBot="1">
      <c r="A4806" s="1"/>
      <c r="B4806" s="6" t="s">
        <v>4756</v>
      </c>
      <c r="C4806" s="7" t="s">
        <v>8</v>
      </c>
      <c r="D4806" s="8" t="s">
        <v>4757</v>
      </c>
      <c r="E4806" s="8" t="s">
        <v>4758</v>
      </c>
      <c r="F4806" s="8" t="s">
        <v>267</v>
      </c>
      <c r="G4806" s="8" t="s">
        <v>317</v>
      </c>
      <c r="H4806" s="8" t="s">
        <v>14</v>
      </c>
      <c r="I4806" s="7" t="s">
        <v>8</v>
      </c>
      <c r="J4806" s="9">
        <v>11899710</v>
      </c>
      <c r="K4806" s="9">
        <v>0</v>
      </c>
      <c r="L4806" s="9">
        <v>0</v>
      </c>
      <c r="M4806" s="9">
        <v>0</v>
      </c>
      <c r="N4806" s="7" t="s">
        <v>8</v>
      </c>
      <c r="O4806" s="10">
        <v>80</v>
      </c>
      <c r="P4806" s="1"/>
    </row>
    <row r="4807" spans="1:16" ht="33.75" thickBot="1">
      <c r="A4807" s="1"/>
      <c r="B4807" s="138" t="s">
        <v>8</v>
      </c>
      <c r="C4807" s="139"/>
      <c r="D4807" s="139"/>
      <c r="E4807" s="139"/>
      <c r="F4807" s="139"/>
      <c r="G4807" s="139"/>
      <c r="H4807" s="139"/>
      <c r="I4807" s="11" t="s">
        <v>4543</v>
      </c>
      <c r="J4807" s="12" t="s">
        <v>8</v>
      </c>
      <c r="K4807" s="13">
        <v>0</v>
      </c>
      <c r="L4807" s="13">
        <v>0</v>
      </c>
      <c r="M4807" s="13">
        <v>0</v>
      </c>
      <c r="N4807" s="14">
        <v>0</v>
      </c>
      <c r="O4807" s="12" t="s">
        <v>8</v>
      </c>
      <c r="P4807" s="1"/>
    </row>
    <row r="4808" spans="1:16" ht="0.95" customHeight="1">
      <c r="A4808" s="1"/>
      <c r="B4808" s="137"/>
      <c r="C4808" s="137"/>
      <c r="D4808" s="137"/>
      <c r="E4808" s="137"/>
      <c r="F4808" s="137"/>
      <c r="G4808" s="137"/>
      <c r="H4808" s="137"/>
      <c r="I4808" s="137"/>
      <c r="J4808" s="137"/>
      <c r="K4808" s="137"/>
      <c r="L4808" s="137"/>
      <c r="M4808" s="137"/>
      <c r="N4808" s="137"/>
      <c r="O4808" s="137"/>
      <c r="P4808" s="1"/>
    </row>
    <row r="4809" spans="1:16" ht="20.100000000000001" customHeight="1">
      <c r="A4809" s="1"/>
      <c r="B4809" s="145" t="s">
        <v>4730</v>
      </c>
      <c r="C4809" s="146"/>
      <c r="D4809" s="146"/>
      <c r="E4809" s="146"/>
      <c r="F4809" s="2" t="s">
        <v>4</v>
      </c>
      <c r="G4809" s="147" t="s">
        <v>4759</v>
      </c>
      <c r="H4809" s="148"/>
      <c r="I4809" s="148"/>
      <c r="J4809" s="148"/>
      <c r="K4809" s="148"/>
      <c r="L4809" s="148"/>
      <c r="M4809" s="148"/>
      <c r="N4809" s="148"/>
      <c r="O4809" s="148"/>
      <c r="P4809" s="1"/>
    </row>
    <row r="4810" spans="1:16" ht="20.100000000000001" customHeight="1">
      <c r="A4810" s="1"/>
      <c r="B4810" s="143" t="s">
        <v>6</v>
      </c>
      <c r="C4810" s="144"/>
      <c r="D4810" s="144"/>
      <c r="E4810" s="144"/>
      <c r="F4810" s="144"/>
      <c r="G4810" s="144"/>
      <c r="H4810" s="144"/>
      <c r="I4810" s="144"/>
      <c r="J4810" s="3">
        <v>160454433</v>
      </c>
      <c r="K4810" s="3">
        <v>0</v>
      </c>
      <c r="L4810" s="3">
        <v>1765615</v>
      </c>
      <c r="M4810" s="3">
        <v>1081180</v>
      </c>
      <c r="N4810" s="4" t="s">
        <v>4760</v>
      </c>
      <c r="O4810" s="5" t="s">
        <v>8</v>
      </c>
      <c r="P4810" s="1"/>
    </row>
    <row r="4811" spans="1:16" ht="50.25" thickBot="1">
      <c r="A4811" s="1"/>
      <c r="B4811" s="6" t="s">
        <v>4761</v>
      </c>
      <c r="C4811" s="7" t="s">
        <v>8</v>
      </c>
      <c r="D4811" s="8" t="s">
        <v>4762</v>
      </c>
      <c r="E4811" s="8" t="s">
        <v>4763</v>
      </c>
      <c r="F4811" s="8" t="s">
        <v>207</v>
      </c>
      <c r="G4811" s="8" t="s">
        <v>317</v>
      </c>
      <c r="H4811" s="8" t="s">
        <v>14</v>
      </c>
      <c r="I4811" s="7" t="s">
        <v>8</v>
      </c>
      <c r="J4811" s="9">
        <v>158688818</v>
      </c>
      <c r="K4811" s="9">
        <v>0</v>
      </c>
      <c r="L4811" s="9">
        <v>0</v>
      </c>
      <c r="M4811" s="9">
        <v>0</v>
      </c>
      <c r="N4811" s="7" t="s">
        <v>8</v>
      </c>
      <c r="O4811" s="10">
        <v>78</v>
      </c>
      <c r="P4811" s="1"/>
    </row>
    <row r="4812" spans="1:16" ht="33.75" thickBot="1">
      <c r="A4812" s="1"/>
      <c r="B4812" s="138" t="s">
        <v>8</v>
      </c>
      <c r="C4812" s="139"/>
      <c r="D4812" s="139"/>
      <c r="E4812" s="139"/>
      <c r="F4812" s="139"/>
      <c r="G4812" s="139"/>
      <c r="H4812" s="139"/>
      <c r="I4812" s="11" t="s">
        <v>4543</v>
      </c>
      <c r="J4812" s="12" t="s">
        <v>8</v>
      </c>
      <c r="K4812" s="13">
        <v>0</v>
      </c>
      <c r="L4812" s="13">
        <v>0</v>
      </c>
      <c r="M4812" s="13">
        <v>0</v>
      </c>
      <c r="N4812" s="14">
        <v>0</v>
      </c>
      <c r="O4812" s="12" t="s">
        <v>8</v>
      </c>
      <c r="P4812" s="1"/>
    </row>
    <row r="4813" spans="1:16" ht="0.95" customHeight="1">
      <c r="A4813" s="1"/>
      <c r="B4813" s="137"/>
      <c r="C4813" s="137"/>
      <c r="D4813" s="137"/>
      <c r="E4813" s="137"/>
      <c r="F4813" s="137"/>
      <c r="G4813" s="137"/>
      <c r="H4813" s="137"/>
      <c r="I4813" s="137"/>
      <c r="J4813" s="137"/>
      <c r="K4813" s="137"/>
      <c r="L4813" s="137"/>
      <c r="M4813" s="137"/>
      <c r="N4813" s="137"/>
      <c r="O4813" s="137"/>
      <c r="P4813" s="1"/>
    </row>
    <row r="4814" spans="1:16" ht="50.25" thickBot="1">
      <c r="A4814" s="1"/>
      <c r="B4814" s="6" t="s">
        <v>4764</v>
      </c>
      <c r="C4814" s="7" t="s">
        <v>8</v>
      </c>
      <c r="D4814" s="8" t="s">
        <v>4765</v>
      </c>
      <c r="E4814" s="8" t="s">
        <v>4766</v>
      </c>
      <c r="F4814" s="8" t="s">
        <v>207</v>
      </c>
      <c r="G4814" s="8" t="s">
        <v>13</v>
      </c>
      <c r="H4814" s="8" t="s">
        <v>14</v>
      </c>
      <c r="I4814" s="7" t="s">
        <v>8</v>
      </c>
      <c r="J4814" s="9">
        <v>1765615</v>
      </c>
      <c r="K4814" s="9">
        <v>0</v>
      </c>
      <c r="L4814" s="9">
        <v>1765615</v>
      </c>
      <c r="M4814" s="9">
        <v>1081180</v>
      </c>
      <c r="N4814" s="7" t="s">
        <v>8</v>
      </c>
      <c r="O4814" s="10">
        <v>100</v>
      </c>
      <c r="P4814" s="1"/>
    </row>
    <row r="4815" spans="1:16" ht="33.75" thickBot="1">
      <c r="A4815" s="1"/>
      <c r="B4815" s="138" t="s">
        <v>8</v>
      </c>
      <c r="C4815" s="139"/>
      <c r="D4815" s="139"/>
      <c r="E4815" s="139"/>
      <c r="F4815" s="139"/>
      <c r="G4815" s="139"/>
      <c r="H4815" s="139"/>
      <c r="I4815" s="11" t="s">
        <v>4742</v>
      </c>
      <c r="J4815" s="12" t="s">
        <v>8</v>
      </c>
      <c r="K4815" s="13">
        <v>0</v>
      </c>
      <c r="L4815" s="13">
        <v>1765615</v>
      </c>
      <c r="M4815" s="13">
        <v>1081180</v>
      </c>
      <c r="N4815" s="14">
        <v>61.23</v>
      </c>
      <c r="O4815" s="12" t="s">
        <v>8</v>
      </c>
      <c r="P4815" s="1"/>
    </row>
    <row r="4816" spans="1:16" ht="0.95" customHeight="1">
      <c r="A4816" s="1"/>
      <c r="B4816" s="137"/>
      <c r="C4816" s="137"/>
      <c r="D4816" s="137"/>
      <c r="E4816" s="137"/>
      <c r="F4816" s="137"/>
      <c r="G4816" s="137"/>
      <c r="H4816" s="137"/>
      <c r="I4816" s="137"/>
      <c r="J4816" s="137"/>
      <c r="K4816" s="137"/>
      <c r="L4816" s="137"/>
      <c r="M4816" s="137"/>
      <c r="N4816" s="137"/>
      <c r="O4816" s="137"/>
      <c r="P4816" s="1"/>
    </row>
    <row r="4817" spans="1:16" ht="20.100000000000001" customHeight="1">
      <c r="A4817" s="1"/>
      <c r="B4817" s="145" t="s">
        <v>4730</v>
      </c>
      <c r="C4817" s="146"/>
      <c r="D4817" s="146"/>
      <c r="E4817" s="146"/>
      <c r="F4817" s="2" t="s">
        <v>4</v>
      </c>
      <c r="G4817" s="147" t="s">
        <v>4767</v>
      </c>
      <c r="H4817" s="148"/>
      <c r="I4817" s="148"/>
      <c r="J4817" s="148"/>
      <c r="K4817" s="148"/>
      <c r="L4817" s="148"/>
      <c r="M4817" s="148"/>
      <c r="N4817" s="148"/>
      <c r="O4817" s="148"/>
      <c r="P4817" s="1"/>
    </row>
    <row r="4818" spans="1:16" ht="20.100000000000001" customHeight="1">
      <c r="A4818" s="1"/>
      <c r="B4818" s="143" t="s">
        <v>6</v>
      </c>
      <c r="C4818" s="144"/>
      <c r="D4818" s="144"/>
      <c r="E4818" s="144"/>
      <c r="F4818" s="144"/>
      <c r="G4818" s="144"/>
      <c r="H4818" s="144"/>
      <c r="I4818" s="144"/>
      <c r="J4818" s="3">
        <v>113224317</v>
      </c>
      <c r="K4818" s="3">
        <v>31436182</v>
      </c>
      <c r="L4818" s="3">
        <v>31436182</v>
      </c>
      <c r="M4818" s="3">
        <v>30514592</v>
      </c>
      <c r="N4818" s="4" t="s">
        <v>4768</v>
      </c>
      <c r="O4818" s="5" t="s">
        <v>8</v>
      </c>
      <c r="P4818" s="1"/>
    </row>
    <row r="4819" spans="1:16" ht="75" thickBot="1">
      <c r="A4819" s="1"/>
      <c r="B4819" s="6" t="s">
        <v>4769</v>
      </c>
      <c r="C4819" s="7" t="s">
        <v>8</v>
      </c>
      <c r="D4819" s="8" t="s">
        <v>4770</v>
      </c>
      <c r="E4819" s="8" t="s">
        <v>4771</v>
      </c>
      <c r="F4819" s="8" t="s">
        <v>36</v>
      </c>
      <c r="G4819" s="8" t="s">
        <v>317</v>
      </c>
      <c r="H4819" s="8" t="s">
        <v>14</v>
      </c>
      <c r="I4819" s="7" t="s">
        <v>8</v>
      </c>
      <c r="J4819" s="9">
        <v>113224317</v>
      </c>
      <c r="K4819" s="9">
        <v>31436182</v>
      </c>
      <c r="L4819" s="9">
        <v>31436182</v>
      </c>
      <c r="M4819" s="9">
        <v>30514592</v>
      </c>
      <c r="N4819" s="7" t="s">
        <v>8</v>
      </c>
      <c r="O4819" s="10">
        <v>32</v>
      </c>
      <c r="P4819" s="1"/>
    </row>
    <row r="4820" spans="1:16" ht="33.75" thickBot="1">
      <c r="A4820" s="1"/>
      <c r="B4820" s="138" t="s">
        <v>8</v>
      </c>
      <c r="C4820" s="139"/>
      <c r="D4820" s="139"/>
      <c r="E4820" s="139"/>
      <c r="F4820" s="139"/>
      <c r="G4820" s="139"/>
      <c r="H4820" s="139"/>
      <c r="I4820" s="11" t="s">
        <v>4543</v>
      </c>
      <c r="J4820" s="12" t="s">
        <v>8</v>
      </c>
      <c r="K4820" s="13">
        <v>31436182</v>
      </c>
      <c r="L4820" s="13">
        <v>31436182</v>
      </c>
      <c r="M4820" s="13">
        <v>30514592</v>
      </c>
      <c r="N4820" s="14">
        <v>97.06</v>
      </c>
      <c r="O4820" s="12" t="s">
        <v>8</v>
      </c>
      <c r="P4820" s="1"/>
    </row>
    <row r="4821" spans="1:16" ht="0.95" customHeight="1">
      <c r="A4821" s="1"/>
      <c r="B4821" s="137"/>
      <c r="C4821" s="137"/>
      <c r="D4821" s="137"/>
      <c r="E4821" s="137"/>
      <c r="F4821" s="137"/>
      <c r="G4821" s="137"/>
      <c r="H4821" s="137"/>
      <c r="I4821" s="137"/>
      <c r="J4821" s="137"/>
      <c r="K4821" s="137"/>
      <c r="L4821" s="137"/>
      <c r="M4821" s="137"/>
      <c r="N4821" s="137"/>
      <c r="O4821" s="137"/>
      <c r="P4821" s="1"/>
    </row>
    <row r="4822" spans="1:16" ht="20.100000000000001" customHeight="1">
      <c r="A4822" s="1"/>
      <c r="B4822" s="145" t="s">
        <v>4730</v>
      </c>
      <c r="C4822" s="146"/>
      <c r="D4822" s="146"/>
      <c r="E4822" s="146"/>
      <c r="F4822" s="2" t="s">
        <v>4</v>
      </c>
      <c r="G4822" s="147" t="s">
        <v>4772</v>
      </c>
      <c r="H4822" s="148"/>
      <c r="I4822" s="148"/>
      <c r="J4822" s="148"/>
      <c r="K4822" s="148"/>
      <c r="L4822" s="148"/>
      <c r="M4822" s="148"/>
      <c r="N4822" s="148"/>
      <c r="O4822" s="148"/>
      <c r="P4822" s="1"/>
    </row>
    <row r="4823" spans="1:16" ht="20.100000000000001" customHeight="1">
      <c r="A4823" s="1"/>
      <c r="B4823" s="143" t="s">
        <v>6</v>
      </c>
      <c r="C4823" s="144"/>
      <c r="D4823" s="144"/>
      <c r="E4823" s="144"/>
      <c r="F4823" s="144"/>
      <c r="G4823" s="144"/>
      <c r="H4823" s="144"/>
      <c r="I4823" s="144"/>
      <c r="J4823" s="3">
        <v>24407026</v>
      </c>
      <c r="K4823" s="3">
        <v>2000000</v>
      </c>
      <c r="L4823" s="3">
        <v>2000000</v>
      </c>
      <c r="M4823" s="3">
        <v>0</v>
      </c>
      <c r="N4823" s="4" t="s">
        <v>20</v>
      </c>
      <c r="O4823" s="5" t="s">
        <v>8</v>
      </c>
      <c r="P4823" s="1"/>
    </row>
    <row r="4824" spans="1:16" ht="42" thickBot="1">
      <c r="A4824" s="1"/>
      <c r="B4824" s="6" t="s">
        <v>4773</v>
      </c>
      <c r="C4824" s="7" t="s">
        <v>8</v>
      </c>
      <c r="D4824" s="8" t="s">
        <v>4774</v>
      </c>
      <c r="E4824" s="8" t="s">
        <v>4775</v>
      </c>
      <c r="F4824" s="8" t="s">
        <v>36</v>
      </c>
      <c r="G4824" s="8" t="s">
        <v>317</v>
      </c>
      <c r="H4824" s="8" t="s">
        <v>14</v>
      </c>
      <c r="I4824" s="7" t="s">
        <v>8</v>
      </c>
      <c r="J4824" s="9">
        <v>24407026</v>
      </c>
      <c r="K4824" s="9">
        <v>2000000</v>
      </c>
      <c r="L4824" s="9">
        <v>2000000</v>
      </c>
      <c r="M4824" s="9">
        <v>0</v>
      </c>
      <c r="N4824" s="7" t="s">
        <v>8</v>
      </c>
      <c r="O4824" s="10">
        <v>0</v>
      </c>
      <c r="P4824" s="1"/>
    </row>
    <row r="4825" spans="1:16" ht="33.75" thickBot="1">
      <c r="A4825" s="1"/>
      <c r="B4825" s="138" t="s">
        <v>8</v>
      </c>
      <c r="C4825" s="139"/>
      <c r="D4825" s="139"/>
      <c r="E4825" s="139"/>
      <c r="F4825" s="139"/>
      <c r="G4825" s="139"/>
      <c r="H4825" s="139"/>
      <c r="I4825" s="11" t="s">
        <v>4543</v>
      </c>
      <c r="J4825" s="12" t="s">
        <v>8</v>
      </c>
      <c r="K4825" s="13">
        <v>2000000</v>
      </c>
      <c r="L4825" s="13">
        <v>2000000</v>
      </c>
      <c r="M4825" s="13">
        <v>0</v>
      </c>
      <c r="N4825" s="14">
        <v>0</v>
      </c>
      <c r="O4825" s="12" t="s">
        <v>8</v>
      </c>
      <c r="P4825" s="1"/>
    </row>
    <row r="4826" spans="1:16" ht="0.95" customHeight="1">
      <c r="A4826" s="1"/>
      <c r="B4826" s="137"/>
      <c r="C4826" s="137"/>
      <c r="D4826" s="137"/>
      <c r="E4826" s="137"/>
      <c r="F4826" s="137"/>
      <c r="G4826" s="137"/>
      <c r="H4826" s="137"/>
      <c r="I4826" s="137"/>
      <c r="J4826" s="137"/>
      <c r="K4826" s="137"/>
      <c r="L4826" s="137"/>
      <c r="M4826" s="137"/>
      <c r="N4826" s="137"/>
      <c r="O4826" s="137"/>
      <c r="P4826" s="1"/>
    </row>
    <row r="4827" spans="1:16" ht="20.100000000000001" customHeight="1">
      <c r="A4827" s="1"/>
      <c r="B4827" s="145" t="s">
        <v>4776</v>
      </c>
      <c r="C4827" s="146"/>
      <c r="D4827" s="146"/>
      <c r="E4827" s="146"/>
      <c r="F4827" s="2" t="s">
        <v>4</v>
      </c>
      <c r="G4827" s="147" t="s">
        <v>4777</v>
      </c>
      <c r="H4827" s="148"/>
      <c r="I4827" s="148"/>
      <c r="J4827" s="148"/>
      <c r="K4827" s="148"/>
      <c r="L4827" s="148"/>
      <c r="M4827" s="148"/>
      <c r="N4827" s="148"/>
      <c r="O4827" s="148"/>
      <c r="P4827" s="1"/>
    </row>
    <row r="4828" spans="1:16" ht="20.100000000000001" customHeight="1">
      <c r="A4828" s="1"/>
      <c r="B4828" s="143" t="s">
        <v>6</v>
      </c>
      <c r="C4828" s="144"/>
      <c r="D4828" s="144"/>
      <c r="E4828" s="144"/>
      <c r="F4828" s="144"/>
      <c r="G4828" s="144"/>
      <c r="H4828" s="144"/>
      <c r="I4828" s="144"/>
      <c r="J4828" s="3">
        <v>13000000</v>
      </c>
      <c r="K4828" s="3">
        <v>0</v>
      </c>
      <c r="L4828" s="3">
        <v>0</v>
      </c>
      <c r="M4828" s="3">
        <v>0</v>
      </c>
      <c r="N4828" s="4" t="s">
        <v>20</v>
      </c>
      <c r="O4828" s="5" t="s">
        <v>8</v>
      </c>
      <c r="P4828" s="1"/>
    </row>
    <row r="4829" spans="1:16" ht="149.25" thickBot="1">
      <c r="A4829" s="1"/>
      <c r="B4829" s="6" t="s">
        <v>4778</v>
      </c>
      <c r="C4829" s="7" t="s">
        <v>8</v>
      </c>
      <c r="D4829" s="8" t="s">
        <v>4779</v>
      </c>
      <c r="E4829" s="8" t="s">
        <v>4780</v>
      </c>
      <c r="F4829" s="8" t="s">
        <v>36</v>
      </c>
      <c r="G4829" s="8" t="s">
        <v>13</v>
      </c>
      <c r="H4829" s="8" t="s">
        <v>8</v>
      </c>
      <c r="I4829" s="7" t="s">
        <v>8</v>
      </c>
      <c r="J4829" s="9">
        <v>13000000</v>
      </c>
      <c r="K4829" s="9">
        <v>0</v>
      </c>
      <c r="L4829" s="9">
        <v>0</v>
      </c>
      <c r="M4829" s="9">
        <v>0</v>
      </c>
      <c r="N4829" s="7" t="s">
        <v>8</v>
      </c>
      <c r="O4829" s="10">
        <v>90.9</v>
      </c>
      <c r="P4829" s="1"/>
    </row>
    <row r="4830" spans="1:16" ht="42" thickBot="1">
      <c r="A4830" s="1"/>
      <c r="B4830" s="138" t="s">
        <v>8</v>
      </c>
      <c r="C4830" s="139"/>
      <c r="D4830" s="139"/>
      <c r="E4830" s="139"/>
      <c r="F4830" s="139"/>
      <c r="G4830" s="139"/>
      <c r="H4830" s="139"/>
      <c r="I4830" s="11" t="s">
        <v>4781</v>
      </c>
      <c r="J4830" s="12" t="s">
        <v>8</v>
      </c>
      <c r="K4830" s="13">
        <v>0</v>
      </c>
      <c r="L4830" s="13">
        <v>0</v>
      </c>
      <c r="M4830" s="13">
        <v>0</v>
      </c>
      <c r="N4830" s="14">
        <v>0</v>
      </c>
      <c r="O4830" s="12" t="s">
        <v>8</v>
      </c>
      <c r="P4830" s="1"/>
    </row>
    <row r="4831" spans="1:16" ht="0.95" customHeight="1">
      <c r="A4831" s="1"/>
      <c r="B4831" s="137"/>
      <c r="C4831" s="137"/>
      <c r="D4831" s="137"/>
      <c r="E4831" s="137"/>
      <c r="F4831" s="137"/>
      <c r="G4831" s="137"/>
      <c r="H4831" s="137"/>
      <c r="I4831" s="137"/>
      <c r="J4831" s="137"/>
      <c r="K4831" s="137"/>
      <c r="L4831" s="137"/>
      <c r="M4831" s="137"/>
      <c r="N4831" s="137"/>
      <c r="O4831" s="137"/>
      <c r="P4831" s="1"/>
    </row>
    <row r="4832" spans="1:16" ht="20.100000000000001" customHeight="1">
      <c r="A4832" s="1"/>
      <c r="B4832" s="145" t="s">
        <v>4782</v>
      </c>
      <c r="C4832" s="146"/>
      <c r="D4832" s="146"/>
      <c r="E4832" s="146"/>
      <c r="F4832" s="2" t="s">
        <v>4</v>
      </c>
      <c r="G4832" s="147" t="s">
        <v>4783</v>
      </c>
      <c r="H4832" s="148"/>
      <c r="I4832" s="148"/>
      <c r="J4832" s="148"/>
      <c r="K4832" s="148"/>
      <c r="L4832" s="148"/>
      <c r="M4832" s="148"/>
      <c r="N4832" s="148"/>
      <c r="O4832" s="148"/>
      <c r="P4832" s="1"/>
    </row>
    <row r="4833" spans="1:16" ht="20.100000000000001" customHeight="1">
      <c r="A4833" s="1"/>
      <c r="B4833" s="143" t="s">
        <v>6</v>
      </c>
      <c r="C4833" s="144"/>
      <c r="D4833" s="144"/>
      <c r="E4833" s="144"/>
      <c r="F4833" s="144"/>
      <c r="G4833" s="144"/>
      <c r="H4833" s="144"/>
      <c r="I4833" s="144"/>
      <c r="J4833" s="3">
        <v>115206163</v>
      </c>
      <c r="K4833" s="3">
        <v>0</v>
      </c>
      <c r="L4833" s="3">
        <v>0</v>
      </c>
      <c r="M4833" s="3">
        <v>0</v>
      </c>
      <c r="N4833" s="4" t="s">
        <v>20</v>
      </c>
      <c r="O4833" s="5" t="s">
        <v>8</v>
      </c>
      <c r="P4833" s="1"/>
    </row>
    <row r="4834" spans="1:16" ht="91.5" thickBot="1">
      <c r="A4834" s="1"/>
      <c r="B4834" s="6" t="s">
        <v>4784</v>
      </c>
      <c r="C4834" s="7" t="s">
        <v>8</v>
      </c>
      <c r="D4834" s="8" t="s">
        <v>4785</v>
      </c>
      <c r="E4834" s="8" t="s">
        <v>4786</v>
      </c>
      <c r="F4834" s="8" t="s">
        <v>58</v>
      </c>
      <c r="G4834" s="8" t="s">
        <v>59</v>
      </c>
      <c r="H4834" s="8" t="s">
        <v>8</v>
      </c>
      <c r="I4834" s="7" t="s">
        <v>8</v>
      </c>
      <c r="J4834" s="9">
        <v>82568449</v>
      </c>
      <c r="K4834" s="9">
        <v>0</v>
      </c>
      <c r="L4834" s="9">
        <v>0</v>
      </c>
      <c r="M4834" s="9">
        <v>0</v>
      </c>
      <c r="N4834" s="7" t="s">
        <v>8</v>
      </c>
      <c r="O4834" s="10">
        <v>83</v>
      </c>
      <c r="P4834" s="1"/>
    </row>
    <row r="4835" spans="1:16" ht="25.5" thickBot="1">
      <c r="A4835" s="1"/>
      <c r="B4835" s="138" t="s">
        <v>8</v>
      </c>
      <c r="C4835" s="139"/>
      <c r="D4835" s="139"/>
      <c r="E4835" s="139"/>
      <c r="F4835" s="139"/>
      <c r="G4835" s="139"/>
      <c r="H4835" s="139"/>
      <c r="I4835" s="11" t="s">
        <v>4787</v>
      </c>
      <c r="J4835" s="12" t="s">
        <v>8</v>
      </c>
      <c r="K4835" s="13">
        <v>0</v>
      </c>
      <c r="L4835" s="13">
        <v>0</v>
      </c>
      <c r="M4835" s="13">
        <v>0</v>
      </c>
      <c r="N4835" s="14">
        <v>0</v>
      </c>
      <c r="O4835" s="12" t="s">
        <v>8</v>
      </c>
      <c r="P4835" s="1"/>
    </row>
    <row r="4836" spans="1:16" ht="25.5" thickBot="1">
      <c r="A4836" s="1"/>
      <c r="B4836" s="138" t="s">
        <v>8</v>
      </c>
      <c r="C4836" s="139"/>
      <c r="D4836" s="139"/>
      <c r="E4836" s="139"/>
      <c r="F4836" s="139"/>
      <c r="G4836" s="139"/>
      <c r="H4836" s="139"/>
      <c r="I4836" s="11" t="s">
        <v>617</v>
      </c>
      <c r="J4836" s="12" t="s">
        <v>8</v>
      </c>
      <c r="K4836" s="13">
        <v>0</v>
      </c>
      <c r="L4836" s="13">
        <v>0</v>
      </c>
      <c r="M4836" s="13">
        <v>0</v>
      </c>
      <c r="N4836" s="14">
        <v>0</v>
      </c>
      <c r="O4836" s="12" t="s">
        <v>8</v>
      </c>
      <c r="P4836" s="1"/>
    </row>
    <row r="4837" spans="1:16" ht="0.95" customHeight="1">
      <c r="A4837" s="1"/>
      <c r="B4837" s="137"/>
      <c r="C4837" s="137"/>
      <c r="D4837" s="137"/>
      <c r="E4837" s="137"/>
      <c r="F4837" s="137"/>
      <c r="G4837" s="137"/>
      <c r="H4837" s="137"/>
      <c r="I4837" s="137"/>
      <c r="J4837" s="137"/>
      <c r="K4837" s="137"/>
      <c r="L4837" s="137"/>
      <c r="M4837" s="137"/>
      <c r="N4837" s="137"/>
      <c r="O4837" s="137"/>
      <c r="P4837" s="1"/>
    </row>
    <row r="4838" spans="1:16" ht="75" thickBot="1">
      <c r="A4838" s="1"/>
      <c r="B4838" s="6" t="s">
        <v>4788</v>
      </c>
      <c r="C4838" s="7" t="s">
        <v>8</v>
      </c>
      <c r="D4838" s="8" t="s">
        <v>4789</v>
      </c>
      <c r="E4838" s="8" t="s">
        <v>4790</v>
      </c>
      <c r="F4838" s="8" t="s">
        <v>12</v>
      </c>
      <c r="G4838" s="8" t="s">
        <v>59</v>
      </c>
      <c r="H4838" s="8" t="s">
        <v>8</v>
      </c>
      <c r="I4838" s="7" t="s">
        <v>8</v>
      </c>
      <c r="J4838" s="9">
        <v>25000000</v>
      </c>
      <c r="K4838" s="9">
        <v>0</v>
      </c>
      <c r="L4838" s="9">
        <v>0</v>
      </c>
      <c r="M4838" s="9">
        <v>0</v>
      </c>
      <c r="N4838" s="7" t="s">
        <v>8</v>
      </c>
      <c r="O4838" s="10">
        <v>58</v>
      </c>
      <c r="P4838" s="1"/>
    </row>
    <row r="4839" spans="1:16" ht="25.5" thickBot="1">
      <c r="A4839" s="1"/>
      <c r="B4839" s="138" t="s">
        <v>8</v>
      </c>
      <c r="C4839" s="139"/>
      <c r="D4839" s="139"/>
      <c r="E4839" s="139"/>
      <c r="F4839" s="139"/>
      <c r="G4839" s="139"/>
      <c r="H4839" s="139"/>
      <c r="I4839" s="11" t="s">
        <v>4787</v>
      </c>
      <c r="J4839" s="12" t="s">
        <v>8</v>
      </c>
      <c r="K4839" s="13">
        <v>0</v>
      </c>
      <c r="L4839" s="13">
        <v>0</v>
      </c>
      <c r="M4839" s="13">
        <v>0</v>
      </c>
      <c r="N4839" s="14">
        <v>0</v>
      </c>
      <c r="O4839" s="12" t="s">
        <v>8</v>
      </c>
      <c r="P4839" s="1"/>
    </row>
    <row r="4840" spans="1:16" ht="0.95" customHeight="1">
      <c r="A4840" s="1"/>
      <c r="B4840" s="137"/>
      <c r="C4840" s="137"/>
      <c r="D4840" s="137"/>
      <c r="E4840" s="137"/>
      <c r="F4840" s="137"/>
      <c r="G4840" s="137"/>
      <c r="H4840" s="137"/>
      <c r="I4840" s="137"/>
      <c r="J4840" s="137"/>
      <c r="K4840" s="137"/>
      <c r="L4840" s="137"/>
      <c r="M4840" s="137"/>
      <c r="N4840" s="137"/>
      <c r="O4840" s="137"/>
      <c r="P4840" s="1"/>
    </row>
    <row r="4841" spans="1:16" ht="66.75" thickBot="1">
      <c r="A4841" s="1"/>
      <c r="B4841" s="6" t="s">
        <v>4791</v>
      </c>
      <c r="C4841" s="7" t="s">
        <v>8</v>
      </c>
      <c r="D4841" s="8" t="s">
        <v>4792</v>
      </c>
      <c r="E4841" s="8" t="s">
        <v>4793</v>
      </c>
      <c r="F4841" s="8" t="s">
        <v>367</v>
      </c>
      <c r="G4841" s="8" t="s">
        <v>317</v>
      </c>
      <c r="H4841" s="8" t="s">
        <v>8</v>
      </c>
      <c r="I4841" s="7" t="s">
        <v>8</v>
      </c>
      <c r="J4841" s="9">
        <v>3395735</v>
      </c>
      <c r="K4841" s="9">
        <v>0</v>
      </c>
      <c r="L4841" s="9">
        <v>0</v>
      </c>
      <c r="M4841" s="9">
        <v>0</v>
      </c>
      <c r="N4841" s="7" t="s">
        <v>8</v>
      </c>
      <c r="O4841" s="10">
        <v>0</v>
      </c>
      <c r="P4841" s="1"/>
    </row>
    <row r="4842" spans="1:16" ht="33.75" thickBot="1">
      <c r="A4842" s="1"/>
      <c r="B4842" s="138" t="s">
        <v>8</v>
      </c>
      <c r="C4842" s="139"/>
      <c r="D4842" s="139"/>
      <c r="E4842" s="139"/>
      <c r="F4842" s="139"/>
      <c r="G4842" s="139"/>
      <c r="H4842" s="139"/>
      <c r="I4842" s="11" t="s">
        <v>4794</v>
      </c>
      <c r="J4842" s="12" t="s">
        <v>8</v>
      </c>
      <c r="K4842" s="13">
        <v>0</v>
      </c>
      <c r="L4842" s="13">
        <v>0</v>
      </c>
      <c r="M4842" s="13">
        <v>0</v>
      </c>
      <c r="N4842" s="14">
        <v>0</v>
      </c>
      <c r="O4842" s="12" t="s">
        <v>8</v>
      </c>
      <c r="P4842" s="1"/>
    </row>
    <row r="4843" spans="1:16" ht="0.95" customHeight="1">
      <c r="A4843" s="1"/>
      <c r="B4843" s="137"/>
      <c r="C4843" s="137"/>
      <c r="D4843" s="137"/>
      <c r="E4843" s="137"/>
      <c r="F4843" s="137"/>
      <c r="G4843" s="137"/>
      <c r="H4843" s="137"/>
      <c r="I4843" s="137"/>
      <c r="J4843" s="137"/>
      <c r="K4843" s="137"/>
      <c r="L4843" s="137"/>
      <c r="M4843" s="137"/>
      <c r="N4843" s="137"/>
      <c r="O4843" s="137"/>
      <c r="P4843" s="1"/>
    </row>
    <row r="4844" spans="1:16" ht="66.75" thickBot="1">
      <c r="A4844" s="1"/>
      <c r="B4844" s="6" t="s">
        <v>4795</v>
      </c>
      <c r="C4844" s="7" t="s">
        <v>8</v>
      </c>
      <c r="D4844" s="8" t="s">
        <v>4796</v>
      </c>
      <c r="E4844" s="8" t="s">
        <v>4797</v>
      </c>
      <c r="F4844" s="8" t="s">
        <v>395</v>
      </c>
      <c r="G4844" s="8" t="s">
        <v>317</v>
      </c>
      <c r="H4844" s="8" t="s">
        <v>8</v>
      </c>
      <c r="I4844" s="7" t="s">
        <v>8</v>
      </c>
      <c r="J4844" s="9">
        <v>2489979</v>
      </c>
      <c r="K4844" s="9">
        <v>0</v>
      </c>
      <c r="L4844" s="9">
        <v>0</v>
      </c>
      <c r="M4844" s="9">
        <v>0</v>
      </c>
      <c r="N4844" s="7" t="s">
        <v>8</v>
      </c>
      <c r="O4844" s="10">
        <v>0</v>
      </c>
      <c r="P4844" s="1"/>
    </row>
    <row r="4845" spans="1:16" ht="33.75" thickBot="1">
      <c r="A4845" s="1"/>
      <c r="B4845" s="138" t="s">
        <v>8</v>
      </c>
      <c r="C4845" s="139"/>
      <c r="D4845" s="139"/>
      <c r="E4845" s="139"/>
      <c r="F4845" s="139"/>
      <c r="G4845" s="139"/>
      <c r="H4845" s="139"/>
      <c r="I4845" s="11" t="s">
        <v>4794</v>
      </c>
      <c r="J4845" s="12" t="s">
        <v>8</v>
      </c>
      <c r="K4845" s="13">
        <v>0</v>
      </c>
      <c r="L4845" s="13">
        <v>0</v>
      </c>
      <c r="M4845" s="13">
        <v>0</v>
      </c>
      <c r="N4845" s="14">
        <v>0</v>
      </c>
      <c r="O4845" s="12" t="s">
        <v>8</v>
      </c>
      <c r="P4845" s="1"/>
    </row>
    <row r="4846" spans="1:16" ht="0.95" customHeight="1">
      <c r="A4846" s="1"/>
      <c r="B4846" s="137"/>
      <c r="C4846" s="137"/>
      <c r="D4846" s="137"/>
      <c r="E4846" s="137"/>
      <c r="F4846" s="137"/>
      <c r="G4846" s="137"/>
      <c r="H4846" s="137"/>
      <c r="I4846" s="137"/>
      <c r="J4846" s="137"/>
      <c r="K4846" s="137"/>
      <c r="L4846" s="137"/>
      <c r="M4846" s="137"/>
      <c r="N4846" s="137"/>
      <c r="O4846" s="137"/>
      <c r="P4846" s="1"/>
    </row>
    <row r="4847" spans="1:16" ht="58.5" thickBot="1">
      <c r="A4847" s="1"/>
      <c r="B4847" s="6" t="s">
        <v>4798</v>
      </c>
      <c r="C4847" s="7" t="s">
        <v>8</v>
      </c>
      <c r="D4847" s="8" t="s">
        <v>4799</v>
      </c>
      <c r="E4847" s="8" t="s">
        <v>4800</v>
      </c>
      <c r="F4847" s="8" t="s">
        <v>335</v>
      </c>
      <c r="G4847" s="8" t="s">
        <v>317</v>
      </c>
      <c r="H4847" s="8" t="s">
        <v>8</v>
      </c>
      <c r="I4847" s="7" t="s">
        <v>8</v>
      </c>
      <c r="J4847" s="9">
        <v>1752000</v>
      </c>
      <c r="K4847" s="9">
        <v>0</v>
      </c>
      <c r="L4847" s="9">
        <v>0</v>
      </c>
      <c r="M4847" s="9">
        <v>0</v>
      </c>
      <c r="N4847" s="7" t="s">
        <v>8</v>
      </c>
      <c r="O4847" s="10">
        <v>0</v>
      </c>
      <c r="P4847" s="1"/>
    </row>
    <row r="4848" spans="1:16" ht="33.75" thickBot="1">
      <c r="A4848" s="1"/>
      <c r="B4848" s="138" t="s">
        <v>8</v>
      </c>
      <c r="C4848" s="139"/>
      <c r="D4848" s="139"/>
      <c r="E4848" s="139"/>
      <c r="F4848" s="139"/>
      <c r="G4848" s="139"/>
      <c r="H4848" s="139"/>
      <c r="I4848" s="11" t="s">
        <v>4794</v>
      </c>
      <c r="J4848" s="12" t="s">
        <v>8</v>
      </c>
      <c r="K4848" s="13">
        <v>0</v>
      </c>
      <c r="L4848" s="13">
        <v>0</v>
      </c>
      <c r="M4848" s="13">
        <v>0</v>
      </c>
      <c r="N4848" s="14">
        <v>0</v>
      </c>
      <c r="O4848" s="12" t="s">
        <v>8</v>
      </c>
      <c r="P4848" s="1"/>
    </row>
    <row r="4849" spans="1:16" ht="0.95" customHeight="1">
      <c r="A4849" s="1"/>
      <c r="B4849" s="137"/>
      <c r="C4849" s="137"/>
      <c r="D4849" s="137"/>
      <c r="E4849" s="137"/>
      <c r="F4849" s="137"/>
      <c r="G4849" s="137"/>
      <c r="H4849" s="137"/>
      <c r="I4849" s="137"/>
      <c r="J4849" s="137"/>
      <c r="K4849" s="137"/>
      <c r="L4849" s="137"/>
      <c r="M4849" s="137"/>
      <c r="N4849" s="137"/>
      <c r="O4849" s="137"/>
      <c r="P4849" s="1"/>
    </row>
    <row r="4850" spans="1:16" ht="20.100000000000001" customHeight="1">
      <c r="A4850" s="1"/>
      <c r="B4850" s="145" t="s">
        <v>4782</v>
      </c>
      <c r="C4850" s="146"/>
      <c r="D4850" s="146"/>
      <c r="E4850" s="146"/>
      <c r="F4850" s="2" t="s">
        <v>4</v>
      </c>
      <c r="G4850" s="147" t="s">
        <v>4801</v>
      </c>
      <c r="H4850" s="148"/>
      <c r="I4850" s="148"/>
      <c r="J4850" s="148"/>
      <c r="K4850" s="148"/>
      <c r="L4850" s="148"/>
      <c r="M4850" s="148"/>
      <c r="N4850" s="148"/>
      <c r="O4850" s="148"/>
      <c r="P4850" s="1"/>
    </row>
    <row r="4851" spans="1:16" ht="20.100000000000001" customHeight="1">
      <c r="A4851" s="1"/>
      <c r="B4851" s="143" t="s">
        <v>6</v>
      </c>
      <c r="C4851" s="144"/>
      <c r="D4851" s="144"/>
      <c r="E4851" s="144"/>
      <c r="F4851" s="144"/>
      <c r="G4851" s="144"/>
      <c r="H4851" s="144"/>
      <c r="I4851" s="144"/>
      <c r="J4851" s="3">
        <v>8000000</v>
      </c>
      <c r="K4851" s="3">
        <v>0</v>
      </c>
      <c r="L4851" s="3">
        <v>1100000</v>
      </c>
      <c r="M4851" s="3">
        <v>1029843</v>
      </c>
      <c r="N4851" s="4" t="s">
        <v>4802</v>
      </c>
      <c r="O4851" s="5" t="s">
        <v>8</v>
      </c>
      <c r="P4851" s="1"/>
    </row>
    <row r="4852" spans="1:16" ht="157.5" thickBot="1">
      <c r="A4852" s="1"/>
      <c r="B4852" s="6" t="s">
        <v>4803</v>
      </c>
      <c r="C4852" s="7" t="s">
        <v>8</v>
      </c>
      <c r="D4852" s="8" t="s">
        <v>4804</v>
      </c>
      <c r="E4852" s="8" t="s">
        <v>4805</v>
      </c>
      <c r="F4852" s="8" t="s">
        <v>12</v>
      </c>
      <c r="G4852" s="8" t="s">
        <v>4323</v>
      </c>
      <c r="H4852" s="8" t="s">
        <v>8</v>
      </c>
      <c r="I4852" s="7" t="s">
        <v>8</v>
      </c>
      <c r="J4852" s="9">
        <v>8000000</v>
      </c>
      <c r="K4852" s="9">
        <v>0</v>
      </c>
      <c r="L4852" s="9">
        <v>1100000</v>
      </c>
      <c r="M4852" s="9">
        <v>1029843</v>
      </c>
      <c r="N4852" s="7" t="s">
        <v>8</v>
      </c>
      <c r="O4852" s="10">
        <v>100</v>
      </c>
      <c r="P4852" s="1"/>
    </row>
    <row r="4853" spans="1:16" ht="25.5" thickBot="1">
      <c r="A4853" s="1"/>
      <c r="B4853" s="138" t="s">
        <v>8</v>
      </c>
      <c r="C4853" s="139"/>
      <c r="D4853" s="139"/>
      <c r="E4853" s="139"/>
      <c r="F4853" s="139"/>
      <c r="G4853" s="139"/>
      <c r="H4853" s="139"/>
      <c r="I4853" s="11" t="s">
        <v>4806</v>
      </c>
      <c r="J4853" s="12" t="s">
        <v>8</v>
      </c>
      <c r="K4853" s="13">
        <v>0</v>
      </c>
      <c r="L4853" s="13">
        <v>1100000</v>
      </c>
      <c r="M4853" s="13">
        <v>1029843</v>
      </c>
      <c r="N4853" s="14">
        <v>93.62</v>
      </c>
      <c r="O4853" s="12" t="s">
        <v>8</v>
      </c>
      <c r="P4853" s="1"/>
    </row>
    <row r="4854" spans="1:16" ht="0.95" customHeight="1">
      <c r="A4854" s="1"/>
      <c r="B4854" s="137"/>
      <c r="C4854" s="137"/>
      <c r="D4854" s="137"/>
      <c r="E4854" s="137"/>
      <c r="F4854" s="137"/>
      <c r="G4854" s="137"/>
      <c r="H4854" s="137"/>
      <c r="I4854" s="137"/>
      <c r="J4854" s="137"/>
      <c r="K4854" s="137"/>
      <c r="L4854" s="137"/>
      <c r="M4854" s="137"/>
      <c r="N4854" s="137"/>
      <c r="O4854" s="137"/>
      <c r="P4854" s="1"/>
    </row>
    <row r="4855" spans="1:16" ht="20.100000000000001" customHeight="1">
      <c r="A4855" s="1"/>
      <c r="B4855" s="145" t="s">
        <v>4782</v>
      </c>
      <c r="C4855" s="146"/>
      <c r="D4855" s="146"/>
      <c r="E4855" s="146"/>
      <c r="F4855" s="2" t="s">
        <v>4</v>
      </c>
      <c r="G4855" s="147" t="s">
        <v>4807</v>
      </c>
      <c r="H4855" s="148"/>
      <c r="I4855" s="148"/>
      <c r="J4855" s="148"/>
      <c r="K4855" s="148"/>
      <c r="L4855" s="148"/>
      <c r="M4855" s="148"/>
      <c r="N4855" s="148"/>
      <c r="O4855" s="148"/>
      <c r="P4855" s="1"/>
    </row>
    <row r="4856" spans="1:16" ht="20.100000000000001" customHeight="1">
      <c r="A4856" s="1"/>
      <c r="B4856" s="143" t="s">
        <v>6</v>
      </c>
      <c r="C4856" s="144"/>
      <c r="D4856" s="144"/>
      <c r="E4856" s="144"/>
      <c r="F4856" s="144"/>
      <c r="G4856" s="144"/>
      <c r="H4856" s="144"/>
      <c r="I4856" s="144"/>
      <c r="J4856" s="3">
        <v>10385968</v>
      </c>
      <c r="K4856" s="3">
        <v>0</v>
      </c>
      <c r="L4856" s="3">
        <v>10000000</v>
      </c>
      <c r="M4856" s="3">
        <v>10000000</v>
      </c>
      <c r="N4856" s="4" t="s">
        <v>7</v>
      </c>
      <c r="O4856" s="5" t="s">
        <v>8</v>
      </c>
      <c r="P4856" s="1"/>
    </row>
    <row r="4857" spans="1:16" ht="58.5" thickBot="1">
      <c r="A4857" s="1"/>
      <c r="B4857" s="6" t="s">
        <v>4808</v>
      </c>
      <c r="C4857" s="7" t="s">
        <v>8</v>
      </c>
      <c r="D4857" s="8" t="s">
        <v>4809</v>
      </c>
      <c r="E4857" s="8" t="s">
        <v>4810</v>
      </c>
      <c r="F4857" s="8" t="s">
        <v>12</v>
      </c>
      <c r="G4857" s="8" t="s">
        <v>4323</v>
      </c>
      <c r="H4857" s="8" t="s">
        <v>8</v>
      </c>
      <c r="I4857" s="7" t="s">
        <v>8</v>
      </c>
      <c r="J4857" s="9">
        <v>10385968</v>
      </c>
      <c r="K4857" s="9">
        <v>0</v>
      </c>
      <c r="L4857" s="9">
        <v>10000000</v>
      </c>
      <c r="M4857" s="9">
        <v>10000000</v>
      </c>
      <c r="N4857" s="7" t="s">
        <v>8</v>
      </c>
      <c r="O4857" s="10">
        <v>0</v>
      </c>
      <c r="P4857" s="1"/>
    </row>
    <row r="4858" spans="1:16" ht="25.5" thickBot="1">
      <c r="A4858" s="1"/>
      <c r="B4858" s="138" t="s">
        <v>8</v>
      </c>
      <c r="C4858" s="139"/>
      <c r="D4858" s="139"/>
      <c r="E4858" s="139"/>
      <c r="F4858" s="139"/>
      <c r="G4858" s="139"/>
      <c r="H4858" s="139"/>
      <c r="I4858" s="11" t="s">
        <v>4806</v>
      </c>
      <c r="J4858" s="12" t="s">
        <v>8</v>
      </c>
      <c r="K4858" s="13">
        <v>0</v>
      </c>
      <c r="L4858" s="13">
        <v>10000000</v>
      </c>
      <c r="M4858" s="13">
        <v>10000000</v>
      </c>
      <c r="N4858" s="14">
        <v>100</v>
      </c>
      <c r="O4858" s="12" t="s">
        <v>8</v>
      </c>
      <c r="P4858" s="1"/>
    </row>
    <row r="4859" spans="1:16" ht="0.95" customHeight="1">
      <c r="A4859" s="1"/>
      <c r="B4859" s="137"/>
      <c r="C4859" s="137"/>
      <c r="D4859" s="137"/>
      <c r="E4859" s="137"/>
      <c r="F4859" s="137"/>
      <c r="G4859" s="137"/>
      <c r="H4859" s="137"/>
      <c r="I4859" s="137"/>
      <c r="J4859" s="137"/>
      <c r="K4859" s="137"/>
      <c r="L4859" s="137"/>
      <c r="M4859" s="137"/>
      <c r="N4859" s="137"/>
      <c r="O4859" s="137"/>
      <c r="P4859" s="1"/>
    </row>
    <row r="4860" spans="1:16" ht="20.100000000000001" customHeight="1">
      <c r="A4860" s="1"/>
      <c r="B4860" s="145" t="s">
        <v>4782</v>
      </c>
      <c r="C4860" s="146"/>
      <c r="D4860" s="146"/>
      <c r="E4860" s="146"/>
      <c r="F4860" s="2" t="s">
        <v>4</v>
      </c>
      <c r="G4860" s="147" t="s">
        <v>4811</v>
      </c>
      <c r="H4860" s="148"/>
      <c r="I4860" s="148"/>
      <c r="J4860" s="148"/>
      <c r="K4860" s="148"/>
      <c r="L4860" s="148"/>
      <c r="M4860" s="148"/>
      <c r="N4860" s="148"/>
      <c r="O4860" s="148"/>
      <c r="P4860" s="1"/>
    </row>
    <row r="4861" spans="1:16" ht="20.100000000000001" customHeight="1">
      <c r="A4861" s="1"/>
      <c r="B4861" s="143" t="s">
        <v>6</v>
      </c>
      <c r="C4861" s="144"/>
      <c r="D4861" s="144"/>
      <c r="E4861" s="144"/>
      <c r="F4861" s="144"/>
      <c r="G4861" s="144"/>
      <c r="H4861" s="144"/>
      <c r="I4861" s="144"/>
      <c r="J4861" s="3">
        <v>5125040</v>
      </c>
      <c r="K4861" s="3">
        <v>0</v>
      </c>
      <c r="L4861" s="3">
        <v>4800008</v>
      </c>
      <c r="M4861" s="3">
        <v>0</v>
      </c>
      <c r="N4861" s="4" t="s">
        <v>20</v>
      </c>
      <c r="O4861" s="5" t="s">
        <v>8</v>
      </c>
      <c r="P4861" s="1"/>
    </row>
    <row r="4862" spans="1:16" ht="165.75" thickBot="1">
      <c r="A4862" s="1"/>
      <c r="B4862" s="6" t="s">
        <v>4812</v>
      </c>
      <c r="C4862" s="7" t="s">
        <v>8</v>
      </c>
      <c r="D4862" s="8" t="s">
        <v>4813</v>
      </c>
      <c r="E4862" s="8" t="s">
        <v>4814</v>
      </c>
      <c r="F4862" s="8" t="s">
        <v>12</v>
      </c>
      <c r="G4862" s="8" t="s">
        <v>13</v>
      </c>
      <c r="H4862" s="8" t="s">
        <v>8</v>
      </c>
      <c r="I4862" s="7" t="s">
        <v>8</v>
      </c>
      <c r="J4862" s="9">
        <v>5125040</v>
      </c>
      <c r="K4862" s="9">
        <v>0</v>
      </c>
      <c r="L4862" s="9">
        <v>4800008</v>
      </c>
      <c r="M4862" s="9">
        <v>0</v>
      </c>
      <c r="N4862" s="7" t="s">
        <v>8</v>
      </c>
      <c r="O4862" s="10">
        <v>75</v>
      </c>
      <c r="P4862" s="1"/>
    </row>
    <row r="4863" spans="1:16" ht="33.75" thickBot="1">
      <c r="A4863" s="1"/>
      <c r="B4863" s="138" t="s">
        <v>8</v>
      </c>
      <c r="C4863" s="139"/>
      <c r="D4863" s="139"/>
      <c r="E4863" s="139"/>
      <c r="F4863" s="139"/>
      <c r="G4863" s="139"/>
      <c r="H4863" s="139"/>
      <c r="I4863" s="11" t="s">
        <v>4815</v>
      </c>
      <c r="J4863" s="12" t="s">
        <v>8</v>
      </c>
      <c r="K4863" s="13">
        <v>0</v>
      </c>
      <c r="L4863" s="13">
        <v>4800008</v>
      </c>
      <c r="M4863" s="13">
        <v>0</v>
      </c>
      <c r="N4863" s="14">
        <v>0</v>
      </c>
      <c r="O4863" s="12" t="s">
        <v>8</v>
      </c>
      <c r="P4863" s="1"/>
    </row>
    <row r="4864" spans="1:16" ht="0.95" customHeight="1">
      <c r="A4864" s="1"/>
      <c r="B4864" s="137"/>
      <c r="C4864" s="137"/>
      <c r="D4864" s="137"/>
      <c r="E4864" s="137"/>
      <c r="F4864" s="137"/>
      <c r="G4864" s="137"/>
      <c r="H4864" s="137"/>
      <c r="I4864" s="137"/>
      <c r="J4864" s="137"/>
      <c r="K4864" s="137"/>
      <c r="L4864" s="137"/>
      <c r="M4864" s="137"/>
      <c r="N4864" s="137"/>
      <c r="O4864" s="137"/>
      <c r="P4864" s="1"/>
    </row>
    <row r="4865" spans="1:16" ht="20.100000000000001" customHeight="1">
      <c r="A4865" s="1"/>
      <c r="B4865" s="145" t="s">
        <v>4782</v>
      </c>
      <c r="C4865" s="146"/>
      <c r="D4865" s="146"/>
      <c r="E4865" s="146"/>
      <c r="F4865" s="2" t="s">
        <v>4</v>
      </c>
      <c r="G4865" s="147" t="s">
        <v>4816</v>
      </c>
      <c r="H4865" s="148"/>
      <c r="I4865" s="148"/>
      <c r="J4865" s="148"/>
      <c r="K4865" s="148"/>
      <c r="L4865" s="148"/>
      <c r="M4865" s="148"/>
      <c r="N4865" s="148"/>
      <c r="O4865" s="148"/>
      <c r="P4865" s="1"/>
    </row>
    <row r="4866" spans="1:16" ht="20.100000000000001" customHeight="1">
      <c r="A4866" s="1"/>
      <c r="B4866" s="143" t="s">
        <v>6</v>
      </c>
      <c r="C4866" s="144"/>
      <c r="D4866" s="144"/>
      <c r="E4866" s="144"/>
      <c r="F4866" s="144"/>
      <c r="G4866" s="144"/>
      <c r="H4866" s="144"/>
      <c r="I4866" s="144"/>
      <c r="J4866" s="3">
        <v>16210619</v>
      </c>
      <c r="K4866" s="3">
        <v>0</v>
      </c>
      <c r="L4866" s="3">
        <v>0</v>
      </c>
      <c r="M4866" s="3">
        <v>0</v>
      </c>
      <c r="N4866" s="4" t="s">
        <v>20</v>
      </c>
      <c r="O4866" s="5" t="s">
        <v>8</v>
      </c>
      <c r="P4866" s="1"/>
    </row>
    <row r="4867" spans="1:16" ht="58.5" thickBot="1">
      <c r="A4867" s="1"/>
      <c r="B4867" s="6" t="s">
        <v>4817</v>
      </c>
      <c r="C4867" s="7" t="s">
        <v>8</v>
      </c>
      <c r="D4867" s="8" t="s">
        <v>4818</v>
      </c>
      <c r="E4867" s="8" t="s">
        <v>4819</v>
      </c>
      <c r="F4867" s="8" t="s">
        <v>12</v>
      </c>
      <c r="G4867" s="8" t="s">
        <v>13</v>
      </c>
      <c r="H4867" s="8" t="s">
        <v>8</v>
      </c>
      <c r="I4867" s="7" t="s">
        <v>8</v>
      </c>
      <c r="J4867" s="9">
        <v>16210619</v>
      </c>
      <c r="K4867" s="9">
        <v>0</v>
      </c>
      <c r="L4867" s="9">
        <v>0</v>
      </c>
      <c r="M4867" s="9">
        <v>0</v>
      </c>
      <c r="N4867" s="7" t="s">
        <v>8</v>
      </c>
      <c r="O4867" s="10">
        <v>0</v>
      </c>
      <c r="P4867" s="1"/>
    </row>
    <row r="4868" spans="1:16" ht="17.25" thickBot="1">
      <c r="A4868" s="1"/>
      <c r="B4868" s="138" t="s">
        <v>8</v>
      </c>
      <c r="C4868" s="139"/>
      <c r="D4868" s="139"/>
      <c r="E4868" s="139"/>
      <c r="F4868" s="139"/>
      <c r="G4868" s="139"/>
      <c r="H4868" s="139"/>
      <c r="I4868" s="11" t="s">
        <v>3040</v>
      </c>
      <c r="J4868" s="12" t="s">
        <v>8</v>
      </c>
      <c r="K4868" s="13">
        <v>0</v>
      </c>
      <c r="L4868" s="13">
        <v>0</v>
      </c>
      <c r="M4868" s="13">
        <v>0</v>
      </c>
      <c r="N4868" s="14">
        <v>0</v>
      </c>
      <c r="O4868" s="12" t="s">
        <v>8</v>
      </c>
      <c r="P4868" s="1"/>
    </row>
    <row r="4869" spans="1:16" ht="0.95" customHeight="1">
      <c r="A4869" s="1"/>
      <c r="B4869" s="137"/>
      <c r="C4869" s="137"/>
      <c r="D4869" s="137"/>
      <c r="E4869" s="137"/>
      <c r="F4869" s="137"/>
      <c r="G4869" s="137"/>
      <c r="H4869" s="137"/>
      <c r="I4869" s="137"/>
      <c r="J4869" s="137"/>
      <c r="K4869" s="137"/>
      <c r="L4869" s="137"/>
      <c r="M4869" s="137"/>
      <c r="N4869" s="137"/>
      <c r="O4869" s="137"/>
      <c r="P4869" s="1"/>
    </row>
    <row r="4870" spans="1:16" ht="20.100000000000001" customHeight="1">
      <c r="A4870" s="1"/>
      <c r="B4870" s="145" t="s">
        <v>4820</v>
      </c>
      <c r="C4870" s="146"/>
      <c r="D4870" s="146"/>
      <c r="E4870" s="146"/>
      <c r="F4870" s="2" t="s">
        <v>4</v>
      </c>
      <c r="G4870" s="147" t="s">
        <v>4821</v>
      </c>
      <c r="H4870" s="148"/>
      <c r="I4870" s="148"/>
      <c r="J4870" s="148"/>
      <c r="K4870" s="148"/>
      <c r="L4870" s="148"/>
      <c r="M4870" s="148"/>
      <c r="N4870" s="148"/>
      <c r="O4870" s="148"/>
      <c r="P4870" s="1"/>
    </row>
    <row r="4871" spans="1:16" ht="20.100000000000001" customHeight="1">
      <c r="A4871" s="1"/>
      <c r="B4871" s="143" t="s">
        <v>6</v>
      </c>
      <c r="C4871" s="144"/>
      <c r="D4871" s="144"/>
      <c r="E4871" s="144"/>
      <c r="F4871" s="144"/>
      <c r="G4871" s="144"/>
      <c r="H4871" s="144"/>
      <c r="I4871" s="144"/>
      <c r="J4871" s="3">
        <v>46251848422</v>
      </c>
      <c r="K4871" s="3">
        <v>12239787313</v>
      </c>
      <c r="L4871" s="3">
        <v>11524365942</v>
      </c>
      <c r="M4871" s="3">
        <v>3934524876</v>
      </c>
      <c r="N4871" s="4" t="s">
        <v>4822</v>
      </c>
      <c r="O4871" s="5" t="s">
        <v>8</v>
      </c>
      <c r="P4871" s="1"/>
    </row>
    <row r="4872" spans="1:16" ht="42" thickBot="1">
      <c r="A4872" s="1"/>
      <c r="B4872" s="6" t="s">
        <v>4823</v>
      </c>
      <c r="C4872" s="7" t="s">
        <v>8</v>
      </c>
      <c r="D4872" s="8" t="s">
        <v>4824</v>
      </c>
      <c r="E4872" s="8" t="s">
        <v>4825</v>
      </c>
      <c r="F4872" s="8" t="s">
        <v>12</v>
      </c>
      <c r="G4872" s="8" t="s">
        <v>317</v>
      </c>
      <c r="H4872" s="8" t="s">
        <v>830</v>
      </c>
      <c r="I4872" s="7" t="s">
        <v>8</v>
      </c>
      <c r="J4872" s="9">
        <v>422739753</v>
      </c>
      <c r="K4872" s="9">
        <v>89949034</v>
      </c>
      <c r="L4872" s="9">
        <v>37671749</v>
      </c>
      <c r="M4872" s="9">
        <v>19780088</v>
      </c>
      <c r="N4872" s="7" t="s">
        <v>8</v>
      </c>
      <c r="O4872" s="10">
        <v>92.09</v>
      </c>
      <c r="P4872" s="1"/>
    </row>
    <row r="4873" spans="1:16" ht="42" thickBot="1">
      <c r="A4873" s="1"/>
      <c r="B4873" s="138" t="s">
        <v>8</v>
      </c>
      <c r="C4873" s="139"/>
      <c r="D4873" s="139"/>
      <c r="E4873" s="139"/>
      <c r="F4873" s="139"/>
      <c r="G4873" s="139"/>
      <c r="H4873" s="139"/>
      <c r="I4873" s="11" t="s">
        <v>318</v>
      </c>
      <c r="J4873" s="12" t="s">
        <v>8</v>
      </c>
      <c r="K4873" s="13">
        <v>89949034</v>
      </c>
      <c r="L4873" s="13">
        <v>37671749</v>
      </c>
      <c r="M4873" s="13">
        <v>19780088</v>
      </c>
      <c r="N4873" s="14">
        <v>52.5</v>
      </c>
      <c r="O4873" s="12" t="s">
        <v>8</v>
      </c>
      <c r="P4873" s="1"/>
    </row>
    <row r="4874" spans="1:16" ht="0.95" customHeight="1">
      <c r="A4874" s="1"/>
      <c r="B4874" s="137"/>
      <c r="C4874" s="137"/>
      <c r="D4874" s="137"/>
      <c r="E4874" s="137"/>
      <c r="F4874" s="137"/>
      <c r="G4874" s="137"/>
      <c r="H4874" s="137"/>
      <c r="I4874" s="137"/>
      <c r="J4874" s="137"/>
      <c r="K4874" s="137"/>
      <c r="L4874" s="137"/>
      <c r="M4874" s="137"/>
      <c r="N4874" s="137"/>
      <c r="O4874" s="137"/>
      <c r="P4874" s="1"/>
    </row>
    <row r="4875" spans="1:16" ht="42" thickBot="1">
      <c r="A4875" s="1"/>
      <c r="B4875" s="6" t="s">
        <v>4826</v>
      </c>
      <c r="C4875" s="7" t="s">
        <v>8</v>
      </c>
      <c r="D4875" s="8" t="s">
        <v>4827</v>
      </c>
      <c r="E4875" s="8" t="s">
        <v>4828</v>
      </c>
      <c r="F4875" s="8" t="s">
        <v>207</v>
      </c>
      <c r="G4875" s="8" t="s">
        <v>317</v>
      </c>
      <c r="H4875" s="8" t="s">
        <v>3459</v>
      </c>
      <c r="I4875" s="7" t="s">
        <v>8</v>
      </c>
      <c r="J4875" s="9">
        <v>1686725576</v>
      </c>
      <c r="K4875" s="9">
        <v>0</v>
      </c>
      <c r="L4875" s="9">
        <v>11722703</v>
      </c>
      <c r="M4875" s="9">
        <v>5925902</v>
      </c>
      <c r="N4875" s="7" t="s">
        <v>8</v>
      </c>
      <c r="O4875" s="10">
        <v>99.95</v>
      </c>
      <c r="P4875" s="1"/>
    </row>
    <row r="4876" spans="1:16" ht="42" thickBot="1">
      <c r="A4876" s="1"/>
      <c r="B4876" s="138" t="s">
        <v>8</v>
      </c>
      <c r="C4876" s="139"/>
      <c r="D4876" s="139"/>
      <c r="E4876" s="139"/>
      <c r="F4876" s="139"/>
      <c r="G4876" s="139"/>
      <c r="H4876" s="139"/>
      <c r="I4876" s="11" t="s">
        <v>318</v>
      </c>
      <c r="J4876" s="12" t="s">
        <v>8</v>
      </c>
      <c r="K4876" s="13">
        <v>0</v>
      </c>
      <c r="L4876" s="13">
        <v>11722703</v>
      </c>
      <c r="M4876" s="13">
        <v>5925902</v>
      </c>
      <c r="N4876" s="14">
        <v>50.55</v>
      </c>
      <c r="O4876" s="12" t="s">
        <v>8</v>
      </c>
      <c r="P4876" s="1"/>
    </row>
    <row r="4877" spans="1:16" ht="0.95" customHeight="1">
      <c r="A4877" s="1"/>
      <c r="B4877" s="137"/>
      <c r="C4877" s="137"/>
      <c r="D4877" s="137"/>
      <c r="E4877" s="137"/>
      <c r="F4877" s="137"/>
      <c r="G4877" s="137"/>
      <c r="H4877" s="137"/>
      <c r="I4877" s="137"/>
      <c r="J4877" s="137"/>
      <c r="K4877" s="137"/>
      <c r="L4877" s="137"/>
      <c r="M4877" s="137"/>
      <c r="N4877" s="137"/>
      <c r="O4877" s="137"/>
      <c r="P4877" s="1"/>
    </row>
    <row r="4878" spans="1:16" ht="50.25" thickBot="1">
      <c r="A4878" s="1"/>
      <c r="B4878" s="6" t="s">
        <v>4829</v>
      </c>
      <c r="C4878" s="7" t="s">
        <v>8</v>
      </c>
      <c r="D4878" s="8" t="s">
        <v>4830</v>
      </c>
      <c r="E4878" s="8" t="s">
        <v>4831</v>
      </c>
      <c r="F4878" s="8" t="s">
        <v>203</v>
      </c>
      <c r="G4878" s="8" t="s">
        <v>317</v>
      </c>
      <c r="H4878" s="8" t="s">
        <v>3459</v>
      </c>
      <c r="I4878" s="7" t="s">
        <v>8</v>
      </c>
      <c r="J4878" s="9">
        <v>1746851308</v>
      </c>
      <c r="K4878" s="9">
        <v>0</v>
      </c>
      <c r="L4878" s="9">
        <v>15359776</v>
      </c>
      <c r="M4878" s="9">
        <v>0</v>
      </c>
      <c r="N4878" s="7" t="s">
        <v>8</v>
      </c>
      <c r="O4878" s="10">
        <v>99.8</v>
      </c>
      <c r="P4878" s="1"/>
    </row>
    <row r="4879" spans="1:16" ht="42" thickBot="1">
      <c r="A4879" s="1"/>
      <c r="B4879" s="138" t="s">
        <v>8</v>
      </c>
      <c r="C4879" s="139"/>
      <c r="D4879" s="139"/>
      <c r="E4879" s="139"/>
      <c r="F4879" s="139"/>
      <c r="G4879" s="139"/>
      <c r="H4879" s="139"/>
      <c r="I4879" s="11" t="s">
        <v>318</v>
      </c>
      <c r="J4879" s="12" t="s">
        <v>8</v>
      </c>
      <c r="K4879" s="13">
        <v>0</v>
      </c>
      <c r="L4879" s="13">
        <v>15359776</v>
      </c>
      <c r="M4879" s="13">
        <v>0</v>
      </c>
      <c r="N4879" s="14">
        <v>0</v>
      </c>
      <c r="O4879" s="12" t="s">
        <v>8</v>
      </c>
      <c r="P4879" s="1"/>
    </row>
    <row r="4880" spans="1:16" ht="0.95" customHeight="1">
      <c r="A4880" s="1"/>
      <c r="B4880" s="137"/>
      <c r="C4880" s="137"/>
      <c r="D4880" s="137"/>
      <c r="E4880" s="137"/>
      <c r="F4880" s="137"/>
      <c r="G4880" s="137"/>
      <c r="H4880" s="137"/>
      <c r="I4880" s="137"/>
      <c r="J4880" s="137"/>
      <c r="K4880" s="137"/>
      <c r="L4880" s="137"/>
      <c r="M4880" s="137"/>
      <c r="N4880" s="137"/>
      <c r="O4880" s="137"/>
      <c r="P4880" s="1"/>
    </row>
    <row r="4881" spans="1:16" ht="50.25" thickBot="1">
      <c r="A4881" s="1"/>
      <c r="B4881" s="6" t="s">
        <v>4832</v>
      </c>
      <c r="C4881" s="7" t="s">
        <v>8</v>
      </c>
      <c r="D4881" s="8" t="s">
        <v>4833</v>
      </c>
      <c r="E4881" s="8" t="s">
        <v>4834</v>
      </c>
      <c r="F4881" s="8" t="s">
        <v>76</v>
      </c>
      <c r="G4881" s="8" t="s">
        <v>317</v>
      </c>
      <c r="H4881" s="8" t="s">
        <v>3459</v>
      </c>
      <c r="I4881" s="7" t="s">
        <v>8</v>
      </c>
      <c r="J4881" s="9">
        <v>1345156276</v>
      </c>
      <c r="K4881" s="9">
        <v>0</v>
      </c>
      <c r="L4881" s="9">
        <v>1732991</v>
      </c>
      <c r="M4881" s="9">
        <v>0</v>
      </c>
      <c r="N4881" s="7" t="s">
        <v>8</v>
      </c>
      <c r="O4881" s="10">
        <v>99</v>
      </c>
      <c r="P4881" s="1"/>
    </row>
    <row r="4882" spans="1:16" ht="42" thickBot="1">
      <c r="A4882" s="1"/>
      <c r="B4882" s="138" t="s">
        <v>8</v>
      </c>
      <c r="C4882" s="139"/>
      <c r="D4882" s="139"/>
      <c r="E4882" s="139"/>
      <c r="F4882" s="139"/>
      <c r="G4882" s="139"/>
      <c r="H4882" s="139"/>
      <c r="I4882" s="11" t="s">
        <v>318</v>
      </c>
      <c r="J4882" s="12" t="s">
        <v>8</v>
      </c>
      <c r="K4882" s="13">
        <v>0</v>
      </c>
      <c r="L4882" s="13">
        <v>1732991</v>
      </c>
      <c r="M4882" s="13">
        <v>0</v>
      </c>
      <c r="N4882" s="14">
        <v>0</v>
      </c>
      <c r="O4882" s="12" t="s">
        <v>8</v>
      </c>
      <c r="P4882" s="1"/>
    </row>
    <row r="4883" spans="1:16" ht="0.95" customHeight="1">
      <c r="A4883" s="1"/>
      <c r="B4883" s="137"/>
      <c r="C4883" s="137"/>
      <c r="D4883" s="137"/>
      <c r="E4883" s="137"/>
      <c r="F4883" s="137"/>
      <c r="G4883" s="137"/>
      <c r="H4883" s="137"/>
      <c r="I4883" s="137"/>
      <c r="J4883" s="137"/>
      <c r="K4883" s="137"/>
      <c r="L4883" s="137"/>
      <c r="M4883" s="137"/>
      <c r="N4883" s="137"/>
      <c r="O4883" s="137"/>
      <c r="P4883" s="1"/>
    </row>
    <row r="4884" spans="1:16" ht="58.5" thickBot="1">
      <c r="A4884" s="1"/>
      <c r="B4884" s="6" t="s">
        <v>4835</v>
      </c>
      <c r="C4884" s="7" t="s">
        <v>8</v>
      </c>
      <c r="D4884" s="8" t="s">
        <v>4836</v>
      </c>
      <c r="E4884" s="8" t="s">
        <v>4837</v>
      </c>
      <c r="F4884" s="8" t="s">
        <v>281</v>
      </c>
      <c r="G4884" s="8" t="s">
        <v>317</v>
      </c>
      <c r="H4884" s="8" t="s">
        <v>3459</v>
      </c>
      <c r="I4884" s="7" t="s">
        <v>8</v>
      </c>
      <c r="J4884" s="9">
        <v>1337047399</v>
      </c>
      <c r="K4884" s="9">
        <v>0</v>
      </c>
      <c r="L4884" s="9">
        <v>665059</v>
      </c>
      <c r="M4884" s="9">
        <v>0</v>
      </c>
      <c r="N4884" s="7" t="s">
        <v>8</v>
      </c>
      <c r="O4884" s="10">
        <v>99</v>
      </c>
      <c r="P4884" s="1"/>
    </row>
    <row r="4885" spans="1:16" ht="42" thickBot="1">
      <c r="A4885" s="1"/>
      <c r="B4885" s="138" t="s">
        <v>8</v>
      </c>
      <c r="C4885" s="139"/>
      <c r="D4885" s="139"/>
      <c r="E4885" s="139"/>
      <c r="F4885" s="139"/>
      <c r="G4885" s="139"/>
      <c r="H4885" s="139"/>
      <c r="I4885" s="11" t="s">
        <v>318</v>
      </c>
      <c r="J4885" s="12" t="s">
        <v>8</v>
      </c>
      <c r="K4885" s="13">
        <v>0</v>
      </c>
      <c r="L4885" s="13">
        <v>665059</v>
      </c>
      <c r="M4885" s="13">
        <v>0</v>
      </c>
      <c r="N4885" s="14">
        <v>0</v>
      </c>
      <c r="O4885" s="12" t="s">
        <v>8</v>
      </c>
      <c r="P4885" s="1"/>
    </row>
    <row r="4886" spans="1:16" ht="0.95" customHeight="1">
      <c r="A4886" s="1"/>
      <c r="B4886" s="137"/>
      <c r="C4886" s="137"/>
      <c r="D4886" s="137"/>
      <c r="E4886" s="137"/>
      <c r="F4886" s="137"/>
      <c r="G4886" s="137"/>
      <c r="H4886" s="137"/>
      <c r="I4886" s="137"/>
      <c r="J4886" s="137"/>
      <c r="K4886" s="137"/>
      <c r="L4886" s="137"/>
      <c r="M4886" s="137"/>
      <c r="N4886" s="137"/>
      <c r="O4886" s="137"/>
      <c r="P4886" s="1"/>
    </row>
    <row r="4887" spans="1:16" ht="58.5" thickBot="1">
      <c r="A4887" s="1"/>
      <c r="B4887" s="6" t="s">
        <v>4838</v>
      </c>
      <c r="C4887" s="7" t="s">
        <v>8</v>
      </c>
      <c r="D4887" s="8" t="s">
        <v>4839</v>
      </c>
      <c r="E4887" s="8" t="s">
        <v>4840</v>
      </c>
      <c r="F4887" s="8" t="s">
        <v>72</v>
      </c>
      <c r="G4887" s="8" t="s">
        <v>317</v>
      </c>
      <c r="H4887" s="8" t="s">
        <v>3459</v>
      </c>
      <c r="I4887" s="7" t="s">
        <v>8</v>
      </c>
      <c r="J4887" s="9">
        <v>1409472116</v>
      </c>
      <c r="K4887" s="9">
        <v>0</v>
      </c>
      <c r="L4887" s="9">
        <v>285934</v>
      </c>
      <c r="M4887" s="9">
        <v>0</v>
      </c>
      <c r="N4887" s="7" t="s">
        <v>8</v>
      </c>
      <c r="O4887" s="10">
        <v>99.6</v>
      </c>
      <c r="P4887" s="1"/>
    </row>
    <row r="4888" spans="1:16" ht="42" thickBot="1">
      <c r="A4888" s="1"/>
      <c r="B4888" s="138" t="s">
        <v>8</v>
      </c>
      <c r="C4888" s="139"/>
      <c r="D4888" s="139"/>
      <c r="E4888" s="139"/>
      <c r="F4888" s="139"/>
      <c r="G4888" s="139"/>
      <c r="H4888" s="139"/>
      <c r="I4888" s="11" t="s">
        <v>318</v>
      </c>
      <c r="J4888" s="12" t="s">
        <v>8</v>
      </c>
      <c r="K4888" s="13">
        <v>0</v>
      </c>
      <c r="L4888" s="13">
        <v>285934</v>
      </c>
      <c r="M4888" s="13">
        <v>0</v>
      </c>
      <c r="N4888" s="14">
        <v>0</v>
      </c>
      <c r="O4888" s="12" t="s">
        <v>8</v>
      </c>
      <c r="P4888" s="1"/>
    </row>
    <row r="4889" spans="1:16" ht="0.95" customHeight="1">
      <c r="A4889" s="1"/>
      <c r="B4889" s="137"/>
      <c r="C4889" s="137"/>
      <c r="D4889" s="137"/>
      <c r="E4889" s="137"/>
      <c r="F4889" s="137"/>
      <c r="G4889" s="137"/>
      <c r="H4889" s="137"/>
      <c r="I4889" s="137"/>
      <c r="J4889" s="137"/>
      <c r="K4889" s="137"/>
      <c r="L4889" s="137"/>
      <c r="M4889" s="137"/>
      <c r="N4889" s="137"/>
      <c r="O4889" s="137"/>
      <c r="P4889" s="1"/>
    </row>
    <row r="4890" spans="1:16" ht="50.25" thickBot="1">
      <c r="A4890" s="1"/>
      <c r="B4890" s="6" t="s">
        <v>4841</v>
      </c>
      <c r="C4890" s="7" t="s">
        <v>8</v>
      </c>
      <c r="D4890" s="8" t="s">
        <v>4842</v>
      </c>
      <c r="E4890" s="8" t="s">
        <v>4843</v>
      </c>
      <c r="F4890" s="8" t="s">
        <v>296</v>
      </c>
      <c r="G4890" s="8" t="s">
        <v>317</v>
      </c>
      <c r="H4890" s="8" t="s">
        <v>3459</v>
      </c>
      <c r="I4890" s="7" t="s">
        <v>8</v>
      </c>
      <c r="J4890" s="9">
        <v>30239258</v>
      </c>
      <c r="K4890" s="9">
        <v>0</v>
      </c>
      <c r="L4890" s="9">
        <v>157543</v>
      </c>
      <c r="M4890" s="9">
        <v>0</v>
      </c>
      <c r="N4890" s="7" t="s">
        <v>8</v>
      </c>
      <c r="O4890" s="10">
        <v>99.4</v>
      </c>
      <c r="P4890" s="1"/>
    </row>
    <row r="4891" spans="1:16" ht="42" thickBot="1">
      <c r="A4891" s="1"/>
      <c r="B4891" s="138" t="s">
        <v>8</v>
      </c>
      <c r="C4891" s="139"/>
      <c r="D4891" s="139"/>
      <c r="E4891" s="139"/>
      <c r="F4891" s="139"/>
      <c r="G4891" s="139"/>
      <c r="H4891" s="139"/>
      <c r="I4891" s="11" t="s">
        <v>318</v>
      </c>
      <c r="J4891" s="12" t="s">
        <v>8</v>
      </c>
      <c r="K4891" s="13">
        <v>0</v>
      </c>
      <c r="L4891" s="13">
        <v>157543</v>
      </c>
      <c r="M4891" s="13">
        <v>0</v>
      </c>
      <c r="N4891" s="14">
        <v>0</v>
      </c>
      <c r="O4891" s="12" t="s">
        <v>8</v>
      </c>
      <c r="P4891" s="1"/>
    </row>
    <row r="4892" spans="1:16" ht="0.95" customHeight="1">
      <c r="A4892" s="1"/>
      <c r="B4892" s="137"/>
      <c r="C4892" s="137"/>
      <c r="D4892" s="137"/>
      <c r="E4892" s="137"/>
      <c r="F4892" s="137"/>
      <c r="G4892" s="137"/>
      <c r="H4892" s="137"/>
      <c r="I4892" s="137"/>
      <c r="J4892" s="137"/>
      <c r="K4892" s="137"/>
      <c r="L4892" s="137"/>
      <c r="M4892" s="137"/>
      <c r="N4892" s="137"/>
      <c r="O4892" s="137"/>
      <c r="P4892" s="1"/>
    </row>
    <row r="4893" spans="1:16" ht="50.25" thickBot="1">
      <c r="A4893" s="1"/>
      <c r="B4893" s="6" t="s">
        <v>4844</v>
      </c>
      <c r="C4893" s="7" t="s">
        <v>8</v>
      </c>
      <c r="D4893" s="8" t="s">
        <v>4845</v>
      </c>
      <c r="E4893" s="8" t="s">
        <v>4846</v>
      </c>
      <c r="F4893" s="8" t="s">
        <v>40</v>
      </c>
      <c r="G4893" s="8" t="s">
        <v>317</v>
      </c>
      <c r="H4893" s="8" t="s">
        <v>3487</v>
      </c>
      <c r="I4893" s="7" t="s">
        <v>8</v>
      </c>
      <c r="J4893" s="9">
        <v>189845067</v>
      </c>
      <c r="K4893" s="9">
        <v>0</v>
      </c>
      <c r="L4893" s="9">
        <v>36587288</v>
      </c>
      <c r="M4893" s="9">
        <v>35159587</v>
      </c>
      <c r="N4893" s="7" t="s">
        <v>8</v>
      </c>
      <c r="O4893" s="10">
        <v>99.29</v>
      </c>
      <c r="P4893" s="1"/>
    </row>
    <row r="4894" spans="1:16" ht="42" thickBot="1">
      <c r="A4894" s="1"/>
      <c r="B4894" s="138" t="s">
        <v>8</v>
      </c>
      <c r="C4894" s="139"/>
      <c r="D4894" s="139"/>
      <c r="E4894" s="139"/>
      <c r="F4894" s="139"/>
      <c r="G4894" s="139"/>
      <c r="H4894" s="139"/>
      <c r="I4894" s="11" t="s">
        <v>318</v>
      </c>
      <c r="J4894" s="12" t="s">
        <v>8</v>
      </c>
      <c r="K4894" s="13">
        <v>0</v>
      </c>
      <c r="L4894" s="13">
        <v>36587288</v>
      </c>
      <c r="M4894" s="13">
        <v>35159587</v>
      </c>
      <c r="N4894" s="14">
        <v>96.09</v>
      </c>
      <c r="O4894" s="12" t="s">
        <v>8</v>
      </c>
      <c r="P4894" s="1"/>
    </row>
    <row r="4895" spans="1:16" ht="0.95" customHeight="1">
      <c r="A4895" s="1"/>
      <c r="B4895" s="137"/>
      <c r="C4895" s="137"/>
      <c r="D4895" s="137"/>
      <c r="E4895" s="137"/>
      <c r="F4895" s="137"/>
      <c r="G4895" s="137"/>
      <c r="H4895" s="137"/>
      <c r="I4895" s="137"/>
      <c r="J4895" s="137"/>
      <c r="K4895" s="137"/>
      <c r="L4895" s="137"/>
      <c r="M4895" s="137"/>
      <c r="N4895" s="137"/>
      <c r="O4895" s="137"/>
      <c r="P4895" s="1"/>
    </row>
    <row r="4896" spans="1:16" ht="42" thickBot="1">
      <c r="A4896" s="1"/>
      <c r="B4896" s="6" t="s">
        <v>4847</v>
      </c>
      <c r="C4896" s="7" t="s">
        <v>8</v>
      </c>
      <c r="D4896" s="8" t="s">
        <v>4848</v>
      </c>
      <c r="E4896" s="8" t="s">
        <v>4849</v>
      </c>
      <c r="F4896" s="8" t="s">
        <v>281</v>
      </c>
      <c r="G4896" s="8" t="s">
        <v>317</v>
      </c>
      <c r="H4896" s="8" t="s">
        <v>3459</v>
      </c>
      <c r="I4896" s="7" t="s">
        <v>8</v>
      </c>
      <c r="J4896" s="9">
        <v>1174234187</v>
      </c>
      <c r="K4896" s="9">
        <v>0</v>
      </c>
      <c r="L4896" s="9">
        <v>62432789</v>
      </c>
      <c r="M4896" s="9">
        <v>23192158</v>
      </c>
      <c r="N4896" s="7" t="s">
        <v>8</v>
      </c>
      <c r="O4896" s="10">
        <v>99.86</v>
      </c>
      <c r="P4896" s="1"/>
    </row>
    <row r="4897" spans="1:16" ht="42" thickBot="1">
      <c r="A4897" s="1"/>
      <c r="B4897" s="138" t="s">
        <v>8</v>
      </c>
      <c r="C4897" s="139"/>
      <c r="D4897" s="139"/>
      <c r="E4897" s="139"/>
      <c r="F4897" s="139"/>
      <c r="G4897" s="139"/>
      <c r="H4897" s="139"/>
      <c r="I4897" s="11" t="s">
        <v>318</v>
      </c>
      <c r="J4897" s="12" t="s">
        <v>8</v>
      </c>
      <c r="K4897" s="13">
        <v>0</v>
      </c>
      <c r="L4897" s="13">
        <v>62432789</v>
      </c>
      <c r="M4897" s="13">
        <v>23192158</v>
      </c>
      <c r="N4897" s="14">
        <v>37.14</v>
      </c>
      <c r="O4897" s="12" t="s">
        <v>8</v>
      </c>
      <c r="P4897" s="1"/>
    </row>
    <row r="4898" spans="1:16" ht="0.95" customHeight="1">
      <c r="A4898" s="1"/>
      <c r="B4898" s="137"/>
      <c r="C4898" s="137"/>
      <c r="D4898" s="137"/>
      <c r="E4898" s="137"/>
      <c r="F4898" s="137"/>
      <c r="G4898" s="137"/>
      <c r="H4898" s="137"/>
      <c r="I4898" s="137"/>
      <c r="J4898" s="137"/>
      <c r="K4898" s="137"/>
      <c r="L4898" s="137"/>
      <c r="M4898" s="137"/>
      <c r="N4898" s="137"/>
      <c r="O4898" s="137"/>
      <c r="P4898" s="1"/>
    </row>
    <row r="4899" spans="1:16" ht="58.5" thickBot="1">
      <c r="A4899" s="1"/>
      <c r="B4899" s="6" t="s">
        <v>4850</v>
      </c>
      <c r="C4899" s="7" t="s">
        <v>8</v>
      </c>
      <c r="D4899" s="8" t="s">
        <v>4851</v>
      </c>
      <c r="E4899" s="8" t="s">
        <v>4852</v>
      </c>
      <c r="F4899" s="8" t="s">
        <v>4853</v>
      </c>
      <c r="G4899" s="8" t="s">
        <v>317</v>
      </c>
      <c r="H4899" s="8" t="s">
        <v>3459</v>
      </c>
      <c r="I4899" s="7" t="s">
        <v>8</v>
      </c>
      <c r="J4899" s="9">
        <v>664023403</v>
      </c>
      <c r="K4899" s="9">
        <v>20000000</v>
      </c>
      <c r="L4899" s="9">
        <v>35150357</v>
      </c>
      <c r="M4899" s="9">
        <v>5991121</v>
      </c>
      <c r="N4899" s="7" t="s">
        <v>8</v>
      </c>
      <c r="O4899" s="10">
        <v>99.88</v>
      </c>
      <c r="P4899" s="1"/>
    </row>
    <row r="4900" spans="1:16" ht="42" thickBot="1">
      <c r="A4900" s="1"/>
      <c r="B4900" s="138" t="s">
        <v>8</v>
      </c>
      <c r="C4900" s="139"/>
      <c r="D4900" s="139"/>
      <c r="E4900" s="139"/>
      <c r="F4900" s="139"/>
      <c r="G4900" s="139"/>
      <c r="H4900" s="139"/>
      <c r="I4900" s="11" t="s">
        <v>318</v>
      </c>
      <c r="J4900" s="12" t="s">
        <v>8</v>
      </c>
      <c r="K4900" s="13">
        <v>20000000</v>
      </c>
      <c r="L4900" s="13">
        <v>35150357</v>
      </c>
      <c r="M4900" s="13">
        <v>5991121</v>
      </c>
      <c r="N4900" s="14">
        <v>17.04</v>
      </c>
      <c r="O4900" s="12" t="s">
        <v>8</v>
      </c>
      <c r="P4900" s="1"/>
    </row>
    <row r="4901" spans="1:16" ht="0.95" customHeight="1">
      <c r="A4901" s="1"/>
      <c r="B4901" s="137"/>
      <c r="C4901" s="137"/>
      <c r="D4901" s="137"/>
      <c r="E4901" s="137"/>
      <c r="F4901" s="137"/>
      <c r="G4901" s="137"/>
      <c r="H4901" s="137"/>
      <c r="I4901" s="137"/>
      <c r="J4901" s="137"/>
      <c r="K4901" s="137"/>
      <c r="L4901" s="137"/>
      <c r="M4901" s="137"/>
      <c r="N4901" s="137"/>
      <c r="O4901" s="137"/>
      <c r="P4901" s="1"/>
    </row>
    <row r="4902" spans="1:16" ht="50.25" thickBot="1">
      <c r="A4902" s="1"/>
      <c r="B4902" s="6" t="s">
        <v>4854</v>
      </c>
      <c r="C4902" s="7" t="s">
        <v>8</v>
      </c>
      <c r="D4902" s="8" t="s">
        <v>4855</v>
      </c>
      <c r="E4902" s="8" t="s">
        <v>4856</v>
      </c>
      <c r="F4902" s="8" t="s">
        <v>335</v>
      </c>
      <c r="G4902" s="8" t="s">
        <v>317</v>
      </c>
      <c r="H4902" s="8" t="s">
        <v>3487</v>
      </c>
      <c r="I4902" s="7" t="s">
        <v>8</v>
      </c>
      <c r="J4902" s="9">
        <v>12593287</v>
      </c>
      <c r="K4902" s="9">
        <v>0</v>
      </c>
      <c r="L4902" s="9">
        <v>629287</v>
      </c>
      <c r="M4902" s="9">
        <v>0</v>
      </c>
      <c r="N4902" s="7" t="s">
        <v>8</v>
      </c>
      <c r="O4902" s="10">
        <v>99</v>
      </c>
      <c r="P4902" s="1"/>
    </row>
    <row r="4903" spans="1:16" ht="42" thickBot="1">
      <c r="A4903" s="1"/>
      <c r="B4903" s="138" t="s">
        <v>8</v>
      </c>
      <c r="C4903" s="139"/>
      <c r="D4903" s="139"/>
      <c r="E4903" s="139"/>
      <c r="F4903" s="139"/>
      <c r="G4903" s="139"/>
      <c r="H4903" s="139"/>
      <c r="I4903" s="11" t="s">
        <v>318</v>
      </c>
      <c r="J4903" s="12" t="s">
        <v>8</v>
      </c>
      <c r="K4903" s="13">
        <v>0</v>
      </c>
      <c r="L4903" s="13">
        <v>629287</v>
      </c>
      <c r="M4903" s="13">
        <v>0</v>
      </c>
      <c r="N4903" s="14">
        <v>0</v>
      </c>
      <c r="O4903" s="12" t="s">
        <v>8</v>
      </c>
      <c r="P4903" s="1"/>
    </row>
    <row r="4904" spans="1:16" ht="0.95" customHeight="1">
      <c r="A4904" s="1"/>
      <c r="B4904" s="137"/>
      <c r="C4904" s="137"/>
      <c r="D4904" s="137"/>
      <c r="E4904" s="137"/>
      <c r="F4904" s="137"/>
      <c r="G4904" s="137"/>
      <c r="H4904" s="137"/>
      <c r="I4904" s="137"/>
      <c r="J4904" s="137"/>
      <c r="K4904" s="137"/>
      <c r="L4904" s="137"/>
      <c r="M4904" s="137"/>
      <c r="N4904" s="137"/>
      <c r="O4904" s="137"/>
      <c r="P4904" s="1"/>
    </row>
    <row r="4905" spans="1:16" ht="50.25" thickBot="1">
      <c r="A4905" s="1"/>
      <c r="B4905" s="6" t="s">
        <v>4857</v>
      </c>
      <c r="C4905" s="7" t="s">
        <v>8</v>
      </c>
      <c r="D4905" s="8" t="s">
        <v>4858</v>
      </c>
      <c r="E4905" s="8" t="s">
        <v>4859</v>
      </c>
      <c r="F4905" s="8" t="s">
        <v>68</v>
      </c>
      <c r="G4905" s="8" t="s">
        <v>317</v>
      </c>
      <c r="H4905" s="8" t="s">
        <v>3487</v>
      </c>
      <c r="I4905" s="7" t="s">
        <v>8</v>
      </c>
      <c r="J4905" s="9">
        <v>82774771</v>
      </c>
      <c r="K4905" s="9">
        <v>0</v>
      </c>
      <c r="L4905" s="9">
        <v>21161228</v>
      </c>
      <c r="M4905" s="9">
        <v>7652840</v>
      </c>
      <c r="N4905" s="7" t="s">
        <v>8</v>
      </c>
      <c r="O4905" s="10">
        <v>99.8</v>
      </c>
      <c r="P4905" s="1"/>
    </row>
    <row r="4906" spans="1:16" ht="42" thickBot="1">
      <c r="A4906" s="1"/>
      <c r="B4906" s="138" t="s">
        <v>8</v>
      </c>
      <c r="C4906" s="139"/>
      <c r="D4906" s="139"/>
      <c r="E4906" s="139"/>
      <c r="F4906" s="139"/>
      <c r="G4906" s="139"/>
      <c r="H4906" s="139"/>
      <c r="I4906" s="11" t="s">
        <v>318</v>
      </c>
      <c r="J4906" s="12" t="s">
        <v>8</v>
      </c>
      <c r="K4906" s="13">
        <v>0</v>
      </c>
      <c r="L4906" s="13">
        <v>21161228</v>
      </c>
      <c r="M4906" s="13">
        <v>7652840</v>
      </c>
      <c r="N4906" s="14">
        <v>36.159999999999997</v>
      </c>
      <c r="O4906" s="12" t="s">
        <v>8</v>
      </c>
      <c r="P4906" s="1"/>
    </row>
    <row r="4907" spans="1:16" ht="0.95" customHeight="1">
      <c r="A4907" s="1"/>
      <c r="B4907" s="137"/>
      <c r="C4907" s="137"/>
      <c r="D4907" s="137"/>
      <c r="E4907" s="137"/>
      <c r="F4907" s="137"/>
      <c r="G4907" s="137"/>
      <c r="H4907" s="137"/>
      <c r="I4907" s="137"/>
      <c r="J4907" s="137"/>
      <c r="K4907" s="137"/>
      <c r="L4907" s="137"/>
      <c r="M4907" s="137"/>
      <c r="N4907" s="137"/>
      <c r="O4907" s="137"/>
      <c r="P4907" s="1"/>
    </row>
    <row r="4908" spans="1:16" ht="58.5" thickBot="1">
      <c r="A4908" s="1"/>
      <c r="B4908" s="6" t="s">
        <v>4860</v>
      </c>
      <c r="C4908" s="7" t="s">
        <v>8</v>
      </c>
      <c r="D4908" s="8" t="s">
        <v>4861</v>
      </c>
      <c r="E4908" s="8" t="s">
        <v>4862</v>
      </c>
      <c r="F4908" s="8" t="s">
        <v>58</v>
      </c>
      <c r="G4908" s="8" t="s">
        <v>132</v>
      </c>
      <c r="H4908" s="8" t="s">
        <v>830</v>
      </c>
      <c r="I4908" s="7" t="s">
        <v>8</v>
      </c>
      <c r="J4908" s="9">
        <v>164081377</v>
      </c>
      <c r="K4908" s="9">
        <v>0</v>
      </c>
      <c r="L4908" s="9">
        <v>1558871</v>
      </c>
      <c r="M4908" s="9">
        <v>8389</v>
      </c>
      <c r="N4908" s="7" t="s">
        <v>8</v>
      </c>
      <c r="O4908" s="10">
        <v>0</v>
      </c>
      <c r="P4908" s="1"/>
    </row>
    <row r="4909" spans="1:16" ht="25.5" thickBot="1">
      <c r="A4909" s="1"/>
      <c r="B4909" s="138" t="s">
        <v>8</v>
      </c>
      <c r="C4909" s="139"/>
      <c r="D4909" s="139"/>
      <c r="E4909" s="139"/>
      <c r="F4909" s="139"/>
      <c r="G4909" s="139"/>
      <c r="H4909" s="139"/>
      <c r="I4909" s="11" t="s">
        <v>133</v>
      </c>
      <c r="J4909" s="12" t="s">
        <v>8</v>
      </c>
      <c r="K4909" s="13">
        <v>0</v>
      </c>
      <c r="L4909" s="13">
        <v>1558871</v>
      </c>
      <c r="M4909" s="13">
        <v>8389</v>
      </c>
      <c r="N4909" s="14">
        <v>0.53</v>
      </c>
      <c r="O4909" s="12" t="s">
        <v>8</v>
      </c>
      <c r="P4909" s="1"/>
    </row>
    <row r="4910" spans="1:16" ht="0.95" customHeight="1">
      <c r="A4910" s="1"/>
      <c r="B4910" s="137"/>
      <c r="C4910" s="137"/>
      <c r="D4910" s="137"/>
      <c r="E4910" s="137"/>
      <c r="F4910" s="137"/>
      <c r="G4910" s="137"/>
      <c r="H4910" s="137"/>
      <c r="I4910" s="137"/>
      <c r="J4910" s="137"/>
      <c r="K4910" s="137"/>
      <c r="L4910" s="137"/>
      <c r="M4910" s="137"/>
      <c r="N4910" s="137"/>
      <c r="O4910" s="137"/>
      <c r="P4910" s="1"/>
    </row>
    <row r="4911" spans="1:16" ht="50.25" thickBot="1">
      <c r="A4911" s="1"/>
      <c r="B4911" s="6" t="s">
        <v>4863</v>
      </c>
      <c r="C4911" s="7" t="s">
        <v>8</v>
      </c>
      <c r="D4911" s="8" t="s">
        <v>4864</v>
      </c>
      <c r="E4911" s="8" t="s">
        <v>4865</v>
      </c>
      <c r="F4911" s="8" t="s">
        <v>58</v>
      </c>
      <c r="G4911" s="8" t="s">
        <v>13</v>
      </c>
      <c r="H4911" s="8" t="s">
        <v>830</v>
      </c>
      <c r="I4911" s="7" t="s">
        <v>8</v>
      </c>
      <c r="J4911" s="9">
        <v>39137471</v>
      </c>
      <c r="K4911" s="9">
        <v>0</v>
      </c>
      <c r="L4911" s="9">
        <v>394995</v>
      </c>
      <c r="M4911" s="9">
        <v>0</v>
      </c>
      <c r="N4911" s="7" t="s">
        <v>8</v>
      </c>
      <c r="O4911" s="10">
        <v>98</v>
      </c>
      <c r="P4911" s="1"/>
    </row>
    <row r="4912" spans="1:16" ht="25.5" thickBot="1">
      <c r="A4912" s="1"/>
      <c r="B4912" s="138" t="s">
        <v>8</v>
      </c>
      <c r="C4912" s="139"/>
      <c r="D4912" s="139"/>
      <c r="E4912" s="139"/>
      <c r="F4912" s="139"/>
      <c r="G4912" s="139"/>
      <c r="H4912" s="139"/>
      <c r="I4912" s="11" t="s">
        <v>4456</v>
      </c>
      <c r="J4912" s="12" t="s">
        <v>8</v>
      </c>
      <c r="K4912" s="13">
        <v>0</v>
      </c>
      <c r="L4912" s="13">
        <v>394995</v>
      </c>
      <c r="M4912" s="13">
        <v>0</v>
      </c>
      <c r="N4912" s="14">
        <v>0</v>
      </c>
      <c r="O4912" s="12" t="s">
        <v>8</v>
      </c>
      <c r="P4912" s="1"/>
    </row>
    <row r="4913" spans="1:16" ht="0.95" customHeight="1">
      <c r="A4913" s="1"/>
      <c r="B4913" s="137"/>
      <c r="C4913" s="137"/>
      <c r="D4913" s="137"/>
      <c r="E4913" s="137"/>
      <c r="F4913" s="137"/>
      <c r="G4913" s="137"/>
      <c r="H4913" s="137"/>
      <c r="I4913" s="137"/>
      <c r="J4913" s="137"/>
      <c r="K4913" s="137"/>
      <c r="L4913" s="137"/>
      <c r="M4913" s="137"/>
      <c r="N4913" s="137"/>
      <c r="O4913" s="137"/>
      <c r="P4913" s="1"/>
    </row>
    <row r="4914" spans="1:16" ht="50.25" thickBot="1">
      <c r="A4914" s="1"/>
      <c r="B4914" s="6" t="s">
        <v>4866</v>
      </c>
      <c r="C4914" s="7" t="s">
        <v>8</v>
      </c>
      <c r="D4914" s="8" t="s">
        <v>4867</v>
      </c>
      <c r="E4914" s="8" t="s">
        <v>4868</v>
      </c>
      <c r="F4914" s="8" t="s">
        <v>281</v>
      </c>
      <c r="G4914" s="8" t="s">
        <v>317</v>
      </c>
      <c r="H4914" s="8" t="s">
        <v>3487</v>
      </c>
      <c r="I4914" s="7" t="s">
        <v>8</v>
      </c>
      <c r="J4914" s="9">
        <v>143908587</v>
      </c>
      <c r="K4914" s="9">
        <v>0</v>
      </c>
      <c r="L4914" s="9">
        <v>54951365</v>
      </c>
      <c r="M4914" s="9">
        <v>26564256</v>
      </c>
      <c r="N4914" s="7" t="s">
        <v>8</v>
      </c>
      <c r="O4914" s="10">
        <v>50.5</v>
      </c>
      <c r="P4914" s="1"/>
    </row>
    <row r="4915" spans="1:16" ht="42" thickBot="1">
      <c r="A4915" s="1"/>
      <c r="B4915" s="138" t="s">
        <v>8</v>
      </c>
      <c r="C4915" s="139"/>
      <c r="D4915" s="139"/>
      <c r="E4915" s="139"/>
      <c r="F4915" s="139"/>
      <c r="G4915" s="139"/>
      <c r="H4915" s="139"/>
      <c r="I4915" s="11" t="s">
        <v>318</v>
      </c>
      <c r="J4915" s="12" t="s">
        <v>8</v>
      </c>
      <c r="K4915" s="13">
        <v>0</v>
      </c>
      <c r="L4915" s="13">
        <v>54951365</v>
      </c>
      <c r="M4915" s="13">
        <v>26564256</v>
      </c>
      <c r="N4915" s="14">
        <v>48.34</v>
      </c>
      <c r="O4915" s="12" t="s">
        <v>8</v>
      </c>
      <c r="P4915" s="1"/>
    </row>
    <row r="4916" spans="1:16" ht="0.95" customHeight="1">
      <c r="A4916" s="1"/>
      <c r="B4916" s="137"/>
      <c r="C4916" s="137"/>
      <c r="D4916" s="137"/>
      <c r="E4916" s="137"/>
      <c r="F4916" s="137"/>
      <c r="G4916" s="137"/>
      <c r="H4916" s="137"/>
      <c r="I4916" s="137"/>
      <c r="J4916" s="137"/>
      <c r="K4916" s="137"/>
      <c r="L4916" s="137"/>
      <c r="M4916" s="137"/>
      <c r="N4916" s="137"/>
      <c r="O4916" s="137"/>
      <c r="P4916" s="1"/>
    </row>
    <row r="4917" spans="1:16" ht="50.25" thickBot="1">
      <c r="A4917" s="1"/>
      <c r="B4917" s="6" t="s">
        <v>4869</v>
      </c>
      <c r="C4917" s="7" t="s">
        <v>8</v>
      </c>
      <c r="D4917" s="8" t="s">
        <v>4870</v>
      </c>
      <c r="E4917" s="8" t="s">
        <v>4871</v>
      </c>
      <c r="F4917" s="8" t="s">
        <v>30</v>
      </c>
      <c r="G4917" s="8" t="s">
        <v>317</v>
      </c>
      <c r="H4917" s="8" t="s">
        <v>3487</v>
      </c>
      <c r="I4917" s="7" t="s">
        <v>8</v>
      </c>
      <c r="J4917" s="9">
        <v>134792218</v>
      </c>
      <c r="K4917" s="9">
        <v>0</v>
      </c>
      <c r="L4917" s="9">
        <v>70318</v>
      </c>
      <c r="M4917" s="9">
        <v>70318</v>
      </c>
      <c r="N4917" s="7" t="s">
        <v>8</v>
      </c>
      <c r="O4917" s="10">
        <v>99.68</v>
      </c>
      <c r="P4917" s="1"/>
    </row>
    <row r="4918" spans="1:16" ht="42" thickBot="1">
      <c r="A4918" s="1"/>
      <c r="B4918" s="138" t="s">
        <v>8</v>
      </c>
      <c r="C4918" s="139"/>
      <c r="D4918" s="139"/>
      <c r="E4918" s="139"/>
      <c r="F4918" s="139"/>
      <c r="G4918" s="139"/>
      <c r="H4918" s="139"/>
      <c r="I4918" s="11" t="s">
        <v>318</v>
      </c>
      <c r="J4918" s="12" t="s">
        <v>8</v>
      </c>
      <c r="K4918" s="13">
        <v>0</v>
      </c>
      <c r="L4918" s="13">
        <v>70318</v>
      </c>
      <c r="M4918" s="13">
        <v>70318</v>
      </c>
      <c r="N4918" s="14">
        <v>100</v>
      </c>
      <c r="O4918" s="12" t="s">
        <v>8</v>
      </c>
      <c r="P4918" s="1"/>
    </row>
    <row r="4919" spans="1:16" ht="0.95" customHeight="1">
      <c r="A4919" s="1"/>
      <c r="B4919" s="137"/>
      <c r="C4919" s="137"/>
      <c r="D4919" s="137"/>
      <c r="E4919" s="137"/>
      <c r="F4919" s="137"/>
      <c r="G4919" s="137"/>
      <c r="H4919" s="137"/>
      <c r="I4919" s="137"/>
      <c r="J4919" s="137"/>
      <c r="K4919" s="137"/>
      <c r="L4919" s="137"/>
      <c r="M4919" s="137"/>
      <c r="N4919" s="137"/>
      <c r="O4919" s="137"/>
      <c r="P4919" s="1"/>
    </row>
    <row r="4920" spans="1:16" ht="58.5" thickBot="1">
      <c r="A4920" s="1"/>
      <c r="B4920" s="6" t="s">
        <v>4872</v>
      </c>
      <c r="C4920" s="7" t="s">
        <v>8</v>
      </c>
      <c r="D4920" s="8" t="s">
        <v>4873</v>
      </c>
      <c r="E4920" s="8" t="s">
        <v>4874</v>
      </c>
      <c r="F4920" s="8" t="s">
        <v>72</v>
      </c>
      <c r="G4920" s="8" t="s">
        <v>317</v>
      </c>
      <c r="H4920" s="8" t="s">
        <v>3487</v>
      </c>
      <c r="I4920" s="7" t="s">
        <v>8</v>
      </c>
      <c r="J4920" s="9">
        <v>45881213</v>
      </c>
      <c r="K4920" s="9">
        <v>0</v>
      </c>
      <c r="L4920" s="9">
        <v>4513995</v>
      </c>
      <c r="M4920" s="9">
        <v>0</v>
      </c>
      <c r="N4920" s="7" t="s">
        <v>8</v>
      </c>
      <c r="O4920" s="10">
        <v>99.6</v>
      </c>
      <c r="P4920" s="1"/>
    </row>
    <row r="4921" spans="1:16" ht="42" thickBot="1">
      <c r="A4921" s="1"/>
      <c r="B4921" s="138" t="s">
        <v>8</v>
      </c>
      <c r="C4921" s="139"/>
      <c r="D4921" s="139"/>
      <c r="E4921" s="139"/>
      <c r="F4921" s="139"/>
      <c r="G4921" s="139"/>
      <c r="H4921" s="139"/>
      <c r="I4921" s="11" t="s">
        <v>318</v>
      </c>
      <c r="J4921" s="12" t="s">
        <v>8</v>
      </c>
      <c r="K4921" s="13">
        <v>0</v>
      </c>
      <c r="L4921" s="13">
        <v>4513995</v>
      </c>
      <c r="M4921" s="13">
        <v>0</v>
      </c>
      <c r="N4921" s="14">
        <v>0</v>
      </c>
      <c r="O4921" s="12" t="s">
        <v>8</v>
      </c>
      <c r="P4921" s="1"/>
    </row>
    <row r="4922" spans="1:16" ht="0.95" customHeight="1">
      <c r="A4922" s="1"/>
      <c r="B4922" s="137"/>
      <c r="C4922" s="137"/>
      <c r="D4922" s="137"/>
      <c r="E4922" s="137"/>
      <c r="F4922" s="137"/>
      <c r="G4922" s="137"/>
      <c r="H4922" s="137"/>
      <c r="I4922" s="137"/>
      <c r="J4922" s="137"/>
      <c r="K4922" s="137"/>
      <c r="L4922" s="137"/>
      <c r="M4922" s="137"/>
      <c r="N4922" s="137"/>
      <c r="O4922" s="137"/>
      <c r="P4922" s="1"/>
    </row>
    <row r="4923" spans="1:16" ht="33.75" thickBot="1">
      <c r="A4923" s="1"/>
      <c r="B4923" s="6" t="s">
        <v>4875</v>
      </c>
      <c r="C4923" s="7" t="s">
        <v>8</v>
      </c>
      <c r="D4923" s="8" t="s">
        <v>4876</v>
      </c>
      <c r="E4923" s="8" t="s">
        <v>4877</v>
      </c>
      <c r="F4923" s="8" t="s">
        <v>58</v>
      </c>
      <c r="G4923" s="8" t="s">
        <v>13</v>
      </c>
      <c r="H4923" s="8" t="s">
        <v>830</v>
      </c>
      <c r="I4923" s="7" t="s">
        <v>8</v>
      </c>
      <c r="J4923" s="9">
        <v>56770242</v>
      </c>
      <c r="K4923" s="9">
        <v>0</v>
      </c>
      <c r="L4923" s="9">
        <v>2267516</v>
      </c>
      <c r="M4923" s="9">
        <v>0</v>
      </c>
      <c r="N4923" s="7" t="s">
        <v>8</v>
      </c>
      <c r="O4923" s="10">
        <v>87</v>
      </c>
      <c r="P4923" s="1"/>
    </row>
    <row r="4924" spans="1:16" ht="25.5" thickBot="1">
      <c r="A4924" s="1"/>
      <c r="B4924" s="138" t="s">
        <v>8</v>
      </c>
      <c r="C4924" s="139"/>
      <c r="D4924" s="139"/>
      <c r="E4924" s="139"/>
      <c r="F4924" s="139"/>
      <c r="G4924" s="139"/>
      <c r="H4924" s="139"/>
      <c r="I4924" s="11" t="s">
        <v>4456</v>
      </c>
      <c r="J4924" s="12" t="s">
        <v>8</v>
      </c>
      <c r="K4924" s="13">
        <v>0</v>
      </c>
      <c r="L4924" s="13">
        <v>2267516</v>
      </c>
      <c r="M4924" s="13">
        <v>0</v>
      </c>
      <c r="N4924" s="14">
        <v>0</v>
      </c>
      <c r="O4924" s="12" t="s">
        <v>8</v>
      </c>
      <c r="P4924" s="1"/>
    </row>
    <row r="4925" spans="1:16" ht="0.95" customHeight="1">
      <c r="A4925" s="1"/>
      <c r="B4925" s="137"/>
      <c r="C4925" s="137"/>
      <c r="D4925" s="137"/>
      <c r="E4925" s="137"/>
      <c r="F4925" s="137"/>
      <c r="G4925" s="137"/>
      <c r="H4925" s="137"/>
      <c r="I4925" s="137"/>
      <c r="J4925" s="137"/>
      <c r="K4925" s="137"/>
      <c r="L4925" s="137"/>
      <c r="M4925" s="137"/>
      <c r="N4925" s="137"/>
      <c r="O4925" s="137"/>
      <c r="P4925" s="1"/>
    </row>
    <row r="4926" spans="1:16" ht="58.5" thickBot="1">
      <c r="A4926" s="1"/>
      <c r="B4926" s="6" t="s">
        <v>4878</v>
      </c>
      <c r="C4926" s="7" t="s">
        <v>8</v>
      </c>
      <c r="D4926" s="8" t="s">
        <v>4879</v>
      </c>
      <c r="E4926" s="8" t="s">
        <v>4880</v>
      </c>
      <c r="F4926" s="8" t="s">
        <v>814</v>
      </c>
      <c r="G4926" s="8" t="s">
        <v>317</v>
      </c>
      <c r="H4926" s="8" t="s">
        <v>3459</v>
      </c>
      <c r="I4926" s="7" t="s">
        <v>8</v>
      </c>
      <c r="J4926" s="9">
        <v>1742574338</v>
      </c>
      <c r="K4926" s="9">
        <v>0</v>
      </c>
      <c r="L4926" s="9">
        <v>116462281</v>
      </c>
      <c r="M4926" s="9">
        <v>37124354</v>
      </c>
      <c r="N4926" s="7" t="s">
        <v>8</v>
      </c>
      <c r="O4926" s="10">
        <v>99.94</v>
      </c>
      <c r="P4926" s="1"/>
    </row>
    <row r="4927" spans="1:16" ht="42" thickBot="1">
      <c r="A4927" s="1"/>
      <c r="B4927" s="138" t="s">
        <v>8</v>
      </c>
      <c r="C4927" s="139"/>
      <c r="D4927" s="139"/>
      <c r="E4927" s="139"/>
      <c r="F4927" s="139"/>
      <c r="G4927" s="139"/>
      <c r="H4927" s="139"/>
      <c r="I4927" s="11" t="s">
        <v>318</v>
      </c>
      <c r="J4927" s="12" t="s">
        <v>8</v>
      </c>
      <c r="K4927" s="13">
        <v>0</v>
      </c>
      <c r="L4927" s="13">
        <v>116462281</v>
      </c>
      <c r="M4927" s="13">
        <v>37124354</v>
      </c>
      <c r="N4927" s="14">
        <v>31.87</v>
      </c>
      <c r="O4927" s="12" t="s">
        <v>8</v>
      </c>
      <c r="P4927" s="1"/>
    </row>
    <row r="4928" spans="1:16" ht="0.95" customHeight="1">
      <c r="A4928" s="1"/>
      <c r="B4928" s="137"/>
      <c r="C4928" s="137"/>
      <c r="D4928" s="137"/>
      <c r="E4928" s="137"/>
      <c r="F4928" s="137"/>
      <c r="G4928" s="137"/>
      <c r="H4928" s="137"/>
      <c r="I4928" s="137"/>
      <c r="J4928" s="137"/>
      <c r="K4928" s="137"/>
      <c r="L4928" s="137"/>
      <c r="M4928" s="137"/>
      <c r="N4928" s="137"/>
      <c r="O4928" s="137"/>
      <c r="P4928" s="1"/>
    </row>
    <row r="4929" spans="1:16" ht="58.5" thickBot="1">
      <c r="A4929" s="1"/>
      <c r="B4929" s="6" t="s">
        <v>4881</v>
      </c>
      <c r="C4929" s="7" t="s">
        <v>8</v>
      </c>
      <c r="D4929" s="8" t="s">
        <v>4882</v>
      </c>
      <c r="E4929" s="8" t="s">
        <v>4883</v>
      </c>
      <c r="F4929" s="8" t="s">
        <v>286</v>
      </c>
      <c r="G4929" s="8" t="s">
        <v>317</v>
      </c>
      <c r="H4929" s="8" t="s">
        <v>3272</v>
      </c>
      <c r="I4929" s="7" t="s">
        <v>8</v>
      </c>
      <c r="J4929" s="9">
        <v>70194597</v>
      </c>
      <c r="K4929" s="9">
        <v>0</v>
      </c>
      <c r="L4929" s="9">
        <v>0</v>
      </c>
      <c r="M4929" s="9">
        <v>0</v>
      </c>
      <c r="N4929" s="7" t="s">
        <v>8</v>
      </c>
      <c r="O4929" s="10">
        <v>0</v>
      </c>
      <c r="P4929" s="1"/>
    </row>
    <row r="4930" spans="1:16" ht="42" thickBot="1">
      <c r="A4930" s="1"/>
      <c r="B4930" s="138" t="s">
        <v>8</v>
      </c>
      <c r="C4930" s="139"/>
      <c r="D4930" s="139"/>
      <c r="E4930" s="139"/>
      <c r="F4930" s="139"/>
      <c r="G4930" s="139"/>
      <c r="H4930" s="139"/>
      <c r="I4930" s="11" t="s">
        <v>318</v>
      </c>
      <c r="J4930" s="12" t="s">
        <v>8</v>
      </c>
      <c r="K4930" s="13">
        <v>0</v>
      </c>
      <c r="L4930" s="13">
        <v>0</v>
      </c>
      <c r="M4930" s="13">
        <v>0</v>
      </c>
      <c r="N4930" s="14">
        <v>0</v>
      </c>
      <c r="O4930" s="12" t="s">
        <v>8</v>
      </c>
      <c r="P4930" s="1"/>
    </row>
    <row r="4931" spans="1:16" ht="0.95" customHeight="1">
      <c r="A4931" s="1"/>
      <c r="B4931" s="137"/>
      <c r="C4931" s="137"/>
      <c r="D4931" s="137"/>
      <c r="E4931" s="137"/>
      <c r="F4931" s="137"/>
      <c r="G4931" s="137"/>
      <c r="H4931" s="137"/>
      <c r="I4931" s="137"/>
      <c r="J4931" s="137"/>
      <c r="K4931" s="137"/>
      <c r="L4931" s="137"/>
      <c r="M4931" s="137"/>
      <c r="N4931" s="137"/>
      <c r="O4931" s="137"/>
      <c r="P4931" s="1"/>
    </row>
    <row r="4932" spans="1:16" ht="42" thickBot="1">
      <c r="A4932" s="1"/>
      <c r="B4932" s="6" t="s">
        <v>4884</v>
      </c>
      <c r="C4932" s="7" t="s">
        <v>8</v>
      </c>
      <c r="D4932" s="8" t="s">
        <v>4885</v>
      </c>
      <c r="E4932" s="8" t="s">
        <v>4886</v>
      </c>
      <c r="F4932" s="8" t="s">
        <v>1503</v>
      </c>
      <c r="G4932" s="8" t="s">
        <v>317</v>
      </c>
      <c r="H4932" s="8" t="s">
        <v>3487</v>
      </c>
      <c r="I4932" s="7" t="s">
        <v>8</v>
      </c>
      <c r="J4932" s="9">
        <v>30363413</v>
      </c>
      <c r="K4932" s="9">
        <v>0</v>
      </c>
      <c r="L4932" s="9">
        <v>5678442</v>
      </c>
      <c r="M4932" s="9">
        <v>3628315</v>
      </c>
      <c r="N4932" s="7" t="s">
        <v>8</v>
      </c>
      <c r="O4932" s="10">
        <v>99.19</v>
      </c>
      <c r="P4932" s="1"/>
    </row>
    <row r="4933" spans="1:16" ht="42" thickBot="1">
      <c r="A4933" s="1"/>
      <c r="B4933" s="138" t="s">
        <v>8</v>
      </c>
      <c r="C4933" s="139"/>
      <c r="D4933" s="139"/>
      <c r="E4933" s="139"/>
      <c r="F4933" s="139"/>
      <c r="G4933" s="139"/>
      <c r="H4933" s="139"/>
      <c r="I4933" s="11" t="s">
        <v>318</v>
      </c>
      <c r="J4933" s="12" t="s">
        <v>8</v>
      </c>
      <c r="K4933" s="13">
        <v>0</v>
      </c>
      <c r="L4933" s="13">
        <v>5678442</v>
      </c>
      <c r="M4933" s="13">
        <v>3628315</v>
      </c>
      <c r="N4933" s="14">
        <v>63.89</v>
      </c>
      <c r="O4933" s="12" t="s">
        <v>8</v>
      </c>
      <c r="P4933" s="1"/>
    </row>
    <row r="4934" spans="1:16" ht="0.95" customHeight="1">
      <c r="A4934" s="1"/>
      <c r="B4934" s="137"/>
      <c r="C4934" s="137"/>
      <c r="D4934" s="137"/>
      <c r="E4934" s="137"/>
      <c r="F4934" s="137"/>
      <c r="G4934" s="137"/>
      <c r="H4934" s="137"/>
      <c r="I4934" s="137"/>
      <c r="J4934" s="137"/>
      <c r="K4934" s="137"/>
      <c r="L4934" s="137"/>
      <c r="M4934" s="137"/>
      <c r="N4934" s="137"/>
      <c r="O4934" s="137"/>
      <c r="P4934" s="1"/>
    </row>
    <row r="4935" spans="1:16" ht="50.25" thickBot="1">
      <c r="A4935" s="1"/>
      <c r="B4935" s="6" t="s">
        <v>4887</v>
      </c>
      <c r="C4935" s="7" t="s">
        <v>8</v>
      </c>
      <c r="D4935" s="8" t="s">
        <v>4888</v>
      </c>
      <c r="E4935" s="8" t="s">
        <v>4889</v>
      </c>
      <c r="F4935" s="8" t="s">
        <v>30</v>
      </c>
      <c r="G4935" s="8" t="s">
        <v>317</v>
      </c>
      <c r="H4935" s="8" t="s">
        <v>3272</v>
      </c>
      <c r="I4935" s="7" t="s">
        <v>8</v>
      </c>
      <c r="J4935" s="9">
        <v>27003518</v>
      </c>
      <c r="K4935" s="9">
        <v>0</v>
      </c>
      <c r="L4935" s="9">
        <v>14778746</v>
      </c>
      <c r="M4935" s="9">
        <v>5876812</v>
      </c>
      <c r="N4935" s="7" t="s">
        <v>8</v>
      </c>
      <c r="O4935" s="10">
        <v>99.8</v>
      </c>
      <c r="P4935" s="1"/>
    </row>
    <row r="4936" spans="1:16" ht="42" thickBot="1">
      <c r="A4936" s="1"/>
      <c r="B4936" s="138" t="s">
        <v>8</v>
      </c>
      <c r="C4936" s="139"/>
      <c r="D4936" s="139"/>
      <c r="E4936" s="139"/>
      <c r="F4936" s="139"/>
      <c r="G4936" s="139"/>
      <c r="H4936" s="139"/>
      <c r="I4936" s="11" t="s">
        <v>318</v>
      </c>
      <c r="J4936" s="12" t="s">
        <v>8</v>
      </c>
      <c r="K4936" s="13">
        <v>0</v>
      </c>
      <c r="L4936" s="13">
        <v>14778746</v>
      </c>
      <c r="M4936" s="13">
        <v>5876812</v>
      </c>
      <c r="N4936" s="14">
        <v>39.76</v>
      </c>
      <c r="O4936" s="12" t="s">
        <v>8</v>
      </c>
      <c r="P4936" s="1"/>
    </row>
    <row r="4937" spans="1:16" ht="0.95" customHeight="1">
      <c r="A4937" s="1"/>
      <c r="B4937" s="137"/>
      <c r="C4937" s="137"/>
      <c r="D4937" s="137"/>
      <c r="E4937" s="137"/>
      <c r="F4937" s="137"/>
      <c r="G4937" s="137"/>
      <c r="H4937" s="137"/>
      <c r="I4937" s="137"/>
      <c r="J4937" s="137"/>
      <c r="K4937" s="137"/>
      <c r="L4937" s="137"/>
      <c r="M4937" s="137"/>
      <c r="N4937" s="137"/>
      <c r="O4937" s="137"/>
      <c r="P4937" s="1"/>
    </row>
    <row r="4938" spans="1:16" ht="58.5" thickBot="1">
      <c r="A4938" s="1"/>
      <c r="B4938" s="6" t="s">
        <v>4890</v>
      </c>
      <c r="C4938" s="7" t="s">
        <v>8</v>
      </c>
      <c r="D4938" s="8" t="s">
        <v>4891</v>
      </c>
      <c r="E4938" s="8" t="s">
        <v>4892</v>
      </c>
      <c r="F4938" s="8" t="s">
        <v>281</v>
      </c>
      <c r="G4938" s="8" t="s">
        <v>317</v>
      </c>
      <c r="H4938" s="8" t="s">
        <v>3459</v>
      </c>
      <c r="I4938" s="7" t="s">
        <v>8</v>
      </c>
      <c r="J4938" s="9">
        <v>16325637</v>
      </c>
      <c r="K4938" s="9">
        <v>0</v>
      </c>
      <c r="L4938" s="9">
        <v>1250305</v>
      </c>
      <c r="M4938" s="9">
        <v>651473</v>
      </c>
      <c r="N4938" s="7" t="s">
        <v>8</v>
      </c>
      <c r="O4938" s="10">
        <v>99.96</v>
      </c>
      <c r="P4938" s="1"/>
    </row>
    <row r="4939" spans="1:16" ht="42" thickBot="1">
      <c r="A4939" s="1"/>
      <c r="B4939" s="138" t="s">
        <v>8</v>
      </c>
      <c r="C4939" s="139"/>
      <c r="D4939" s="139"/>
      <c r="E4939" s="139"/>
      <c r="F4939" s="139"/>
      <c r="G4939" s="139"/>
      <c r="H4939" s="139"/>
      <c r="I4939" s="11" t="s">
        <v>318</v>
      </c>
      <c r="J4939" s="12" t="s">
        <v>8</v>
      </c>
      <c r="K4939" s="13">
        <v>0</v>
      </c>
      <c r="L4939" s="13">
        <v>1250305</v>
      </c>
      <c r="M4939" s="13">
        <v>651473</v>
      </c>
      <c r="N4939" s="14">
        <v>52.1</v>
      </c>
      <c r="O4939" s="12" t="s">
        <v>8</v>
      </c>
      <c r="P4939" s="1"/>
    </row>
    <row r="4940" spans="1:16" ht="0.95" customHeight="1">
      <c r="A4940" s="1"/>
      <c r="B4940" s="137"/>
      <c r="C4940" s="137"/>
      <c r="D4940" s="137"/>
      <c r="E4940" s="137"/>
      <c r="F4940" s="137"/>
      <c r="G4940" s="137"/>
      <c r="H4940" s="137"/>
      <c r="I4940" s="137"/>
      <c r="J4940" s="137"/>
      <c r="K4940" s="137"/>
      <c r="L4940" s="137"/>
      <c r="M4940" s="137"/>
      <c r="N4940" s="137"/>
      <c r="O4940" s="137"/>
      <c r="P4940" s="1"/>
    </row>
    <row r="4941" spans="1:16" ht="50.25" thickBot="1">
      <c r="A4941" s="1"/>
      <c r="B4941" s="6" t="s">
        <v>4893</v>
      </c>
      <c r="C4941" s="7" t="s">
        <v>8</v>
      </c>
      <c r="D4941" s="8" t="s">
        <v>4894</v>
      </c>
      <c r="E4941" s="8" t="s">
        <v>4895</v>
      </c>
      <c r="F4941" s="8" t="s">
        <v>64</v>
      </c>
      <c r="G4941" s="8" t="s">
        <v>317</v>
      </c>
      <c r="H4941" s="8" t="s">
        <v>3459</v>
      </c>
      <c r="I4941" s="7" t="s">
        <v>8</v>
      </c>
      <c r="J4941" s="9">
        <v>43485114</v>
      </c>
      <c r="K4941" s="9">
        <v>0</v>
      </c>
      <c r="L4941" s="9">
        <v>16737875</v>
      </c>
      <c r="M4941" s="9">
        <v>9867521</v>
      </c>
      <c r="N4941" s="7" t="s">
        <v>8</v>
      </c>
      <c r="O4941" s="10">
        <v>98</v>
      </c>
      <c r="P4941" s="1"/>
    </row>
    <row r="4942" spans="1:16" ht="42" thickBot="1">
      <c r="A4942" s="1"/>
      <c r="B4942" s="138" t="s">
        <v>8</v>
      </c>
      <c r="C4942" s="139"/>
      <c r="D4942" s="139"/>
      <c r="E4942" s="139"/>
      <c r="F4942" s="139"/>
      <c r="G4942" s="139"/>
      <c r="H4942" s="139"/>
      <c r="I4942" s="11" t="s">
        <v>318</v>
      </c>
      <c r="J4942" s="12" t="s">
        <v>8</v>
      </c>
      <c r="K4942" s="13">
        <v>0</v>
      </c>
      <c r="L4942" s="13">
        <v>16737875</v>
      </c>
      <c r="M4942" s="13">
        <v>9867521</v>
      </c>
      <c r="N4942" s="14">
        <v>58.95</v>
      </c>
      <c r="O4942" s="12" t="s">
        <v>8</v>
      </c>
      <c r="P4942" s="1"/>
    </row>
    <row r="4943" spans="1:16" ht="0.95" customHeight="1">
      <c r="A4943" s="1"/>
      <c r="B4943" s="137"/>
      <c r="C4943" s="137"/>
      <c r="D4943" s="137"/>
      <c r="E4943" s="137"/>
      <c r="F4943" s="137"/>
      <c r="G4943" s="137"/>
      <c r="H4943" s="137"/>
      <c r="I4943" s="137"/>
      <c r="J4943" s="137"/>
      <c r="K4943" s="137"/>
      <c r="L4943" s="137"/>
      <c r="M4943" s="137"/>
      <c r="N4943" s="137"/>
      <c r="O4943" s="137"/>
      <c r="P4943" s="1"/>
    </row>
    <row r="4944" spans="1:16" ht="58.5" thickBot="1">
      <c r="A4944" s="1"/>
      <c r="B4944" s="6" t="s">
        <v>4896</v>
      </c>
      <c r="C4944" s="7" t="s">
        <v>8</v>
      </c>
      <c r="D4944" s="8" t="s">
        <v>4897</v>
      </c>
      <c r="E4944" s="8" t="s">
        <v>4898</v>
      </c>
      <c r="F4944" s="8" t="s">
        <v>12</v>
      </c>
      <c r="G4944" s="8" t="s">
        <v>317</v>
      </c>
      <c r="H4944" s="8" t="s">
        <v>3272</v>
      </c>
      <c r="I4944" s="7" t="s">
        <v>8</v>
      </c>
      <c r="J4944" s="9">
        <v>28561413</v>
      </c>
      <c r="K4944" s="9">
        <v>0</v>
      </c>
      <c r="L4944" s="9">
        <v>18293149</v>
      </c>
      <c r="M4944" s="9">
        <v>17694450</v>
      </c>
      <c r="N4944" s="7" t="s">
        <v>8</v>
      </c>
      <c r="O4944" s="10">
        <v>99</v>
      </c>
      <c r="P4944" s="1"/>
    </row>
    <row r="4945" spans="1:16" ht="42" thickBot="1">
      <c r="A4945" s="1"/>
      <c r="B4945" s="138" t="s">
        <v>8</v>
      </c>
      <c r="C4945" s="139"/>
      <c r="D4945" s="139"/>
      <c r="E4945" s="139"/>
      <c r="F4945" s="139"/>
      <c r="G4945" s="139"/>
      <c r="H4945" s="139"/>
      <c r="I4945" s="11" t="s">
        <v>318</v>
      </c>
      <c r="J4945" s="12" t="s">
        <v>8</v>
      </c>
      <c r="K4945" s="13">
        <v>0</v>
      </c>
      <c r="L4945" s="13">
        <v>18293149</v>
      </c>
      <c r="M4945" s="13">
        <v>17694450</v>
      </c>
      <c r="N4945" s="14">
        <v>96.72</v>
      </c>
      <c r="O4945" s="12" t="s">
        <v>8</v>
      </c>
      <c r="P4945" s="1"/>
    </row>
    <row r="4946" spans="1:16" ht="0.95" customHeight="1">
      <c r="A4946" s="1"/>
      <c r="B4946" s="137"/>
      <c r="C4946" s="137"/>
      <c r="D4946" s="137"/>
      <c r="E4946" s="137"/>
      <c r="F4946" s="137"/>
      <c r="G4946" s="137"/>
      <c r="H4946" s="137"/>
      <c r="I4946" s="137"/>
      <c r="J4946" s="137"/>
      <c r="K4946" s="137"/>
      <c r="L4946" s="137"/>
      <c r="M4946" s="137"/>
      <c r="N4946" s="137"/>
      <c r="O4946" s="137"/>
      <c r="P4946" s="1"/>
    </row>
    <row r="4947" spans="1:16" ht="42" thickBot="1">
      <c r="A4947" s="1"/>
      <c r="B4947" s="6" t="s">
        <v>4899</v>
      </c>
      <c r="C4947" s="7" t="s">
        <v>8</v>
      </c>
      <c r="D4947" s="8" t="s">
        <v>4900</v>
      </c>
      <c r="E4947" s="8" t="s">
        <v>4901</v>
      </c>
      <c r="F4947" s="8" t="s">
        <v>1503</v>
      </c>
      <c r="G4947" s="8" t="s">
        <v>317</v>
      </c>
      <c r="H4947" s="8" t="s">
        <v>3459</v>
      </c>
      <c r="I4947" s="7" t="s">
        <v>8</v>
      </c>
      <c r="J4947" s="9">
        <v>37875141</v>
      </c>
      <c r="K4947" s="9">
        <v>0</v>
      </c>
      <c r="L4947" s="9">
        <v>1138622</v>
      </c>
      <c r="M4947" s="9">
        <v>783462</v>
      </c>
      <c r="N4947" s="7" t="s">
        <v>8</v>
      </c>
      <c r="O4947" s="10">
        <v>99.63</v>
      </c>
      <c r="P4947" s="1"/>
    </row>
    <row r="4948" spans="1:16" ht="42" thickBot="1">
      <c r="A4948" s="1"/>
      <c r="B4948" s="138" t="s">
        <v>8</v>
      </c>
      <c r="C4948" s="139"/>
      <c r="D4948" s="139"/>
      <c r="E4948" s="139"/>
      <c r="F4948" s="139"/>
      <c r="G4948" s="139"/>
      <c r="H4948" s="139"/>
      <c r="I4948" s="11" t="s">
        <v>318</v>
      </c>
      <c r="J4948" s="12" t="s">
        <v>8</v>
      </c>
      <c r="K4948" s="13">
        <v>0</v>
      </c>
      <c r="L4948" s="13">
        <v>1138622</v>
      </c>
      <c r="M4948" s="13">
        <v>783462</v>
      </c>
      <c r="N4948" s="14">
        <v>68.8</v>
      </c>
      <c r="O4948" s="12" t="s">
        <v>8</v>
      </c>
      <c r="P4948" s="1"/>
    </row>
    <row r="4949" spans="1:16" ht="0.95" customHeight="1">
      <c r="A4949" s="1"/>
      <c r="B4949" s="137"/>
      <c r="C4949" s="137"/>
      <c r="D4949" s="137"/>
      <c r="E4949" s="137"/>
      <c r="F4949" s="137"/>
      <c r="G4949" s="137"/>
      <c r="H4949" s="137"/>
      <c r="I4949" s="137"/>
      <c r="J4949" s="137"/>
      <c r="K4949" s="137"/>
      <c r="L4949" s="137"/>
      <c r="M4949" s="137"/>
      <c r="N4949" s="137"/>
      <c r="O4949" s="137"/>
      <c r="P4949" s="1"/>
    </row>
    <row r="4950" spans="1:16" ht="58.5" thickBot="1">
      <c r="A4950" s="1"/>
      <c r="B4950" s="6" t="s">
        <v>4902</v>
      </c>
      <c r="C4950" s="7" t="s">
        <v>8</v>
      </c>
      <c r="D4950" s="8" t="s">
        <v>4903</v>
      </c>
      <c r="E4950" s="8" t="s">
        <v>4904</v>
      </c>
      <c r="F4950" s="8" t="s">
        <v>12</v>
      </c>
      <c r="G4950" s="8" t="s">
        <v>317</v>
      </c>
      <c r="H4950" s="8" t="s">
        <v>3272</v>
      </c>
      <c r="I4950" s="7" t="s">
        <v>8</v>
      </c>
      <c r="J4950" s="9">
        <v>196948999</v>
      </c>
      <c r="K4950" s="9">
        <v>0</v>
      </c>
      <c r="L4950" s="9">
        <v>39796830</v>
      </c>
      <c r="M4950" s="9">
        <v>14193</v>
      </c>
      <c r="N4950" s="7" t="s">
        <v>8</v>
      </c>
      <c r="O4950" s="10">
        <v>31.8</v>
      </c>
      <c r="P4950" s="1"/>
    </row>
    <row r="4951" spans="1:16" ht="42" thickBot="1">
      <c r="A4951" s="1"/>
      <c r="B4951" s="138" t="s">
        <v>8</v>
      </c>
      <c r="C4951" s="139"/>
      <c r="D4951" s="139"/>
      <c r="E4951" s="139"/>
      <c r="F4951" s="139"/>
      <c r="G4951" s="139"/>
      <c r="H4951" s="139"/>
      <c r="I4951" s="11" t="s">
        <v>318</v>
      </c>
      <c r="J4951" s="12" t="s">
        <v>8</v>
      </c>
      <c r="K4951" s="13">
        <v>0</v>
      </c>
      <c r="L4951" s="13">
        <v>39796830</v>
      </c>
      <c r="M4951" s="13">
        <v>14193</v>
      </c>
      <c r="N4951" s="14">
        <v>0.03</v>
      </c>
      <c r="O4951" s="12" t="s">
        <v>8</v>
      </c>
      <c r="P4951" s="1"/>
    </row>
    <row r="4952" spans="1:16" ht="0.95" customHeight="1">
      <c r="A4952" s="1"/>
      <c r="B4952" s="137"/>
      <c r="C4952" s="137"/>
      <c r="D4952" s="137"/>
      <c r="E4952" s="137"/>
      <c r="F4952" s="137"/>
      <c r="G4952" s="137"/>
      <c r="H4952" s="137"/>
      <c r="I4952" s="137"/>
      <c r="J4952" s="137"/>
      <c r="K4952" s="137"/>
      <c r="L4952" s="137"/>
      <c r="M4952" s="137"/>
      <c r="N4952" s="137"/>
      <c r="O4952" s="137"/>
      <c r="P4952" s="1"/>
    </row>
    <row r="4953" spans="1:16" ht="91.5" thickBot="1">
      <c r="A4953" s="1"/>
      <c r="B4953" s="6" t="s">
        <v>4905</v>
      </c>
      <c r="C4953" s="7" t="s">
        <v>8</v>
      </c>
      <c r="D4953" s="8" t="s">
        <v>4906</v>
      </c>
      <c r="E4953" s="8" t="s">
        <v>4907</v>
      </c>
      <c r="F4953" s="8" t="s">
        <v>58</v>
      </c>
      <c r="G4953" s="8" t="s">
        <v>13</v>
      </c>
      <c r="H4953" s="8" t="s">
        <v>830</v>
      </c>
      <c r="I4953" s="7" t="s">
        <v>8</v>
      </c>
      <c r="J4953" s="9">
        <v>267472529</v>
      </c>
      <c r="K4953" s="9">
        <v>0</v>
      </c>
      <c r="L4953" s="9">
        <v>9968173</v>
      </c>
      <c r="M4953" s="9">
        <v>6371907</v>
      </c>
      <c r="N4953" s="7" t="s">
        <v>8</v>
      </c>
      <c r="O4953" s="10">
        <v>98.2</v>
      </c>
      <c r="P4953" s="1"/>
    </row>
    <row r="4954" spans="1:16" ht="25.5" thickBot="1">
      <c r="A4954" s="1"/>
      <c r="B4954" s="138" t="s">
        <v>8</v>
      </c>
      <c r="C4954" s="139"/>
      <c r="D4954" s="139"/>
      <c r="E4954" s="139"/>
      <c r="F4954" s="139"/>
      <c r="G4954" s="139"/>
      <c r="H4954" s="139"/>
      <c r="I4954" s="11" t="s">
        <v>4456</v>
      </c>
      <c r="J4954" s="12" t="s">
        <v>8</v>
      </c>
      <c r="K4954" s="13">
        <v>0</v>
      </c>
      <c r="L4954" s="13">
        <v>9968173</v>
      </c>
      <c r="M4954" s="13">
        <v>6371907</v>
      </c>
      <c r="N4954" s="14">
        <v>63.92</v>
      </c>
      <c r="O4954" s="12" t="s">
        <v>8</v>
      </c>
      <c r="P4954" s="1"/>
    </row>
    <row r="4955" spans="1:16" ht="0.95" customHeight="1">
      <c r="A4955" s="1"/>
      <c r="B4955" s="137"/>
      <c r="C4955" s="137"/>
      <c r="D4955" s="137"/>
      <c r="E4955" s="137"/>
      <c r="F4955" s="137"/>
      <c r="G4955" s="137"/>
      <c r="H4955" s="137"/>
      <c r="I4955" s="137"/>
      <c r="J4955" s="137"/>
      <c r="K4955" s="137"/>
      <c r="L4955" s="137"/>
      <c r="M4955" s="137"/>
      <c r="N4955" s="137"/>
      <c r="O4955" s="137"/>
      <c r="P4955" s="1"/>
    </row>
    <row r="4956" spans="1:16" ht="25.5" thickBot="1">
      <c r="A4956" s="1"/>
      <c r="B4956" s="6" t="s">
        <v>4908</v>
      </c>
      <c r="C4956" s="7" t="s">
        <v>8</v>
      </c>
      <c r="D4956" s="8" t="s">
        <v>4909</v>
      </c>
      <c r="E4956" s="8" t="s">
        <v>4910</v>
      </c>
      <c r="F4956" s="8" t="s">
        <v>58</v>
      </c>
      <c r="G4956" s="8" t="s">
        <v>13</v>
      </c>
      <c r="H4956" s="8" t="s">
        <v>830</v>
      </c>
      <c r="I4956" s="7" t="s">
        <v>8</v>
      </c>
      <c r="J4956" s="9">
        <v>523879718</v>
      </c>
      <c r="K4956" s="9">
        <v>0</v>
      </c>
      <c r="L4956" s="9">
        <v>12327755</v>
      </c>
      <c r="M4956" s="9">
        <v>0</v>
      </c>
      <c r="N4956" s="7" t="s">
        <v>8</v>
      </c>
      <c r="O4956" s="10">
        <v>98</v>
      </c>
      <c r="P4956" s="1"/>
    </row>
    <row r="4957" spans="1:16" ht="25.5" thickBot="1">
      <c r="A4957" s="1"/>
      <c r="B4957" s="138" t="s">
        <v>8</v>
      </c>
      <c r="C4957" s="139"/>
      <c r="D4957" s="139"/>
      <c r="E4957" s="139"/>
      <c r="F4957" s="139"/>
      <c r="G4957" s="139"/>
      <c r="H4957" s="139"/>
      <c r="I4957" s="11" t="s">
        <v>4456</v>
      </c>
      <c r="J4957" s="12" t="s">
        <v>8</v>
      </c>
      <c r="K4957" s="13">
        <v>0</v>
      </c>
      <c r="L4957" s="13">
        <v>12327755</v>
      </c>
      <c r="M4957" s="13">
        <v>0</v>
      </c>
      <c r="N4957" s="14">
        <v>0</v>
      </c>
      <c r="O4957" s="12" t="s">
        <v>8</v>
      </c>
      <c r="P4957" s="1"/>
    </row>
    <row r="4958" spans="1:16" ht="0.95" customHeight="1">
      <c r="A4958" s="1"/>
      <c r="B4958" s="137"/>
      <c r="C4958" s="137"/>
      <c r="D4958" s="137"/>
      <c r="E4958" s="137"/>
      <c r="F4958" s="137"/>
      <c r="G4958" s="137"/>
      <c r="H4958" s="137"/>
      <c r="I4958" s="137"/>
      <c r="J4958" s="137"/>
      <c r="K4958" s="137"/>
      <c r="L4958" s="137"/>
      <c r="M4958" s="137"/>
      <c r="N4958" s="137"/>
      <c r="O4958" s="137"/>
      <c r="P4958" s="1"/>
    </row>
    <row r="4959" spans="1:16" ht="50.25" thickBot="1">
      <c r="A4959" s="1"/>
      <c r="B4959" s="6" t="s">
        <v>4911</v>
      </c>
      <c r="C4959" s="7" t="s">
        <v>8</v>
      </c>
      <c r="D4959" s="8" t="s">
        <v>4912</v>
      </c>
      <c r="E4959" s="8" t="s">
        <v>4913</v>
      </c>
      <c r="F4959" s="8" t="s">
        <v>555</v>
      </c>
      <c r="G4959" s="8" t="s">
        <v>317</v>
      </c>
      <c r="H4959" s="8" t="s">
        <v>3272</v>
      </c>
      <c r="I4959" s="7" t="s">
        <v>8</v>
      </c>
      <c r="J4959" s="9">
        <v>113553965</v>
      </c>
      <c r="K4959" s="9">
        <v>0</v>
      </c>
      <c r="L4959" s="9">
        <v>55584932</v>
      </c>
      <c r="M4959" s="9">
        <v>7958116</v>
      </c>
      <c r="N4959" s="7" t="s">
        <v>8</v>
      </c>
      <c r="O4959" s="10">
        <v>24.8</v>
      </c>
      <c r="P4959" s="1"/>
    </row>
    <row r="4960" spans="1:16" ht="42" thickBot="1">
      <c r="A4960" s="1"/>
      <c r="B4960" s="138" t="s">
        <v>8</v>
      </c>
      <c r="C4960" s="139"/>
      <c r="D4960" s="139"/>
      <c r="E4960" s="139"/>
      <c r="F4960" s="139"/>
      <c r="G4960" s="139"/>
      <c r="H4960" s="139"/>
      <c r="I4960" s="11" t="s">
        <v>318</v>
      </c>
      <c r="J4960" s="12" t="s">
        <v>8</v>
      </c>
      <c r="K4960" s="13">
        <v>0</v>
      </c>
      <c r="L4960" s="13">
        <v>55584932</v>
      </c>
      <c r="M4960" s="13">
        <v>7958116</v>
      </c>
      <c r="N4960" s="14">
        <v>14.31</v>
      </c>
      <c r="O4960" s="12" t="s">
        <v>8</v>
      </c>
      <c r="P4960" s="1"/>
    </row>
    <row r="4961" spans="1:16" ht="0.95" customHeight="1">
      <c r="A4961" s="1"/>
      <c r="B4961" s="137"/>
      <c r="C4961" s="137"/>
      <c r="D4961" s="137"/>
      <c r="E4961" s="137"/>
      <c r="F4961" s="137"/>
      <c r="G4961" s="137"/>
      <c r="H4961" s="137"/>
      <c r="I4961" s="137"/>
      <c r="J4961" s="137"/>
      <c r="K4961" s="137"/>
      <c r="L4961" s="137"/>
      <c r="M4961" s="137"/>
      <c r="N4961" s="137"/>
      <c r="O4961" s="137"/>
      <c r="P4961" s="1"/>
    </row>
    <row r="4962" spans="1:16" ht="58.5" thickBot="1">
      <c r="A4962" s="1"/>
      <c r="B4962" s="6" t="s">
        <v>4914</v>
      </c>
      <c r="C4962" s="7" t="s">
        <v>8</v>
      </c>
      <c r="D4962" s="8" t="s">
        <v>4915</v>
      </c>
      <c r="E4962" s="8" t="s">
        <v>4916</v>
      </c>
      <c r="F4962" s="8" t="s">
        <v>261</v>
      </c>
      <c r="G4962" s="8" t="s">
        <v>317</v>
      </c>
      <c r="H4962" s="8" t="s">
        <v>3487</v>
      </c>
      <c r="I4962" s="7" t="s">
        <v>8</v>
      </c>
      <c r="J4962" s="9">
        <v>36283717</v>
      </c>
      <c r="K4962" s="9">
        <v>0</v>
      </c>
      <c r="L4962" s="9">
        <v>44196</v>
      </c>
      <c r="M4962" s="9">
        <v>44196</v>
      </c>
      <c r="N4962" s="7" t="s">
        <v>8</v>
      </c>
      <c r="O4962" s="10">
        <v>99</v>
      </c>
      <c r="P4962" s="1"/>
    </row>
    <row r="4963" spans="1:16" ht="42" thickBot="1">
      <c r="A4963" s="1"/>
      <c r="B4963" s="138" t="s">
        <v>8</v>
      </c>
      <c r="C4963" s="139"/>
      <c r="D4963" s="139"/>
      <c r="E4963" s="139"/>
      <c r="F4963" s="139"/>
      <c r="G4963" s="139"/>
      <c r="H4963" s="139"/>
      <c r="I4963" s="11" t="s">
        <v>318</v>
      </c>
      <c r="J4963" s="12" t="s">
        <v>8</v>
      </c>
      <c r="K4963" s="13">
        <v>0</v>
      </c>
      <c r="L4963" s="13">
        <v>44196</v>
      </c>
      <c r="M4963" s="13">
        <v>44196</v>
      </c>
      <c r="N4963" s="14">
        <v>100</v>
      </c>
      <c r="O4963" s="12" t="s">
        <v>8</v>
      </c>
      <c r="P4963" s="1"/>
    </row>
    <row r="4964" spans="1:16" ht="0.95" customHeight="1">
      <c r="A4964" s="1"/>
      <c r="B4964" s="137"/>
      <c r="C4964" s="137"/>
      <c r="D4964" s="137"/>
      <c r="E4964" s="137"/>
      <c r="F4964" s="137"/>
      <c r="G4964" s="137"/>
      <c r="H4964" s="137"/>
      <c r="I4964" s="137"/>
      <c r="J4964" s="137"/>
      <c r="K4964" s="137"/>
      <c r="L4964" s="137"/>
      <c r="M4964" s="137"/>
      <c r="N4964" s="137"/>
      <c r="O4964" s="137"/>
      <c r="P4964" s="1"/>
    </row>
    <row r="4965" spans="1:16" ht="42" thickBot="1">
      <c r="A4965" s="1"/>
      <c r="B4965" s="6" t="s">
        <v>4917</v>
      </c>
      <c r="C4965" s="7" t="s">
        <v>8</v>
      </c>
      <c r="D4965" s="8" t="s">
        <v>4918</v>
      </c>
      <c r="E4965" s="8" t="s">
        <v>4919</v>
      </c>
      <c r="F4965" s="8" t="s">
        <v>345</v>
      </c>
      <c r="G4965" s="8" t="s">
        <v>317</v>
      </c>
      <c r="H4965" s="8" t="s">
        <v>830</v>
      </c>
      <c r="I4965" s="7" t="s">
        <v>8</v>
      </c>
      <c r="J4965" s="9">
        <v>14137608</v>
      </c>
      <c r="K4965" s="9">
        <v>0</v>
      </c>
      <c r="L4965" s="9">
        <v>0</v>
      </c>
      <c r="M4965" s="9">
        <v>0</v>
      </c>
      <c r="N4965" s="7" t="s">
        <v>8</v>
      </c>
      <c r="O4965" s="10">
        <v>0</v>
      </c>
      <c r="P4965" s="1"/>
    </row>
    <row r="4966" spans="1:16" ht="42" thickBot="1">
      <c r="A4966" s="1"/>
      <c r="B4966" s="138" t="s">
        <v>8</v>
      </c>
      <c r="C4966" s="139"/>
      <c r="D4966" s="139"/>
      <c r="E4966" s="139"/>
      <c r="F4966" s="139"/>
      <c r="G4966" s="139"/>
      <c r="H4966" s="139"/>
      <c r="I4966" s="11" t="s">
        <v>318</v>
      </c>
      <c r="J4966" s="12" t="s">
        <v>8</v>
      </c>
      <c r="K4966" s="13">
        <v>0</v>
      </c>
      <c r="L4966" s="13">
        <v>0</v>
      </c>
      <c r="M4966" s="13">
        <v>0</v>
      </c>
      <c r="N4966" s="14">
        <v>0</v>
      </c>
      <c r="O4966" s="12" t="s">
        <v>8</v>
      </c>
      <c r="P4966" s="1"/>
    </row>
    <row r="4967" spans="1:16" ht="0.95" customHeight="1">
      <c r="A4967" s="1"/>
      <c r="B4967" s="137"/>
      <c r="C4967" s="137"/>
      <c r="D4967" s="137"/>
      <c r="E4967" s="137"/>
      <c r="F4967" s="137"/>
      <c r="G4967" s="137"/>
      <c r="H4967" s="137"/>
      <c r="I4967" s="137"/>
      <c r="J4967" s="137"/>
      <c r="K4967" s="137"/>
      <c r="L4967" s="137"/>
      <c r="M4967" s="137"/>
      <c r="N4967" s="137"/>
      <c r="O4967" s="137"/>
      <c r="P4967" s="1"/>
    </row>
    <row r="4968" spans="1:16" ht="42" thickBot="1">
      <c r="A4968" s="1"/>
      <c r="B4968" s="6" t="s">
        <v>4920</v>
      </c>
      <c r="C4968" s="7" t="s">
        <v>8</v>
      </c>
      <c r="D4968" s="8" t="s">
        <v>4921</v>
      </c>
      <c r="E4968" s="8" t="s">
        <v>4922</v>
      </c>
      <c r="F4968" s="8" t="s">
        <v>353</v>
      </c>
      <c r="G4968" s="8" t="s">
        <v>317</v>
      </c>
      <c r="H4968" s="8" t="s">
        <v>830</v>
      </c>
      <c r="I4968" s="7" t="s">
        <v>8</v>
      </c>
      <c r="J4968" s="9">
        <v>1093712</v>
      </c>
      <c r="K4968" s="9">
        <v>0</v>
      </c>
      <c r="L4968" s="9">
        <v>11735</v>
      </c>
      <c r="M4968" s="9">
        <v>502</v>
      </c>
      <c r="N4968" s="7" t="s">
        <v>8</v>
      </c>
      <c r="O4968" s="10">
        <v>100</v>
      </c>
      <c r="P4968" s="1"/>
    </row>
    <row r="4969" spans="1:16" ht="42" thickBot="1">
      <c r="A4969" s="1"/>
      <c r="B4969" s="138" t="s">
        <v>8</v>
      </c>
      <c r="C4969" s="139"/>
      <c r="D4969" s="139"/>
      <c r="E4969" s="139"/>
      <c r="F4969" s="139"/>
      <c r="G4969" s="139"/>
      <c r="H4969" s="139"/>
      <c r="I4969" s="11" t="s">
        <v>318</v>
      </c>
      <c r="J4969" s="12" t="s">
        <v>8</v>
      </c>
      <c r="K4969" s="13">
        <v>0</v>
      </c>
      <c r="L4969" s="13">
        <v>11735</v>
      </c>
      <c r="M4969" s="13">
        <v>502</v>
      </c>
      <c r="N4969" s="14">
        <v>4.2699999999999996</v>
      </c>
      <c r="O4969" s="12" t="s">
        <v>8</v>
      </c>
      <c r="P4969" s="1"/>
    </row>
    <row r="4970" spans="1:16" ht="0.95" customHeight="1">
      <c r="A4970" s="1"/>
      <c r="B4970" s="137"/>
      <c r="C4970" s="137"/>
      <c r="D4970" s="137"/>
      <c r="E4970" s="137"/>
      <c r="F4970" s="137"/>
      <c r="G4970" s="137"/>
      <c r="H4970" s="137"/>
      <c r="I4970" s="137"/>
      <c r="J4970" s="137"/>
      <c r="K4970" s="137"/>
      <c r="L4970" s="137"/>
      <c r="M4970" s="137"/>
      <c r="N4970" s="137"/>
      <c r="O4970" s="137"/>
      <c r="P4970" s="1"/>
    </row>
    <row r="4971" spans="1:16" ht="42" thickBot="1">
      <c r="A4971" s="1"/>
      <c r="B4971" s="6" t="s">
        <v>4923</v>
      </c>
      <c r="C4971" s="7" t="s">
        <v>8</v>
      </c>
      <c r="D4971" s="8" t="s">
        <v>4924</v>
      </c>
      <c r="E4971" s="8" t="s">
        <v>4925</v>
      </c>
      <c r="F4971" s="8" t="s">
        <v>58</v>
      </c>
      <c r="G4971" s="8" t="s">
        <v>13</v>
      </c>
      <c r="H4971" s="8" t="s">
        <v>3277</v>
      </c>
      <c r="I4971" s="7" t="s">
        <v>8</v>
      </c>
      <c r="J4971" s="9">
        <v>2139839145</v>
      </c>
      <c r="K4971" s="9">
        <v>0</v>
      </c>
      <c r="L4971" s="9">
        <v>21887643</v>
      </c>
      <c r="M4971" s="9">
        <v>0</v>
      </c>
      <c r="N4971" s="7" t="s">
        <v>8</v>
      </c>
      <c r="O4971" s="10">
        <v>99.91</v>
      </c>
      <c r="P4971" s="1"/>
    </row>
    <row r="4972" spans="1:16" ht="25.5" thickBot="1">
      <c r="A4972" s="1"/>
      <c r="B4972" s="138" t="s">
        <v>8</v>
      </c>
      <c r="C4972" s="139"/>
      <c r="D4972" s="139"/>
      <c r="E4972" s="139"/>
      <c r="F4972" s="139"/>
      <c r="G4972" s="139"/>
      <c r="H4972" s="139"/>
      <c r="I4972" s="11" t="s">
        <v>4456</v>
      </c>
      <c r="J4972" s="12" t="s">
        <v>8</v>
      </c>
      <c r="K4972" s="13">
        <v>0</v>
      </c>
      <c r="L4972" s="13">
        <v>21887643</v>
      </c>
      <c r="M4972" s="13">
        <v>0</v>
      </c>
      <c r="N4972" s="14">
        <v>0</v>
      </c>
      <c r="O4972" s="12" t="s">
        <v>8</v>
      </c>
      <c r="P4972" s="1"/>
    </row>
    <row r="4973" spans="1:16" ht="0.95" customHeight="1">
      <c r="A4973" s="1"/>
      <c r="B4973" s="137"/>
      <c r="C4973" s="137"/>
      <c r="D4973" s="137"/>
      <c r="E4973" s="137"/>
      <c r="F4973" s="137"/>
      <c r="G4973" s="137"/>
      <c r="H4973" s="137"/>
      <c r="I4973" s="137"/>
      <c r="J4973" s="137"/>
      <c r="K4973" s="137"/>
      <c r="L4973" s="137"/>
      <c r="M4973" s="137"/>
      <c r="N4973" s="137"/>
      <c r="O4973" s="137"/>
      <c r="P4973" s="1"/>
    </row>
    <row r="4974" spans="1:16" ht="50.25" thickBot="1">
      <c r="A4974" s="1"/>
      <c r="B4974" s="6" t="s">
        <v>4926</v>
      </c>
      <c r="C4974" s="7" t="s">
        <v>8</v>
      </c>
      <c r="D4974" s="8" t="s">
        <v>4927</v>
      </c>
      <c r="E4974" s="8" t="s">
        <v>4928</v>
      </c>
      <c r="F4974" s="8" t="s">
        <v>40</v>
      </c>
      <c r="G4974" s="8" t="s">
        <v>317</v>
      </c>
      <c r="H4974" s="8" t="s">
        <v>3459</v>
      </c>
      <c r="I4974" s="7" t="s">
        <v>8</v>
      </c>
      <c r="J4974" s="9">
        <v>2588999</v>
      </c>
      <c r="K4974" s="9">
        <v>0</v>
      </c>
      <c r="L4974" s="9">
        <v>0</v>
      </c>
      <c r="M4974" s="9">
        <v>0</v>
      </c>
      <c r="N4974" s="7" t="s">
        <v>8</v>
      </c>
      <c r="O4974" s="10">
        <v>0</v>
      </c>
      <c r="P4974" s="1"/>
    </row>
    <row r="4975" spans="1:16" ht="42" thickBot="1">
      <c r="A4975" s="1"/>
      <c r="B4975" s="138" t="s">
        <v>8</v>
      </c>
      <c r="C4975" s="139"/>
      <c r="D4975" s="139"/>
      <c r="E4975" s="139"/>
      <c r="F4975" s="139"/>
      <c r="G4975" s="139"/>
      <c r="H4975" s="139"/>
      <c r="I4975" s="11" t="s">
        <v>318</v>
      </c>
      <c r="J4975" s="12" t="s">
        <v>8</v>
      </c>
      <c r="K4975" s="13">
        <v>0</v>
      </c>
      <c r="L4975" s="13">
        <v>0</v>
      </c>
      <c r="M4975" s="13">
        <v>0</v>
      </c>
      <c r="N4975" s="14">
        <v>0</v>
      </c>
      <c r="O4975" s="12" t="s">
        <v>8</v>
      </c>
      <c r="P4975" s="1"/>
    </row>
    <row r="4976" spans="1:16" ht="0.95" customHeight="1">
      <c r="A4976" s="1"/>
      <c r="B4976" s="137"/>
      <c r="C4976" s="137"/>
      <c r="D4976" s="137"/>
      <c r="E4976" s="137"/>
      <c r="F4976" s="137"/>
      <c r="G4976" s="137"/>
      <c r="H4976" s="137"/>
      <c r="I4976" s="137"/>
      <c r="J4976" s="137"/>
      <c r="K4976" s="137"/>
      <c r="L4976" s="137"/>
      <c r="M4976" s="137"/>
      <c r="N4976" s="137"/>
      <c r="O4976" s="137"/>
      <c r="P4976" s="1"/>
    </row>
    <row r="4977" spans="1:16" ht="42" thickBot="1">
      <c r="A4977" s="1"/>
      <c r="B4977" s="6" t="s">
        <v>4929</v>
      </c>
      <c r="C4977" s="7" t="s">
        <v>8</v>
      </c>
      <c r="D4977" s="8" t="s">
        <v>4930</v>
      </c>
      <c r="E4977" s="8" t="s">
        <v>4931</v>
      </c>
      <c r="F4977" s="8" t="s">
        <v>72</v>
      </c>
      <c r="G4977" s="8" t="s">
        <v>317</v>
      </c>
      <c r="H4977" s="8" t="s">
        <v>3487</v>
      </c>
      <c r="I4977" s="7" t="s">
        <v>8</v>
      </c>
      <c r="J4977" s="9">
        <v>80104335</v>
      </c>
      <c r="K4977" s="9">
        <v>0</v>
      </c>
      <c r="L4977" s="9">
        <v>6792262</v>
      </c>
      <c r="M4977" s="9">
        <v>1102339</v>
      </c>
      <c r="N4977" s="7" t="s">
        <v>8</v>
      </c>
      <c r="O4977" s="10">
        <v>99.9</v>
      </c>
      <c r="P4977" s="1"/>
    </row>
    <row r="4978" spans="1:16" ht="42" thickBot="1">
      <c r="A4978" s="1"/>
      <c r="B4978" s="138" t="s">
        <v>8</v>
      </c>
      <c r="C4978" s="139"/>
      <c r="D4978" s="139"/>
      <c r="E4978" s="139"/>
      <c r="F4978" s="139"/>
      <c r="G4978" s="139"/>
      <c r="H4978" s="139"/>
      <c r="I4978" s="11" t="s">
        <v>318</v>
      </c>
      <c r="J4978" s="12" t="s">
        <v>8</v>
      </c>
      <c r="K4978" s="13">
        <v>0</v>
      </c>
      <c r="L4978" s="13">
        <v>6792262</v>
      </c>
      <c r="M4978" s="13">
        <v>1102339</v>
      </c>
      <c r="N4978" s="14">
        <v>16.22</v>
      </c>
      <c r="O4978" s="12" t="s">
        <v>8</v>
      </c>
      <c r="P4978" s="1"/>
    </row>
    <row r="4979" spans="1:16" ht="0.95" customHeight="1">
      <c r="A4979" s="1"/>
      <c r="B4979" s="137"/>
      <c r="C4979" s="137"/>
      <c r="D4979" s="137"/>
      <c r="E4979" s="137"/>
      <c r="F4979" s="137"/>
      <c r="G4979" s="137"/>
      <c r="H4979" s="137"/>
      <c r="I4979" s="137"/>
      <c r="J4979" s="137"/>
      <c r="K4979" s="137"/>
      <c r="L4979" s="137"/>
      <c r="M4979" s="137"/>
      <c r="N4979" s="137"/>
      <c r="O4979" s="137"/>
      <c r="P4979" s="1"/>
    </row>
    <row r="4980" spans="1:16" ht="66.75" thickBot="1">
      <c r="A4980" s="1"/>
      <c r="B4980" s="6" t="s">
        <v>4932</v>
      </c>
      <c r="C4980" s="7" t="s">
        <v>8</v>
      </c>
      <c r="D4980" s="8" t="s">
        <v>4933</v>
      </c>
      <c r="E4980" s="8" t="s">
        <v>4934</v>
      </c>
      <c r="F4980" s="8" t="s">
        <v>64</v>
      </c>
      <c r="G4980" s="8" t="s">
        <v>317</v>
      </c>
      <c r="H4980" s="8" t="s">
        <v>3459</v>
      </c>
      <c r="I4980" s="7" t="s">
        <v>8</v>
      </c>
      <c r="J4980" s="9">
        <v>100141710</v>
      </c>
      <c r="K4980" s="9">
        <v>31931991</v>
      </c>
      <c r="L4980" s="9">
        <v>6000000</v>
      </c>
      <c r="M4980" s="9">
        <v>1098391</v>
      </c>
      <c r="N4980" s="7" t="s">
        <v>8</v>
      </c>
      <c r="O4980" s="10">
        <v>0</v>
      </c>
      <c r="P4980" s="1"/>
    </row>
    <row r="4981" spans="1:16" ht="42" thickBot="1">
      <c r="A4981" s="1"/>
      <c r="B4981" s="138" t="s">
        <v>8</v>
      </c>
      <c r="C4981" s="139"/>
      <c r="D4981" s="139"/>
      <c r="E4981" s="139"/>
      <c r="F4981" s="139"/>
      <c r="G4981" s="139"/>
      <c r="H4981" s="139"/>
      <c r="I4981" s="11" t="s">
        <v>318</v>
      </c>
      <c r="J4981" s="12" t="s">
        <v>8</v>
      </c>
      <c r="K4981" s="13">
        <v>31931991</v>
      </c>
      <c r="L4981" s="13">
        <v>6000000</v>
      </c>
      <c r="M4981" s="13">
        <v>1098391</v>
      </c>
      <c r="N4981" s="14">
        <v>18.3</v>
      </c>
      <c r="O4981" s="12" t="s">
        <v>8</v>
      </c>
      <c r="P4981" s="1"/>
    </row>
    <row r="4982" spans="1:16" ht="0.95" customHeight="1">
      <c r="A4982" s="1"/>
      <c r="B4982" s="137"/>
      <c r="C4982" s="137"/>
      <c r="D4982" s="137"/>
      <c r="E4982" s="137"/>
      <c r="F4982" s="137"/>
      <c r="G4982" s="137"/>
      <c r="H4982" s="137"/>
      <c r="I4982" s="137"/>
      <c r="J4982" s="137"/>
      <c r="K4982" s="137"/>
      <c r="L4982" s="137"/>
      <c r="M4982" s="137"/>
      <c r="N4982" s="137"/>
      <c r="O4982" s="137"/>
      <c r="P4982" s="1"/>
    </row>
    <row r="4983" spans="1:16" ht="50.25" thickBot="1">
      <c r="A4983" s="1"/>
      <c r="B4983" s="6" t="s">
        <v>4935</v>
      </c>
      <c r="C4983" s="7" t="s">
        <v>8</v>
      </c>
      <c r="D4983" s="8" t="s">
        <v>4936</v>
      </c>
      <c r="E4983" s="8" t="s">
        <v>4937</v>
      </c>
      <c r="F4983" s="8" t="s">
        <v>58</v>
      </c>
      <c r="G4983" s="8" t="s">
        <v>13</v>
      </c>
      <c r="H4983" s="8" t="s">
        <v>830</v>
      </c>
      <c r="I4983" s="7" t="s">
        <v>8</v>
      </c>
      <c r="J4983" s="9">
        <v>173425513</v>
      </c>
      <c r="K4983" s="9">
        <v>0</v>
      </c>
      <c r="L4983" s="9">
        <v>13038400</v>
      </c>
      <c r="M4983" s="9">
        <v>13038400</v>
      </c>
      <c r="N4983" s="7" t="s">
        <v>8</v>
      </c>
      <c r="O4983" s="10">
        <v>100</v>
      </c>
      <c r="P4983" s="1"/>
    </row>
    <row r="4984" spans="1:16" ht="25.5" thickBot="1">
      <c r="A4984" s="1"/>
      <c r="B4984" s="138" t="s">
        <v>8</v>
      </c>
      <c r="C4984" s="139"/>
      <c r="D4984" s="139"/>
      <c r="E4984" s="139"/>
      <c r="F4984" s="139"/>
      <c r="G4984" s="139"/>
      <c r="H4984" s="139"/>
      <c r="I4984" s="11" t="s">
        <v>4456</v>
      </c>
      <c r="J4984" s="12" t="s">
        <v>8</v>
      </c>
      <c r="K4984" s="13">
        <v>0</v>
      </c>
      <c r="L4984" s="13">
        <v>13038400</v>
      </c>
      <c r="M4984" s="13">
        <v>13038400</v>
      </c>
      <c r="N4984" s="14">
        <v>100</v>
      </c>
      <c r="O4984" s="12" t="s">
        <v>8</v>
      </c>
      <c r="P4984" s="1"/>
    </row>
    <row r="4985" spans="1:16" ht="0.95" customHeight="1">
      <c r="A4985" s="1"/>
      <c r="B4985" s="137"/>
      <c r="C4985" s="137"/>
      <c r="D4985" s="137"/>
      <c r="E4985" s="137"/>
      <c r="F4985" s="137"/>
      <c r="G4985" s="137"/>
      <c r="H4985" s="137"/>
      <c r="I4985" s="137"/>
      <c r="J4985" s="137"/>
      <c r="K4985" s="137"/>
      <c r="L4985" s="137"/>
      <c r="M4985" s="137"/>
      <c r="N4985" s="137"/>
      <c r="O4985" s="137"/>
      <c r="P4985" s="1"/>
    </row>
    <row r="4986" spans="1:16" ht="42" thickBot="1">
      <c r="A4986" s="1"/>
      <c r="B4986" s="6" t="s">
        <v>4938</v>
      </c>
      <c r="C4986" s="7" t="s">
        <v>8</v>
      </c>
      <c r="D4986" s="8" t="s">
        <v>4939</v>
      </c>
      <c r="E4986" s="8" t="s">
        <v>4940</v>
      </c>
      <c r="F4986" s="8" t="s">
        <v>58</v>
      </c>
      <c r="G4986" s="8" t="s">
        <v>13</v>
      </c>
      <c r="H4986" s="8" t="s">
        <v>3459</v>
      </c>
      <c r="I4986" s="7" t="s">
        <v>8</v>
      </c>
      <c r="J4986" s="9">
        <v>187906881</v>
      </c>
      <c r="K4986" s="9">
        <v>0</v>
      </c>
      <c r="L4986" s="9">
        <v>35681600</v>
      </c>
      <c r="M4986" s="9">
        <v>35681600</v>
      </c>
      <c r="N4986" s="7" t="s">
        <v>8</v>
      </c>
      <c r="O4986" s="10">
        <v>100</v>
      </c>
      <c r="P4986" s="1"/>
    </row>
    <row r="4987" spans="1:16" ht="25.5" thickBot="1">
      <c r="A4987" s="1"/>
      <c r="B4987" s="138" t="s">
        <v>8</v>
      </c>
      <c r="C4987" s="139"/>
      <c r="D4987" s="139"/>
      <c r="E4987" s="139"/>
      <c r="F4987" s="139"/>
      <c r="G4987" s="139"/>
      <c r="H4987" s="139"/>
      <c r="I4987" s="11" t="s">
        <v>4456</v>
      </c>
      <c r="J4987" s="12" t="s">
        <v>8</v>
      </c>
      <c r="K4987" s="13">
        <v>0</v>
      </c>
      <c r="L4987" s="13">
        <v>35681600</v>
      </c>
      <c r="M4987" s="13">
        <v>35681600</v>
      </c>
      <c r="N4987" s="14">
        <v>100</v>
      </c>
      <c r="O4987" s="12" t="s">
        <v>8</v>
      </c>
      <c r="P4987" s="1"/>
    </row>
    <row r="4988" spans="1:16" ht="0.95" customHeight="1">
      <c r="A4988" s="1"/>
      <c r="B4988" s="137"/>
      <c r="C4988" s="137"/>
      <c r="D4988" s="137"/>
      <c r="E4988" s="137"/>
      <c r="F4988" s="137"/>
      <c r="G4988" s="137"/>
      <c r="H4988" s="137"/>
      <c r="I4988" s="137"/>
      <c r="J4988" s="137"/>
      <c r="K4988" s="137"/>
      <c r="L4988" s="137"/>
      <c r="M4988" s="137"/>
      <c r="N4988" s="137"/>
      <c r="O4988" s="137"/>
      <c r="P4988" s="1"/>
    </row>
    <row r="4989" spans="1:16" ht="42" thickBot="1">
      <c r="A4989" s="1"/>
      <c r="B4989" s="6" t="s">
        <v>4941</v>
      </c>
      <c r="C4989" s="7" t="s">
        <v>8</v>
      </c>
      <c r="D4989" s="8" t="s">
        <v>4942</v>
      </c>
      <c r="E4989" s="8" t="s">
        <v>4943</v>
      </c>
      <c r="F4989" s="8" t="s">
        <v>58</v>
      </c>
      <c r="G4989" s="8" t="s">
        <v>13</v>
      </c>
      <c r="H4989" s="8" t="s">
        <v>830</v>
      </c>
      <c r="I4989" s="7" t="s">
        <v>8</v>
      </c>
      <c r="J4989" s="9">
        <v>130231558</v>
      </c>
      <c r="K4989" s="9">
        <v>0</v>
      </c>
      <c r="L4989" s="9">
        <v>7856166</v>
      </c>
      <c r="M4989" s="9">
        <v>0</v>
      </c>
      <c r="N4989" s="7" t="s">
        <v>8</v>
      </c>
      <c r="O4989" s="10">
        <v>90</v>
      </c>
      <c r="P4989" s="1"/>
    </row>
    <row r="4990" spans="1:16" ht="25.5" thickBot="1">
      <c r="A4990" s="1"/>
      <c r="B4990" s="138" t="s">
        <v>8</v>
      </c>
      <c r="C4990" s="139"/>
      <c r="D4990" s="139"/>
      <c r="E4990" s="139"/>
      <c r="F4990" s="139"/>
      <c r="G4990" s="139"/>
      <c r="H4990" s="139"/>
      <c r="I4990" s="11" t="s">
        <v>4456</v>
      </c>
      <c r="J4990" s="12" t="s">
        <v>8</v>
      </c>
      <c r="K4990" s="13">
        <v>0</v>
      </c>
      <c r="L4990" s="13">
        <v>7856166</v>
      </c>
      <c r="M4990" s="13">
        <v>0</v>
      </c>
      <c r="N4990" s="14">
        <v>0</v>
      </c>
      <c r="O4990" s="12" t="s">
        <v>8</v>
      </c>
      <c r="P4990" s="1"/>
    </row>
    <row r="4991" spans="1:16" ht="0.95" customHeight="1">
      <c r="A4991" s="1"/>
      <c r="B4991" s="137"/>
      <c r="C4991" s="137"/>
      <c r="D4991" s="137"/>
      <c r="E4991" s="137"/>
      <c r="F4991" s="137"/>
      <c r="G4991" s="137"/>
      <c r="H4991" s="137"/>
      <c r="I4991" s="137"/>
      <c r="J4991" s="137"/>
      <c r="K4991" s="137"/>
      <c r="L4991" s="137"/>
      <c r="M4991" s="137"/>
      <c r="N4991" s="137"/>
      <c r="O4991" s="137"/>
      <c r="P4991" s="1"/>
    </row>
    <row r="4992" spans="1:16" ht="50.25" thickBot="1">
      <c r="A4992" s="1"/>
      <c r="B4992" s="6" t="s">
        <v>4944</v>
      </c>
      <c r="C4992" s="7" t="s">
        <v>8</v>
      </c>
      <c r="D4992" s="8" t="s">
        <v>4945</v>
      </c>
      <c r="E4992" s="8" t="s">
        <v>4946</v>
      </c>
      <c r="F4992" s="8" t="s">
        <v>203</v>
      </c>
      <c r="G4992" s="8" t="s">
        <v>317</v>
      </c>
      <c r="H4992" s="8" t="s">
        <v>3459</v>
      </c>
      <c r="I4992" s="7" t="s">
        <v>8</v>
      </c>
      <c r="J4992" s="9">
        <v>26517877</v>
      </c>
      <c r="K4992" s="9">
        <v>21220677</v>
      </c>
      <c r="L4992" s="9">
        <v>3000000</v>
      </c>
      <c r="M4992" s="9">
        <v>645987</v>
      </c>
      <c r="N4992" s="7" t="s">
        <v>8</v>
      </c>
      <c r="O4992" s="10">
        <v>0</v>
      </c>
      <c r="P4992" s="1"/>
    </row>
    <row r="4993" spans="1:16" ht="42" thickBot="1">
      <c r="A4993" s="1"/>
      <c r="B4993" s="138" t="s">
        <v>8</v>
      </c>
      <c r="C4993" s="139"/>
      <c r="D4993" s="139"/>
      <c r="E4993" s="139"/>
      <c r="F4993" s="139"/>
      <c r="G4993" s="139"/>
      <c r="H4993" s="139"/>
      <c r="I4993" s="11" t="s">
        <v>318</v>
      </c>
      <c r="J4993" s="12" t="s">
        <v>8</v>
      </c>
      <c r="K4993" s="13">
        <v>21220677</v>
      </c>
      <c r="L4993" s="13">
        <v>3000000</v>
      </c>
      <c r="M4993" s="13">
        <v>645987</v>
      </c>
      <c r="N4993" s="14">
        <v>21.53</v>
      </c>
      <c r="O4993" s="12" t="s">
        <v>8</v>
      </c>
      <c r="P4993" s="1"/>
    </row>
    <row r="4994" spans="1:16" ht="0.95" customHeight="1">
      <c r="A4994" s="1"/>
      <c r="B4994" s="137"/>
      <c r="C4994" s="137"/>
      <c r="D4994" s="137"/>
      <c r="E4994" s="137"/>
      <c r="F4994" s="137"/>
      <c r="G4994" s="137"/>
      <c r="H4994" s="137"/>
      <c r="I4994" s="137"/>
      <c r="J4994" s="137"/>
      <c r="K4994" s="137"/>
      <c r="L4994" s="137"/>
      <c r="M4994" s="137"/>
      <c r="N4994" s="137"/>
      <c r="O4994" s="137"/>
      <c r="P4994" s="1"/>
    </row>
    <row r="4995" spans="1:16" ht="58.5" thickBot="1">
      <c r="A4995" s="1"/>
      <c r="B4995" s="6" t="s">
        <v>4947</v>
      </c>
      <c r="C4995" s="7" t="s">
        <v>8</v>
      </c>
      <c r="D4995" s="8" t="s">
        <v>4948</v>
      </c>
      <c r="E4995" s="8" t="s">
        <v>4949</v>
      </c>
      <c r="F4995" s="8" t="s">
        <v>12</v>
      </c>
      <c r="G4995" s="8" t="s">
        <v>59</v>
      </c>
      <c r="H4995" s="8" t="s">
        <v>3313</v>
      </c>
      <c r="I4995" s="7" t="s">
        <v>8</v>
      </c>
      <c r="J4995" s="9">
        <v>8162379</v>
      </c>
      <c r="K4995" s="9">
        <v>0</v>
      </c>
      <c r="L4995" s="9">
        <v>5363230</v>
      </c>
      <c r="M4995" s="9">
        <v>2813737</v>
      </c>
      <c r="N4995" s="7" t="s">
        <v>8</v>
      </c>
      <c r="O4995" s="10">
        <v>99</v>
      </c>
      <c r="P4995" s="1"/>
    </row>
    <row r="4996" spans="1:16" ht="25.5" thickBot="1">
      <c r="A4996" s="1"/>
      <c r="B4996" s="138" t="s">
        <v>8</v>
      </c>
      <c r="C4996" s="139"/>
      <c r="D4996" s="139"/>
      <c r="E4996" s="139"/>
      <c r="F4996" s="139"/>
      <c r="G4996" s="139"/>
      <c r="H4996" s="139"/>
      <c r="I4996" s="11" t="s">
        <v>60</v>
      </c>
      <c r="J4996" s="12" t="s">
        <v>8</v>
      </c>
      <c r="K4996" s="13">
        <v>0</v>
      </c>
      <c r="L4996" s="13">
        <v>5363230</v>
      </c>
      <c r="M4996" s="13">
        <v>2813737</v>
      </c>
      <c r="N4996" s="14">
        <v>52.46</v>
      </c>
      <c r="O4996" s="12" t="s">
        <v>8</v>
      </c>
      <c r="P4996" s="1"/>
    </row>
    <row r="4997" spans="1:16" ht="0.95" customHeight="1">
      <c r="A4997" s="1"/>
      <c r="B4997" s="137"/>
      <c r="C4997" s="137"/>
      <c r="D4997" s="137"/>
      <c r="E4997" s="137"/>
      <c r="F4997" s="137"/>
      <c r="G4997" s="137"/>
      <c r="H4997" s="137"/>
      <c r="I4997" s="137"/>
      <c r="J4997" s="137"/>
      <c r="K4997" s="137"/>
      <c r="L4997" s="137"/>
      <c r="M4997" s="137"/>
      <c r="N4997" s="137"/>
      <c r="O4997" s="137"/>
      <c r="P4997" s="1"/>
    </row>
    <row r="4998" spans="1:16" ht="50.25" thickBot="1">
      <c r="A4998" s="1"/>
      <c r="B4998" s="6" t="s">
        <v>4950</v>
      </c>
      <c r="C4998" s="7" t="s">
        <v>8</v>
      </c>
      <c r="D4998" s="8" t="s">
        <v>4951</v>
      </c>
      <c r="E4998" s="8" t="s">
        <v>4952</v>
      </c>
      <c r="F4998" s="8" t="s">
        <v>30</v>
      </c>
      <c r="G4998" s="8" t="s">
        <v>317</v>
      </c>
      <c r="H4998" s="8" t="s">
        <v>3459</v>
      </c>
      <c r="I4998" s="7" t="s">
        <v>8</v>
      </c>
      <c r="J4998" s="9">
        <v>20299294</v>
      </c>
      <c r="K4998" s="9">
        <v>0</v>
      </c>
      <c r="L4998" s="9">
        <v>10393310</v>
      </c>
      <c r="M4998" s="9">
        <v>6338780</v>
      </c>
      <c r="N4998" s="7" t="s">
        <v>8</v>
      </c>
      <c r="O4998" s="10">
        <v>90.8</v>
      </c>
      <c r="P4998" s="1"/>
    </row>
    <row r="4999" spans="1:16" ht="42" thickBot="1">
      <c r="A4999" s="1"/>
      <c r="B4999" s="138" t="s">
        <v>8</v>
      </c>
      <c r="C4999" s="139"/>
      <c r="D4999" s="139"/>
      <c r="E4999" s="139"/>
      <c r="F4999" s="139"/>
      <c r="G4999" s="139"/>
      <c r="H4999" s="139"/>
      <c r="I4999" s="11" t="s">
        <v>318</v>
      </c>
      <c r="J4999" s="12" t="s">
        <v>8</v>
      </c>
      <c r="K4999" s="13">
        <v>0</v>
      </c>
      <c r="L4999" s="13">
        <v>10393310</v>
      </c>
      <c r="M4999" s="13">
        <v>6338780</v>
      </c>
      <c r="N4999" s="14">
        <v>60.98</v>
      </c>
      <c r="O4999" s="12" t="s">
        <v>8</v>
      </c>
      <c r="P4999" s="1"/>
    </row>
    <row r="5000" spans="1:16" ht="0.95" customHeight="1">
      <c r="A5000" s="1"/>
      <c r="B5000" s="137"/>
      <c r="C5000" s="137"/>
      <c r="D5000" s="137"/>
      <c r="E5000" s="137"/>
      <c r="F5000" s="137"/>
      <c r="G5000" s="137"/>
      <c r="H5000" s="137"/>
      <c r="I5000" s="137"/>
      <c r="J5000" s="137"/>
      <c r="K5000" s="137"/>
      <c r="L5000" s="137"/>
      <c r="M5000" s="137"/>
      <c r="N5000" s="137"/>
      <c r="O5000" s="137"/>
      <c r="P5000" s="1"/>
    </row>
    <row r="5001" spans="1:16" ht="42" thickBot="1">
      <c r="A5001" s="1"/>
      <c r="B5001" s="6" t="s">
        <v>4953</v>
      </c>
      <c r="C5001" s="7" t="s">
        <v>8</v>
      </c>
      <c r="D5001" s="8" t="s">
        <v>4954</v>
      </c>
      <c r="E5001" s="8" t="s">
        <v>4955</v>
      </c>
      <c r="F5001" s="8" t="s">
        <v>207</v>
      </c>
      <c r="G5001" s="8" t="s">
        <v>317</v>
      </c>
      <c r="H5001" s="8" t="s">
        <v>3487</v>
      </c>
      <c r="I5001" s="7" t="s">
        <v>8</v>
      </c>
      <c r="J5001" s="9">
        <v>105720788</v>
      </c>
      <c r="K5001" s="9">
        <v>16965323</v>
      </c>
      <c r="L5001" s="9">
        <v>17041066</v>
      </c>
      <c r="M5001" s="9">
        <v>16936639</v>
      </c>
      <c r="N5001" s="7" t="s">
        <v>8</v>
      </c>
      <c r="O5001" s="10">
        <v>52.8</v>
      </c>
      <c r="P5001" s="1"/>
    </row>
    <row r="5002" spans="1:16" ht="42" thickBot="1">
      <c r="A5002" s="1"/>
      <c r="B5002" s="138" t="s">
        <v>8</v>
      </c>
      <c r="C5002" s="139"/>
      <c r="D5002" s="139"/>
      <c r="E5002" s="139"/>
      <c r="F5002" s="139"/>
      <c r="G5002" s="139"/>
      <c r="H5002" s="139"/>
      <c r="I5002" s="11" t="s">
        <v>318</v>
      </c>
      <c r="J5002" s="12" t="s">
        <v>8</v>
      </c>
      <c r="K5002" s="13">
        <v>16965323</v>
      </c>
      <c r="L5002" s="13">
        <v>17041066</v>
      </c>
      <c r="M5002" s="13">
        <v>16936639</v>
      </c>
      <c r="N5002" s="14">
        <v>99.38</v>
      </c>
      <c r="O5002" s="12" t="s">
        <v>8</v>
      </c>
      <c r="P5002" s="1"/>
    </row>
    <row r="5003" spans="1:16" ht="0.95" customHeight="1">
      <c r="A5003" s="1"/>
      <c r="B5003" s="137"/>
      <c r="C5003" s="137"/>
      <c r="D5003" s="137"/>
      <c r="E5003" s="137"/>
      <c r="F5003" s="137"/>
      <c r="G5003" s="137"/>
      <c r="H5003" s="137"/>
      <c r="I5003" s="137"/>
      <c r="J5003" s="137"/>
      <c r="K5003" s="137"/>
      <c r="L5003" s="137"/>
      <c r="M5003" s="137"/>
      <c r="N5003" s="137"/>
      <c r="O5003" s="137"/>
      <c r="P5003" s="1"/>
    </row>
    <row r="5004" spans="1:16" ht="50.25" thickBot="1">
      <c r="A5004" s="1"/>
      <c r="B5004" s="6" t="s">
        <v>4956</v>
      </c>
      <c r="C5004" s="7" t="s">
        <v>8</v>
      </c>
      <c r="D5004" s="8" t="s">
        <v>4957</v>
      </c>
      <c r="E5004" s="8" t="s">
        <v>4958</v>
      </c>
      <c r="F5004" s="8" t="s">
        <v>1503</v>
      </c>
      <c r="G5004" s="8" t="s">
        <v>317</v>
      </c>
      <c r="H5004" s="8" t="s">
        <v>830</v>
      </c>
      <c r="I5004" s="7" t="s">
        <v>8</v>
      </c>
      <c r="J5004" s="9">
        <v>13767857</v>
      </c>
      <c r="K5004" s="9">
        <v>0</v>
      </c>
      <c r="L5004" s="9">
        <v>5449597</v>
      </c>
      <c r="M5004" s="9">
        <v>3911628</v>
      </c>
      <c r="N5004" s="7" t="s">
        <v>8</v>
      </c>
      <c r="O5004" s="10">
        <v>84.8</v>
      </c>
      <c r="P5004" s="1"/>
    </row>
    <row r="5005" spans="1:16" ht="42" thickBot="1">
      <c r="A5005" s="1"/>
      <c r="B5005" s="138" t="s">
        <v>8</v>
      </c>
      <c r="C5005" s="139"/>
      <c r="D5005" s="139"/>
      <c r="E5005" s="139"/>
      <c r="F5005" s="139"/>
      <c r="G5005" s="139"/>
      <c r="H5005" s="139"/>
      <c r="I5005" s="11" t="s">
        <v>318</v>
      </c>
      <c r="J5005" s="12" t="s">
        <v>8</v>
      </c>
      <c r="K5005" s="13">
        <v>0</v>
      </c>
      <c r="L5005" s="13">
        <v>5449597</v>
      </c>
      <c r="M5005" s="13">
        <v>3911628</v>
      </c>
      <c r="N5005" s="14">
        <v>71.77</v>
      </c>
      <c r="O5005" s="12" t="s">
        <v>8</v>
      </c>
      <c r="P5005" s="1"/>
    </row>
    <row r="5006" spans="1:16" ht="0.95" customHeight="1">
      <c r="A5006" s="1"/>
      <c r="B5006" s="137"/>
      <c r="C5006" s="137"/>
      <c r="D5006" s="137"/>
      <c r="E5006" s="137"/>
      <c r="F5006" s="137"/>
      <c r="G5006" s="137"/>
      <c r="H5006" s="137"/>
      <c r="I5006" s="137"/>
      <c r="J5006" s="137"/>
      <c r="K5006" s="137"/>
      <c r="L5006" s="137"/>
      <c r="M5006" s="137"/>
      <c r="N5006" s="137"/>
      <c r="O5006" s="137"/>
      <c r="P5006" s="1"/>
    </row>
    <row r="5007" spans="1:16" ht="50.25" thickBot="1">
      <c r="A5007" s="1"/>
      <c r="B5007" s="6" t="s">
        <v>4959</v>
      </c>
      <c r="C5007" s="7" t="s">
        <v>8</v>
      </c>
      <c r="D5007" s="8" t="s">
        <v>4960</v>
      </c>
      <c r="E5007" s="8" t="s">
        <v>4961</v>
      </c>
      <c r="F5007" s="8" t="s">
        <v>798</v>
      </c>
      <c r="G5007" s="8" t="s">
        <v>317</v>
      </c>
      <c r="H5007" s="8" t="s">
        <v>3487</v>
      </c>
      <c r="I5007" s="7" t="s">
        <v>8</v>
      </c>
      <c r="J5007" s="9">
        <v>76864178</v>
      </c>
      <c r="K5007" s="9">
        <v>0</v>
      </c>
      <c r="L5007" s="9">
        <v>4711257</v>
      </c>
      <c r="M5007" s="9">
        <v>3558922</v>
      </c>
      <c r="N5007" s="7" t="s">
        <v>8</v>
      </c>
      <c r="O5007" s="10">
        <v>99.97</v>
      </c>
      <c r="P5007" s="1"/>
    </row>
    <row r="5008" spans="1:16" ht="42" thickBot="1">
      <c r="A5008" s="1"/>
      <c r="B5008" s="138" t="s">
        <v>8</v>
      </c>
      <c r="C5008" s="139"/>
      <c r="D5008" s="139"/>
      <c r="E5008" s="139"/>
      <c r="F5008" s="139"/>
      <c r="G5008" s="139"/>
      <c r="H5008" s="139"/>
      <c r="I5008" s="11" t="s">
        <v>318</v>
      </c>
      <c r="J5008" s="12" t="s">
        <v>8</v>
      </c>
      <c r="K5008" s="13">
        <v>0</v>
      </c>
      <c r="L5008" s="13">
        <v>4711257</v>
      </c>
      <c r="M5008" s="13">
        <v>3558922</v>
      </c>
      <c r="N5008" s="14">
        <v>75.540000000000006</v>
      </c>
      <c r="O5008" s="12" t="s">
        <v>8</v>
      </c>
      <c r="P5008" s="1"/>
    </row>
    <row r="5009" spans="1:16" ht="0.95" customHeight="1">
      <c r="A5009" s="1"/>
      <c r="B5009" s="137"/>
      <c r="C5009" s="137"/>
      <c r="D5009" s="137"/>
      <c r="E5009" s="137"/>
      <c r="F5009" s="137"/>
      <c r="G5009" s="137"/>
      <c r="H5009" s="137"/>
      <c r="I5009" s="137"/>
      <c r="J5009" s="137"/>
      <c r="K5009" s="137"/>
      <c r="L5009" s="137"/>
      <c r="M5009" s="137"/>
      <c r="N5009" s="137"/>
      <c r="O5009" s="137"/>
      <c r="P5009" s="1"/>
    </row>
    <row r="5010" spans="1:16" ht="42" thickBot="1">
      <c r="A5010" s="1"/>
      <c r="B5010" s="6" t="s">
        <v>4962</v>
      </c>
      <c r="C5010" s="7" t="s">
        <v>8</v>
      </c>
      <c r="D5010" s="8" t="s">
        <v>4963</v>
      </c>
      <c r="E5010" s="8" t="s">
        <v>4964</v>
      </c>
      <c r="F5010" s="8" t="s">
        <v>814</v>
      </c>
      <c r="G5010" s="8" t="s">
        <v>317</v>
      </c>
      <c r="H5010" s="8" t="s">
        <v>3487</v>
      </c>
      <c r="I5010" s="7" t="s">
        <v>8</v>
      </c>
      <c r="J5010" s="9">
        <v>92558804</v>
      </c>
      <c r="K5010" s="9">
        <v>0</v>
      </c>
      <c r="L5010" s="9">
        <v>0</v>
      </c>
      <c r="M5010" s="9">
        <v>0</v>
      </c>
      <c r="N5010" s="7" t="s">
        <v>8</v>
      </c>
      <c r="O5010" s="10">
        <v>94</v>
      </c>
      <c r="P5010" s="1"/>
    </row>
    <row r="5011" spans="1:16" ht="42" thickBot="1">
      <c r="A5011" s="1"/>
      <c r="B5011" s="138" t="s">
        <v>8</v>
      </c>
      <c r="C5011" s="139"/>
      <c r="D5011" s="139"/>
      <c r="E5011" s="139"/>
      <c r="F5011" s="139"/>
      <c r="G5011" s="139"/>
      <c r="H5011" s="139"/>
      <c r="I5011" s="11" t="s">
        <v>318</v>
      </c>
      <c r="J5011" s="12" t="s">
        <v>8</v>
      </c>
      <c r="K5011" s="13">
        <v>0</v>
      </c>
      <c r="L5011" s="13">
        <v>0</v>
      </c>
      <c r="M5011" s="13">
        <v>0</v>
      </c>
      <c r="N5011" s="14">
        <v>0</v>
      </c>
      <c r="O5011" s="12" t="s">
        <v>8</v>
      </c>
      <c r="P5011" s="1"/>
    </row>
    <row r="5012" spans="1:16" ht="0.95" customHeight="1">
      <c r="A5012" s="1"/>
      <c r="B5012" s="137"/>
      <c r="C5012" s="137"/>
      <c r="D5012" s="137"/>
      <c r="E5012" s="137"/>
      <c r="F5012" s="137"/>
      <c r="G5012" s="137"/>
      <c r="H5012" s="137"/>
      <c r="I5012" s="137"/>
      <c r="J5012" s="137"/>
      <c r="K5012" s="137"/>
      <c r="L5012" s="137"/>
      <c r="M5012" s="137"/>
      <c r="N5012" s="137"/>
      <c r="O5012" s="137"/>
      <c r="P5012" s="1"/>
    </row>
    <row r="5013" spans="1:16" ht="42" thickBot="1">
      <c r="A5013" s="1"/>
      <c r="B5013" s="6" t="s">
        <v>4965</v>
      </c>
      <c r="C5013" s="7" t="s">
        <v>8</v>
      </c>
      <c r="D5013" s="8" t="s">
        <v>4966</v>
      </c>
      <c r="E5013" s="8" t="s">
        <v>4967</v>
      </c>
      <c r="F5013" s="8" t="s">
        <v>267</v>
      </c>
      <c r="G5013" s="8" t="s">
        <v>317</v>
      </c>
      <c r="H5013" s="8" t="s">
        <v>3487</v>
      </c>
      <c r="I5013" s="7" t="s">
        <v>8</v>
      </c>
      <c r="J5013" s="9">
        <v>78499718</v>
      </c>
      <c r="K5013" s="9">
        <v>70687533</v>
      </c>
      <c r="L5013" s="9">
        <v>12322</v>
      </c>
      <c r="M5013" s="9">
        <v>12322</v>
      </c>
      <c r="N5013" s="7" t="s">
        <v>8</v>
      </c>
      <c r="O5013" s="10">
        <v>0</v>
      </c>
      <c r="P5013" s="1"/>
    </row>
    <row r="5014" spans="1:16" ht="42" thickBot="1">
      <c r="A5014" s="1"/>
      <c r="B5014" s="138" t="s">
        <v>8</v>
      </c>
      <c r="C5014" s="139"/>
      <c r="D5014" s="139"/>
      <c r="E5014" s="139"/>
      <c r="F5014" s="139"/>
      <c r="G5014" s="139"/>
      <c r="H5014" s="139"/>
      <c r="I5014" s="11" t="s">
        <v>318</v>
      </c>
      <c r="J5014" s="12" t="s">
        <v>8</v>
      </c>
      <c r="K5014" s="13">
        <v>70687533</v>
      </c>
      <c r="L5014" s="13">
        <v>12322</v>
      </c>
      <c r="M5014" s="13">
        <v>12322</v>
      </c>
      <c r="N5014" s="14">
        <v>100</v>
      </c>
      <c r="O5014" s="12" t="s">
        <v>8</v>
      </c>
      <c r="P5014" s="1"/>
    </row>
    <row r="5015" spans="1:16" ht="0.95" customHeight="1">
      <c r="A5015" s="1"/>
      <c r="B5015" s="137"/>
      <c r="C5015" s="137"/>
      <c r="D5015" s="137"/>
      <c r="E5015" s="137"/>
      <c r="F5015" s="137"/>
      <c r="G5015" s="137"/>
      <c r="H5015" s="137"/>
      <c r="I5015" s="137"/>
      <c r="J5015" s="137"/>
      <c r="K5015" s="137"/>
      <c r="L5015" s="137"/>
      <c r="M5015" s="137"/>
      <c r="N5015" s="137"/>
      <c r="O5015" s="137"/>
      <c r="P5015" s="1"/>
    </row>
    <row r="5016" spans="1:16" ht="42" thickBot="1">
      <c r="A5016" s="1"/>
      <c r="B5016" s="6" t="s">
        <v>4968</v>
      </c>
      <c r="C5016" s="7" t="s">
        <v>8</v>
      </c>
      <c r="D5016" s="8" t="s">
        <v>4969</v>
      </c>
      <c r="E5016" s="8" t="s">
        <v>4970</v>
      </c>
      <c r="F5016" s="8" t="s">
        <v>367</v>
      </c>
      <c r="G5016" s="8" t="s">
        <v>317</v>
      </c>
      <c r="H5016" s="8" t="s">
        <v>3487</v>
      </c>
      <c r="I5016" s="7" t="s">
        <v>8</v>
      </c>
      <c r="J5016" s="9">
        <v>12108319</v>
      </c>
      <c r="K5016" s="9">
        <v>0</v>
      </c>
      <c r="L5016" s="9">
        <v>3462357</v>
      </c>
      <c r="M5016" s="9">
        <v>3256381</v>
      </c>
      <c r="N5016" s="7" t="s">
        <v>8</v>
      </c>
      <c r="O5016" s="10">
        <v>98.73</v>
      </c>
      <c r="P5016" s="1"/>
    </row>
    <row r="5017" spans="1:16" ht="42" thickBot="1">
      <c r="A5017" s="1"/>
      <c r="B5017" s="138" t="s">
        <v>8</v>
      </c>
      <c r="C5017" s="139"/>
      <c r="D5017" s="139"/>
      <c r="E5017" s="139"/>
      <c r="F5017" s="139"/>
      <c r="G5017" s="139"/>
      <c r="H5017" s="139"/>
      <c r="I5017" s="11" t="s">
        <v>318</v>
      </c>
      <c r="J5017" s="12" t="s">
        <v>8</v>
      </c>
      <c r="K5017" s="13">
        <v>0</v>
      </c>
      <c r="L5017" s="13">
        <v>3462357</v>
      </c>
      <c r="M5017" s="13">
        <v>3256381</v>
      </c>
      <c r="N5017" s="14">
        <v>94.05</v>
      </c>
      <c r="O5017" s="12" t="s">
        <v>8</v>
      </c>
      <c r="P5017" s="1"/>
    </row>
    <row r="5018" spans="1:16" ht="0.95" customHeight="1">
      <c r="A5018" s="1"/>
      <c r="B5018" s="137"/>
      <c r="C5018" s="137"/>
      <c r="D5018" s="137"/>
      <c r="E5018" s="137"/>
      <c r="F5018" s="137"/>
      <c r="G5018" s="137"/>
      <c r="H5018" s="137"/>
      <c r="I5018" s="137"/>
      <c r="J5018" s="137"/>
      <c r="K5018" s="137"/>
      <c r="L5018" s="137"/>
      <c r="M5018" s="137"/>
      <c r="N5018" s="137"/>
      <c r="O5018" s="137"/>
      <c r="P5018" s="1"/>
    </row>
    <row r="5019" spans="1:16" ht="42" thickBot="1">
      <c r="A5019" s="1"/>
      <c r="B5019" s="6" t="s">
        <v>4971</v>
      </c>
      <c r="C5019" s="7" t="s">
        <v>8</v>
      </c>
      <c r="D5019" s="8" t="s">
        <v>4972</v>
      </c>
      <c r="E5019" s="8" t="s">
        <v>4973</v>
      </c>
      <c r="F5019" s="8" t="s">
        <v>40</v>
      </c>
      <c r="G5019" s="8" t="s">
        <v>317</v>
      </c>
      <c r="H5019" s="8" t="s">
        <v>3459</v>
      </c>
      <c r="I5019" s="7" t="s">
        <v>8</v>
      </c>
      <c r="J5019" s="9">
        <v>9441745</v>
      </c>
      <c r="K5019" s="9">
        <v>0</v>
      </c>
      <c r="L5019" s="9">
        <v>0</v>
      </c>
      <c r="M5019" s="9">
        <v>0</v>
      </c>
      <c r="N5019" s="7" t="s">
        <v>8</v>
      </c>
      <c r="O5019" s="10">
        <v>0</v>
      </c>
      <c r="P5019" s="1"/>
    </row>
    <row r="5020" spans="1:16" ht="42" thickBot="1">
      <c r="A5020" s="1"/>
      <c r="B5020" s="138" t="s">
        <v>8</v>
      </c>
      <c r="C5020" s="139"/>
      <c r="D5020" s="139"/>
      <c r="E5020" s="139"/>
      <c r="F5020" s="139"/>
      <c r="G5020" s="139"/>
      <c r="H5020" s="139"/>
      <c r="I5020" s="11" t="s">
        <v>318</v>
      </c>
      <c r="J5020" s="12" t="s">
        <v>8</v>
      </c>
      <c r="K5020" s="13">
        <v>0</v>
      </c>
      <c r="L5020" s="13">
        <v>0</v>
      </c>
      <c r="M5020" s="13">
        <v>0</v>
      </c>
      <c r="N5020" s="14">
        <v>0</v>
      </c>
      <c r="O5020" s="12" t="s">
        <v>8</v>
      </c>
      <c r="P5020" s="1"/>
    </row>
    <row r="5021" spans="1:16" ht="0.95" customHeight="1">
      <c r="A5021" s="1"/>
      <c r="B5021" s="137"/>
      <c r="C5021" s="137"/>
      <c r="D5021" s="137"/>
      <c r="E5021" s="137"/>
      <c r="F5021" s="137"/>
      <c r="G5021" s="137"/>
      <c r="H5021" s="137"/>
      <c r="I5021" s="137"/>
      <c r="J5021" s="137"/>
      <c r="K5021" s="137"/>
      <c r="L5021" s="137"/>
      <c r="M5021" s="137"/>
      <c r="N5021" s="137"/>
      <c r="O5021" s="137"/>
      <c r="P5021" s="1"/>
    </row>
    <row r="5022" spans="1:16" ht="50.25" thickBot="1">
      <c r="A5022" s="1"/>
      <c r="B5022" s="6" t="s">
        <v>4974</v>
      </c>
      <c r="C5022" s="7" t="s">
        <v>8</v>
      </c>
      <c r="D5022" s="8" t="s">
        <v>4975</v>
      </c>
      <c r="E5022" s="8" t="s">
        <v>4976</v>
      </c>
      <c r="F5022" s="8" t="s">
        <v>798</v>
      </c>
      <c r="G5022" s="8" t="s">
        <v>317</v>
      </c>
      <c r="H5022" s="8" t="s">
        <v>3487</v>
      </c>
      <c r="I5022" s="7" t="s">
        <v>8</v>
      </c>
      <c r="J5022" s="9">
        <v>105720788</v>
      </c>
      <c r="K5022" s="9">
        <v>16965323</v>
      </c>
      <c r="L5022" s="9">
        <v>17082643</v>
      </c>
      <c r="M5022" s="9">
        <v>193300</v>
      </c>
      <c r="N5022" s="7" t="s">
        <v>8</v>
      </c>
      <c r="O5022" s="10">
        <v>44</v>
      </c>
      <c r="P5022" s="1"/>
    </row>
    <row r="5023" spans="1:16" ht="42" thickBot="1">
      <c r="A5023" s="1"/>
      <c r="B5023" s="138" t="s">
        <v>8</v>
      </c>
      <c r="C5023" s="139"/>
      <c r="D5023" s="139"/>
      <c r="E5023" s="139"/>
      <c r="F5023" s="139"/>
      <c r="G5023" s="139"/>
      <c r="H5023" s="139"/>
      <c r="I5023" s="11" t="s">
        <v>318</v>
      </c>
      <c r="J5023" s="12" t="s">
        <v>8</v>
      </c>
      <c r="K5023" s="13">
        <v>16965323</v>
      </c>
      <c r="L5023" s="13">
        <v>17082643</v>
      </c>
      <c r="M5023" s="13">
        <v>193300</v>
      </c>
      <c r="N5023" s="14">
        <v>1.1299999999999999</v>
      </c>
      <c r="O5023" s="12" t="s">
        <v>8</v>
      </c>
      <c r="P5023" s="1"/>
    </row>
    <row r="5024" spans="1:16" ht="0.95" customHeight="1">
      <c r="A5024" s="1"/>
      <c r="B5024" s="137"/>
      <c r="C5024" s="137"/>
      <c r="D5024" s="137"/>
      <c r="E5024" s="137"/>
      <c r="F5024" s="137"/>
      <c r="G5024" s="137"/>
      <c r="H5024" s="137"/>
      <c r="I5024" s="137"/>
      <c r="J5024" s="137"/>
      <c r="K5024" s="137"/>
      <c r="L5024" s="137"/>
      <c r="M5024" s="137"/>
      <c r="N5024" s="137"/>
      <c r="O5024" s="137"/>
      <c r="P5024" s="1"/>
    </row>
    <row r="5025" spans="1:16" ht="42" thickBot="1">
      <c r="A5025" s="1"/>
      <c r="B5025" s="6" t="s">
        <v>4977</v>
      </c>
      <c r="C5025" s="7" t="s">
        <v>8</v>
      </c>
      <c r="D5025" s="8" t="s">
        <v>4978</v>
      </c>
      <c r="E5025" s="8" t="s">
        <v>4979</v>
      </c>
      <c r="F5025" s="8" t="s">
        <v>281</v>
      </c>
      <c r="G5025" s="8" t="s">
        <v>317</v>
      </c>
      <c r="H5025" s="8" t="s">
        <v>3487</v>
      </c>
      <c r="I5025" s="7" t="s">
        <v>8</v>
      </c>
      <c r="J5025" s="9">
        <v>27478160</v>
      </c>
      <c r="K5025" s="9">
        <v>25414153</v>
      </c>
      <c r="L5025" s="9">
        <v>16187102</v>
      </c>
      <c r="M5025" s="9">
        <v>8697803</v>
      </c>
      <c r="N5025" s="7" t="s">
        <v>8</v>
      </c>
      <c r="O5025" s="10">
        <v>0</v>
      </c>
      <c r="P5025" s="1"/>
    </row>
    <row r="5026" spans="1:16" ht="42" thickBot="1">
      <c r="A5026" s="1"/>
      <c r="B5026" s="138" t="s">
        <v>8</v>
      </c>
      <c r="C5026" s="139"/>
      <c r="D5026" s="139"/>
      <c r="E5026" s="139"/>
      <c r="F5026" s="139"/>
      <c r="G5026" s="139"/>
      <c r="H5026" s="139"/>
      <c r="I5026" s="11" t="s">
        <v>318</v>
      </c>
      <c r="J5026" s="12" t="s">
        <v>8</v>
      </c>
      <c r="K5026" s="13">
        <v>25414153</v>
      </c>
      <c r="L5026" s="13">
        <v>16187102</v>
      </c>
      <c r="M5026" s="13">
        <v>8697803</v>
      </c>
      <c r="N5026" s="14">
        <v>53.73</v>
      </c>
      <c r="O5026" s="12" t="s">
        <v>8</v>
      </c>
      <c r="P5026" s="1"/>
    </row>
    <row r="5027" spans="1:16" ht="0.95" customHeight="1">
      <c r="A5027" s="1"/>
      <c r="B5027" s="137"/>
      <c r="C5027" s="137"/>
      <c r="D5027" s="137"/>
      <c r="E5027" s="137"/>
      <c r="F5027" s="137"/>
      <c r="G5027" s="137"/>
      <c r="H5027" s="137"/>
      <c r="I5027" s="137"/>
      <c r="J5027" s="137"/>
      <c r="K5027" s="137"/>
      <c r="L5027" s="137"/>
      <c r="M5027" s="137"/>
      <c r="N5027" s="137"/>
      <c r="O5027" s="137"/>
      <c r="P5027" s="1"/>
    </row>
    <row r="5028" spans="1:16" ht="42" thickBot="1">
      <c r="A5028" s="1"/>
      <c r="B5028" s="6" t="s">
        <v>4980</v>
      </c>
      <c r="C5028" s="7" t="s">
        <v>8</v>
      </c>
      <c r="D5028" s="8" t="s">
        <v>4981</v>
      </c>
      <c r="E5028" s="8" t="s">
        <v>4982</v>
      </c>
      <c r="F5028" s="8" t="s">
        <v>555</v>
      </c>
      <c r="G5028" s="8" t="s">
        <v>317</v>
      </c>
      <c r="H5028" s="8" t="s">
        <v>3487</v>
      </c>
      <c r="I5028" s="7" t="s">
        <v>8</v>
      </c>
      <c r="J5028" s="9">
        <v>75792457</v>
      </c>
      <c r="K5028" s="9">
        <v>14228658</v>
      </c>
      <c r="L5028" s="9">
        <v>14777839</v>
      </c>
      <c r="M5028" s="9">
        <v>13994516</v>
      </c>
      <c r="N5028" s="7" t="s">
        <v>8</v>
      </c>
      <c r="O5028" s="10">
        <v>32.799999999999997</v>
      </c>
      <c r="P5028" s="1"/>
    </row>
    <row r="5029" spans="1:16" ht="42" thickBot="1">
      <c r="A5029" s="1"/>
      <c r="B5029" s="138" t="s">
        <v>8</v>
      </c>
      <c r="C5029" s="139"/>
      <c r="D5029" s="139"/>
      <c r="E5029" s="139"/>
      <c r="F5029" s="139"/>
      <c r="G5029" s="139"/>
      <c r="H5029" s="139"/>
      <c r="I5029" s="11" t="s">
        <v>318</v>
      </c>
      <c r="J5029" s="12" t="s">
        <v>8</v>
      </c>
      <c r="K5029" s="13">
        <v>14228658</v>
      </c>
      <c r="L5029" s="13">
        <v>14777839</v>
      </c>
      <c r="M5029" s="13">
        <v>13994516</v>
      </c>
      <c r="N5029" s="14">
        <v>94.69</v>
      </c>
      <c r="O5029" s="12" t="s">
        <v>8</v>
      </c>
      <c r="P5029" s="1"/>
    </row>
    <row r="5030" spans="1:16" ht="0.95" customHeight="1">
      <c r="A5030" s="1"/>
      <c r="B5030" s="137"/>
      <c r="C5030" s="137"/>
      <c r="D5030" s="137"/>
      <c r="E5030" s="137"/>
      <c r="F5030" s="137"/>
      <c r="G5030" s="137"/>
      <c r="H5030" s="137"/>
      <c r="I5030" s="137"/>
      <c r="J5030" s="137"/>
      <c r="K5030" s="137"/>
      <c r="L5030" s="137"/>
      <c r="M5030" s="137"/>
      <c r="N5030" s="137"/>
      <c r="O5030" s="137"/>
      <c r="P5030" s="1"/>
    </row>
    <row r="5031" spans="1:16" ht="50.25" thickBot="1">
      <c r="A5031" s="1"/>
      <c r="B5031" s="6" t="s">
        <v>4983</v>
      </c>
      <c r="C5031" s="7" t="s">
        <v>8</v>
      </c>
      <c r="D5031" s="8" t="s">
        <v>4984</v>
      </c>
      <c r="E5031" s="8" t="s">
        <v>4985</v>
      </c>
      <c r="F5031" s="8" t="s">
        <v>30</v>
      </c>
      <c r="G5031" s="8" t="s">
        <v>317</v>
      </c>
      <c r="H5031" s="8" t="s">
        <v>3459</v>
      </c>
      <c r="I5031" s="7" t="s">
        <v>8</v>
      </c>
      <c r="J5031" s="9">
        <v>34608490</v>
      </c>
      <c r="K5031" s="9">
        <v>29990117</v>
      </c>
      <c r="L5031" s="9">
        <v>764867</v>
      </c>
      <c r="M5031" s="9">
        <v>761570</v>
      </c>
      <c r="N5031" s="7" t="s">
        <v>8</v>
      </c>
      <c r="O5031" s="10">
        <v>0</v>
      </c>
      <c r="P5031" s="1"/>
    </row>
    <row r="5032" spans="1:16" ht="42" thickBot="1">
      <c r="A5032" s="1"/>
      <c r="B5032" s="138" t="s">
        <v>8</v>
      </c>
      <c r="C5032" s="139"/>
      <c r="D5032" s="139"/>
      <c r="E5032" s="139"/>
      <c r="F5032" s="139"/>
      <c r="G5032" s="139"/>
      <c r="H5032" s="139"/>
      <c r="I5032" s="11" t="s">
        <v>318</v>
      </c>
      <c r="J5032" s="12" t="s">
        <v>8</v>
      </c>
      <c r="K5032" s="13">
        <v>29990117</v>
      </c>
      <c r="L5032" s="13">
        <v>764867</v>
      </c>
      <c r="M5032" s="13">
        <v>761570</v>
      </c>
      <c r="N5032" s="14">
        <v>99.56</v>
      </c>
      <c r="O5032" s="12" t="s">
        <v>8</v>
      </c>
      <c r="P5032" s="1"/>
    </row>
    <row r="5033" spans="1:16" ht="0.95" customHeight="1">
      <c r="A5033" s="1"/>
      <c r="B5033" s="137"/>
      <c r="C5033" s="137"/>
      <c r="D5033" s="137"/>
      <c r="E5033" s="137"/>
      <c r="F5033" s="137"/>
      <c r="G5033" s="137"/>
      <c r="H5033" s="137"/>
      <c r="I5033" s="137"/>
      <c r="J5033" s="137"/>
      <c r="K5033" s="137"/>
      <c r="L5033" s="137"/>
      <c r="M5033" s="137"/>
      <c r="N5033" s="137"/>
      <c r="O5033" s="137"/>
      <c r="P5033" s="1"/>
    </row>
    <row r="5034" spans="1:16" ht="50.25" thickBot="1">
      <c r="A5034" s="1"/>
      <c r="B5034" s="6" t="s">
        <v>4986</v>
      </c>
      <c r="C5034" s="7" t="s">
        <v>8</v>
      </c>
      <c r="D5034" s="8" t="s">
        <v>4987</v>
      </c>
      <c r="E5034" s="8" t="s">
        <v>4988</v>
      </c>
      <c r="F5034" s="8" t="s">
        <v>54</v>
      </c>
      <c r="G5034" s="8" t="s">
        <v>317</v>
      </c>
      <c r="H5034" s="8" t="s">
        <v>3487</v>
      </c>
      <c r="I5034" s="7" t="s">
        <v>8</v>
      </c>
      <c r="J5034" s="9">
        <v>27482465</v>
      </c>
      <c r="K5034" s="9">
        <v>0</v>
      </c>
      <c r="L5034" s="9">
        <v>0</v>
      </c>
      <c r="M5034" s="9">
        <v>0</v>
      </c>
      <c r="N5034" s="7" t="s">
        <v>8</v>
      </c>
      <c r="O5034" s="10">
        <v>0</v>
      </c>
      <c r="P5034" s="1"/>
    </row>
    <row r="5035" spans="1:16" ht="42" thickBot="1">
      <c r="A5035" s="1"/>
      <c r="B5035" s="138" t="s">
        <v>8</v>
      </c>
      <c r="C5035" s="139"/>
      <c r="D5035" s="139"/>
      <c r="E5035" s="139"/>
      <c r="F5035" s="139"/>
      <c r="G5035" s="139"/>
      <c r="H5035" s="139"/>
      <c r="I5035" s="11" t="s">
        <v>318</v>
      </c>
      <c r="J5035" s="12" t="s">
        <v>8</v>
      </c>
      <c r="K5035" s="13">
        <v>0</v>
      </c>
      <c r="L5035" s="13">
        <v>0</v>
      </c>
      <c r="M5035" s="13">
        <v>0</v>
      </c>
      <c r="N5035" s="14">
        <v>0</v>
      </c>
      <c r="O5035" s="12" t="s">
        <v>8</v>
      </c>
      <c r="P5035" s="1"/>
    </row>
    <row r="5036" spans="1:16" ht="0.95" customHeight="1">
      <c r="A5036" s="1"/>
      <c r="B5036" s="137"/>
      <c r="C5036" s="137"/>
      <c r="D5036" s="137"/>
      <c r="E5036" s="137"/>
      <c r="F5036" s="137"/>
      <c r="G5036" s="137"/>
      <c r="H5036" s="137"/>
      <c r="I5036" s="137"/>
      <c r="J5036" s="137"/>
      <c r="K5036" s="137"/>
      <c r="L5036" s="137"/>
      <c r="M5036" s="137"/>
      <c r="N5036" s="137"/>
      <c r="O5036" s="137"/>
      <c r="P5036" s="1"/>
    </row>
    <row r="5037" spans="1:16" ht="50.25" thickBot="1">
      <c r="A5037" s="1"/>
      <c r="B5037" s="6" t="s">
        <v>4989</v>
      </c>
      <c r="C5037" s="7" t="s">
        <v>8</v>
      </c>
      <c r="D5037" s="8" t="s">
        <v>4990</v>
      </c>
      <c r="E5037" s="8" t="s">
        <v>4991</v>
      </c>
      <c r="F5037" s="8" t="s">
        <v>64</v>
      </c>
      <c r="G5037" s="8" t="s">
        <v>317</v>
      </c>
      <c r="H5037" s="8" t="s">
        <v>3459</v>
      </c>
      <c r="I5037" s="7" t="s">
        <v>8</v>
      </c>
      <c r="J5037" s="9">
        <v>29909680</v>
      </c>
      <c r="K5037" s="9">
        <v>0</v>
      </c>
      <c r="L5037" s="9">
        <v>1000000</v>
      </c>
      <c r="M5037" s="9">
        <v>575283</v>
      </c>
      <c r="N5037" s="7" t="s">
        <v>8</v>
      </c>
      <c r="O5037" s="10">
        <v>0</v>
      </c>
      <c r="P5037" s="1"/>
    </row>
    <row r="5038" spans="1:16" ht="42" thickBot="1">
      <c r="A5038" s="1"/>
      <c r="B5038" s="138" t="s">
        <v>8</v>
      </c>
      <c r="C5038" s="139"/>
      <c r="D5038" s="139"/>
      <c r="E5038" s="139"/>
      <c r="F5038" s="139"/>
      <c r="G5038" s="139"/>
      <c r="H5038" s="139"/>
      <c r="I5038" s="11" t="s">
        <v>318</v>
      </c>
      <c r="J5038" s="12" t="s">
        <v>8</v>
      </c>
      <c r="K5038" s="13">
        <v>0</v>
      </c>
      <c r="L5038" s="13">
        <v>1000000</v>
      </c>
      <c r="M5038" s="13">
        <v>575283</v>
      </c>
      <c r="N5038" s="14">
        <v>57.52</v>
      </c>
      <c r="O5038" s="12" t="s">
        <v>8</v>
      </c>
      <c r="P5038" s="1"/>
    </row>
    <row r="5039" spans="1:16" ht="0.95" customHeight="1">
      <c r="A5039" s="1"/>
      <c r="B5039" s="137"/>
      <c r="C5039" s="137"/>
      <c r="D5039" s="137"/>
      <c r="E5039" s="137"/>
      <c r="F5039" s="137"/>
      <c r="G5039" s="137"/>
      <c r="H5039" s="137"/>
      <c r="I5039" s="137"/>
      <c r="J5039" s="137"/>
      <c r="K5039" s="137"/>
      <c r="L5039" s="137"/>
      <c r="M5039" s="137"/>
      <c r="N5039" s="137"/>
      <c r="O5039" s="137"/>
      <c r="P5039" s="1"/>
    </row>
    <row r="5040" spans="1:16" ht="50.25" thickBot="1">
      <c r="A5040" s="1"/>
      <c r="B5040" s="6" t="s">
        <v>4992</v>
      </c>
      <c r="C5040" s="7" t="s">
        <v>8</v>
      </c>
      <c r="D5040" s="8" t="s">
        <v>4993</v>
      </c>
      <c r="E5040" s="8" t="s">
        <v>4994</v>
      </c>
      <c r="F5040" s="8" t="s">
        <v>203</v>
      </c>
      <c r="G5040" s="8" t="s">
        <v>317</v>
      </c>
      <c r="H5040" s="8" t="s">
        <v>3459</v>
      </c>
      <c r="I5040" s="7" t="s">
        <v>8</v>
      </c>
      <c r="J5040" s="9">
        <v>22398063</v>
      </c>
      <c r="K5040" s="9">
        <v>17781251</v>
      </c>
      <c r="L5040" s="9">
        <v>3000000</v>
      </c>
      <c r="M5040" s="9">
        <v>473865</v>
      </c>
      <c r="N5040" s="7" t="s">
        <v>8</v>
      </c>
      <c r="O5040" s="10">
        <v>0</v>
      </c>
      <c r="P5040" s="1"/>
    </row>
    <row r="5041" spans="1:16" ht="42" thickBot="1">
      <c r="A5041" s="1"/>
      <c r="B5041" s="138" t="s">
        <v>8</v>
      </c>
      <c r="C5041" s="139"/>
      <c r="D5041" s="139"/>
      <c r="E5041" s="139"/>
      <c r="F5041" s="139"/>
      <c r="G5041" s="139"/>
      <c r="H5041" s="139"/>
      <c r="I5041" s="11" t="s">
        <v>318</v>
      </c>
      <c r="J5041" s="12" t="s">
        <v>8</v>
      </c>
      <c r="K5041" s="13">
        <v>17781251</v>
      </c>
      <c r="L5041" s="13">
        <v>3000000</v>
      </c>
      <c r="M5041" s="13">
        <v>473865</v>
      </c>
      <c r="N5041" s="14">
        <v>15.79</v>
      </c>
      <c r="O5041" s="12" t="s">
        <v>8</v>
      </c>
      <c r="P5041" s="1"/>
    </row>
    <row r="5042" spans="1:16" ht="0.95" customHeight="1">
      <c r="A5042" s="1"/>
      <c r="B5042" s="137"/>
      <c r="C5042" s="137"/>
      <c r="D5042" s="137"/>
      <c r="E5042" s="137"/>
      <c r="F5042" s="137"/>
      <c r="G5042" s="137"/>
      <c r="H5042" s="137"/>
      <c r="I5042" s="137"/>
      <c r="J5042" s="137"/>
      <c r="K5042" s="137"/>
      <c r="L5042" s="137"/>
      <c r="M5042" s="137"/>
      <c r="N5042" s="137"/>
      <c r="O5042" s="137"/>
      <c r="P5042" s="1"/>
    </row>
    <row r="5043" spans="1:16" ht="42" thickBot="1">
      <c r="A5043" s="1"/>
      <c r="B5043" s="6" t="s">
        <v>4995</v>
      </c>
      <c r="C5043" s="7" t="s">
        <v>8</v>
      </c>
      <c r="D5043" s="8" t="s">
        <v>4996</v>
      </c>
      <c r="E5043" s="8" t="s">
        <v>4997</v>
      </c>
      <c r="F5043" s="8" t="s">
        <v>36</v>
      </c>
      <c r="G5043" s="8" t="s">
        <v>317</v>
      </c>
      <c r="H5043" s="8" t="s">
        <v>3487</v>
      </c>
      <c r="I5043" s="7" t="s">
        <v>8</v>
      </c>
      <c r="J5043" s="9">
        <v>32213266</v>
      </c>
      <c r="K5043" s="9">
        <v>0</v>
      </c>
      <c r="L5043" s="9">
        <v>606439</v>
      </c>
      <c r="M5043" s="9">
        <v>508356</v>
      </c>
      <c r="N5043" s="7" t="s">
        <v>8</v>
      </c>
      <c r="O5043" s="10">
        <v>99.2</v>
      </c>
      <c r="P5043" s="1"/>
    </row>
    <row r="5044" spans="1:16" ht="42" thickBot="1">
      <c r="A5044" s="1"/>
      <c r="B5044" s="138" t="s">
        <v>8</v>
      </c>
      <c r="C5044" s="139"/>
      <c r="D5044" s="139"/>
      <c r="E5044" s="139"/>
      <c r="F5044" s="139"/>
      <c r="G5044" s="139"/>
      <c r="H5044" s="139"/>
      <c r="I5044" s="11" t="s">
        <v>318</v>
      </c>
      <c r="J5044" s="12" t="s">
        <v>8</v>
      </c>
      <c r="K5044" s="13">
        <v>0</v>
      </c>
      <c r="L5044" s="13">
        <v>606439</v>
      </c>
      <c r="M5044" s="13">
        <v>508356</v>
      </c>
      <c r="N5044" s="14">
        <v>83.82</v>
      </c>
      <c r="O5044" s="12" t="s">
        <v>8</v>
      </c>
      <c r="P5044" s="1"/>
    </row>
    <row r="5045" spans="1:16" ht="0.95" customHeight="1">
      <c r="A5045" s="1"/>
      <c r="B5045" s="137"/>
      <c r="C5045" s="137"/>
      <c r="D5045" s="137"/>
      <c r="E5045" s="137"/>
      <c r="F5045" s="137"/>
      <c r="G5045" s="137"/>
      <c r="H5045" s="137"/>
      <c r="I5045" s="137"/>
      <c r="J5045" s="137"/>
      <c r="K5045" s="137"/>
      <c r="L5045" s="137"/>
      <c r="M5045" s="137"/>
      <c r="N5045" s="137"/>
      <c r="O5045" s="137"/>
      <c r="P5045" s="1"/>
    </row>
    <row r="5046" spans="1:16" ht="50.25" thickBot="1">
      <c r="A5046" s="1"/>
      <c r="B5046" s="6" t="s">
        <v>4998</v>
      </c>
      <c r="C5046" s="7" t="s">
        <v>8</v>
      </c>
      <c r="D5046" s="8" t="s">
        <v>4999</v>
      </c>
      <c r="E5046" s="8" t="s">
        <v>5000</v>
      </c>
      <c r="F5046" s="8" t="s">
        <v>293</v>
      </c>
      <c r="G5046" s="8" t="s">
        <v>317</v>
      </c>
      <c r="H5046" s="8" t="s">
        <v>3487</v>
      </c>
      <c r="I5046" s="7" t="s">
        <v>8</v>
      </c>
      <c r="J5046" s="9">
        <v>71058005</v>
      </c>
      <c r="K5046" s="9">
        <v>0</v>
      </c>
      <c r="L5046" s="9">
        <v>10110547</v>
      </c>
      <c r="M5046" s="9">
        <v>5786074</v>
      </c>
      <c r="N5046" s="7" t="s">
        <v>8</v>
      </c>
      <c r="O5046" s="10">
        <v>99.6</v>
      </c>
      <c r="P5046" s="1"/>
    </row>
    <row r="5047" spans="1:16" ht="42" thickBot="1">
      <c r="A5047" s="1"/>
      <c r="B5047" s="138" t="s">
        <v>8</v>
      </c>
      <c r="C5047" s="139"/>
      <c r="D5047" s="139"/>
      <c r="E5047" s="139"/>
      <c r="F5047" s="139"/>
      <c r="G5047" s="139"/>
      <c r="H5047" s="139"/>
      <c r="I5047" s="11" t="s">
        <v>318</v>
      </c>
      <c r="J5047" s="12" t="s">
        <v>8</v>
      </c>
      <c r="K5047" s="13">
        <v>0</v>
      </c>
      <c r="L5047" s="13">
        <v>10110547</v>
      </c>
      <c r="M5047" s="13">
        <v>5786074</v>
      </c>
      <c r="N5047" s="14">
        <v>57.22</v>
      </c>
      <c r="O5047" s="12" t="s">
        <v>8</v>
      </c>
      <c r="P5047" s="1"/>
    </row>
    <row r="5048" spans="1:16" ht="0.95" customHeight="1">
      <c r="A5048" s="1"/>
      <c r="B5048" s="137"/>
      <c r="C5048" s="137"/>
      <c r="D5048" s="137"/>
      <c r="E5048" s="137"/>
      <c r="F5048" s="137"/>
      <c r="G5048" s="137"/>
      <c r="H5048" s="137"/>
      <c r="I5048" s="137"/>
      <c r="J5048" s="137"/>
      <c r="K5048" s="137"/>
      <c r="L5048" s="137"/>
      <c r="M5048" s="137"/>
      <c r="N5048" s="137"/>
      <c r="O5048" s="137"/>
      <c r="P5048" s="1"/>
    </row>
    <row r="5049" spans="1:16" ht="50.25" thickBot="1">
      <c r="A5049" s="1"/>
      <c r="B5049" s="6" t="s">
        <v>5001</v>
      </c>
      <c r="C5049" s="7" t="s">
        <v>8</v>
      </c>
      <c r="D5049" s="8" t="s">
        <v>5002</v>
      </c>
      <c r="E5049" s="8" t="s">
        <v>5003</v>
      </c>
      <c r="F5049" s="8" t="s">
        <v>54</v>
      </c>
      <c r="G5049" s="8" t="s">
        <v>317</v>
      </c>
      <c r="H5049" s="8" t="s">
        <v>3487</v>
      </c>
      <c r="I5049" s="7" t="s">
        <v>8</v>
      </c>
      <c r="J5049" s="9">
        <v>56979110</v>
      </c>
      <c r="K5049" s="9">
        <v>0</v>
      </c>
      <c r="L5049" s="9">
        <v>6665284</v>
      </c>
      <c r="M5049" s="9">
        <v>5126784</v>
      </c>
      <c r="N5049" s="7" t="s">
        <v>8</v>
      </c>
      <c r="O5049" s="10">
        <v>99.64</v>
      </c>
      <c r="P5049" s="1"/>
    </row>
    <row r="5050" spans="1:16" ht="42" thickBot="1">
      <c r="A5050" s="1"/>
      <c r="B5050" s="138" t="s">
        <v>8</v>
      </c>
      <c r="C5050" s="139"/>
      <c r="D5050" s="139"/>
      <c r="E5050" s="139"/>
      <c r="F5050" s="139"/>
      <c r="G5050" s="139"/>
      <c r="H5050" s="139"/>
      <c r="I5050" s="11" t="s">
        <v>318</v>
      </c>
      <c r="J5050" s="12" t="s">
        <v>8</v>
      </c>
      <c r="K5050" s="13">
        <v>0</v>
      </c>
      <c r="L5050" s="13">
        <v>6665284</v>
      </c>
      <c r="M5050" s="13">
        <v>5126784</v>
      </c>
      <c r="N5050" s="14">
        <v>76.91</v>
      </c>
      <c r="O5050" s="12" t="s">
        <v>8</v>
      </c>
      <c r="P5050" s="1"/>
    </row>
    <row r="5051" spans="1:16" ht="0.95" customHeight="1">
      <c r="A5051" s="1"/>
      <c r="B5051" s="137"/>
      <c r="C5051" s="137"/>
      <c r="D5051" s="137"/>
      <c r="E5051" s="137"/>
      <c r="F5051" s="137"/>
      <c r="G5051" s="137"/>
      <c r="H5051" s="137"/>
      <c r="I5051" s="137"/>
      <c r="J5051" s="137"/>
      <c r="K5051" s="137"/>
      <c r="L5051" s="137"/>
      <c r="M5051" s="137"/>
      <c r="N5051" s="137"/>
      <c r="O5051" s="137"/>
      <c r="P5051" s="1"/>
    </row>
    <row r="5052" spans="1:16" ht="58.5" thickBot="1">
      <c r="A5052" s="1"/>
      <c r="B5052" s="6" t="s">
        <v>5004</v>
      </c>
      <c r="C5052" s="7" t="s">
        <v>8</v>
      </c>
      <c r="D5052" s="8" t="s">
        <v>5005</v>
      </c>
      <c r="E5052" s="8" t="s">
        <v>5006</v>
      </c>
      <c r="F5052" s="8" t="s">
        <v>207</v>
      </c>
      <c r="G5052" s="8" t="s">
        <v>317</v>
      </c>
      <c r="H5052" s="8" t="s">
        <v>3487</v>
      </c>
      <c r="I5052" s="7" t="s">
        <v>8</v>
      </c>
      <c r="J5052" s="9">
        <v>80553877</v>
      </c>
      <c r="K5052" s="9">
        <v>0</v>
      </c>
      <c r="L5052" s="9">
        <v>1502022</v>
      </c>
      <c r="M5052" s="9">
        <v>28065</v>
      </c>
      <c r="N5052" s="7" t="s">
        <v>8</v>
      </c>
      <c r="O5052" s="10">
        <v>99.27</v>
      </c>
      <c r="P5052" s="1"/>
    </row>
    <row r="5053" spans="1:16" ht="42" thickBot="1">
      <c r="A5053" s="1"/>
      <c r="B5053" s="138" t="s">
        <v>8</v>
      </c>
      <c r="C5053" s="139"/>
      <c r="D5053" s="139"/>
      <c r="E5053" s="139"/>
      <c r="F5053" s="139"/>
      <c r="G5053" s="139"/>
      <c r="H5053" s="139"/>
      <c r="I5053" s="11" t="s">
        <v>318</v>
      </c>
      <c r="J5053" s="12" t="s">
        <v>8</v>
      </c>
      <c r="K5053" s="13">
        <v>0</v>
      </c>
      <c r="L5053" s="13">
        <v>1502022</v>
      </c>
      <c r="M5053" s="13">
        <v>28065</v>
      </c>
      <c r="N5053" s="14">
        <v>1.86</v>
      </c>
      <c r="O5053" s="12" t="s">
        <v>8</v>
      </c>
      <c r="P5053" s="1"/>
    </row>
    <row r="5054" spans="1:16" ht="0.95" customHeight="1">
      <c r="A5054" s="1"/>
      <c r="B5054" s="137"/>
      <c r="C5054" s="137"/>
      <c r="D5054" s="137"/>
      <c r="E5054" s="137"/>
      <c r="F5054" s="137"/>
      <c r="G5054" s="137"/>
      <c r="H5054" s="137"/>
      <c r="I5054" s="137"/>
      <c r="J5054" s="137"/>
      <c r="K5054" s="137"/>
      <c r="L5054" s="137"/>
      <c r="M5054" s="137"/>
      <c r="N5054" s="137"/>
      <c r="O5054" s="137"/>
      <c r="P5054" s="1"/>
    </row>
    <row r="5055" spans="1:16" ht="42" thickBot="1">
      <c r="A5055" s="1"/>
      <c r="B5055" s="6" t="s">
        <v>5007</v>
      </c>
      <c r="C5055" s="7" t="s">
        <v>8</v>
      </c>
      <c r="D5055" s="8" t="s">
        <v>5008</v>
      </c>
      <c r="E5055" s="8" t="s">
        <v>5009</v>
      </c>
      <c r="F5055" s="8" t="s">
        <v>335</v>
      </c>
      <c r="G5055" s="8" t="s">
        <v>317</v>
      </c>
      <c r="H5055" s="8" t="s">
        <v>3487</v>
      </c>
      <c r="I5055" s="7" t="s">
        <v>8</v>
      </c>
      <c r="J5055" s="9">
        <v>69078856</v>
      </c>
      <c r="K5055" s="9">
        <v>65400004</v>
      </c>
      <c r="L5055" s="9">
        <v>5000000</v>
      </c>
      <c r="M5055" s="9">
        <v>0</v>
      </c>
      <c r="N5055" s="7" t="s">
        <v>8</v>
      </c>
      <c r="O5055" s="10">
        <v>0</v>
      </c>
      <c r="P5055" s="1"/>
    </row>
    <row r="5056" spans="1:16" ht="42" thickBot="1">
      <c r="A5056" s="1"/>
      <c r="B5056" s="138" t="s">
        <v>8</v>
      </c>
      <c r="C5056" s="139"/>
      <c r="D5056" s="139"/>
      <c r="E5056" s="139"/>
      <c r="F5056" s="139"/>
      <c r="G5056" s="139"/>
      <c r="H5056" s="139"/>
      <c r="I5056" s="11" t="s">
        <v>318</v>
      </c>
      <c r="J5056" s="12" t="s">
        <v>8</v>
      </c>
      <c r="K5056" s="13">
        <v>65400004</v>
      </c>
      <c r="L5056" s="13">
        <v>5000000</v>
      </c>
      <c r="M5056" s="13">
        <v>0</v>
      </c>
      <c r="N5056" s="14">
        <v>0</v>
      </c>
      <c r="O5056" s="12" t="s">
        <v>8</v>
      </c>
      <c r="P5056" s="1"/>
    </row>
    <row r="5057" spans="1:16" ht="0.95" customHeight="1">
      <c r="A5057" s="1"/>
      <c r="B5057" s="137"/>
      <c r="C5057" s="137"/>
      <c r="D5057" s="137"/>
      <c r="E5057" s="137"/>
      <c r="F5057" s="137"/>
      <c r="G5057" s="137"/>
      <c r="H5057" s="137"/>
      <c r="I5057" s="137"/>
      <c r="J5057" s="137"/>
      <c r="K5057" s="137"/>
      <c r="L5057" s="137"/>
      <c r="M5057" s="137"/>
      <c r="N5057" s="137"/>
      <c r="O5057" s="137"/>
      <c r="P5057" s="1"/>
    </row>
    <row r="5058" spans="1:16" ht="42" thickBot="1">
      <c r="A5058" s="1"/>
      <c r="B5058" s="6" t="s">
        <v>5010</v>
      </c>
      <c r="C5058" s="7" t="s">
        <v>8</v>
      </c>
      <c r="D5058" s="8" t="s">
        <v>5011</v>
      </c>
      <c r="E5058" s="8" t="s">
        <v>5009</v>
      </c>
      <c r="F5058" s="8" t="s">
        <v>303</v>
      </c>
      <c r="G5058" s="8" t="s">
        <v>317</v>
      </c>
      <c r="H5058" s="8" t="s">
        <v>3487</v>
      </c>
      <c r="I5058" s="7" t="s">
        <v>8</v>
      </c>
      <c r="J5058" s="9">
        <v>40318719</v>
      </c>
      <c r="K5058" s="9">
        <v>0</v>
      </c>
      <c r="L5058" s="9">
        <v>33074122</v>
      </c>
      <c r="M5058" s="9">
        <v>101640</v>
      </c>
      <c r="N5058" s="7" t="s">
        <v>8</v>
      </c>
      <c r="O5058" s="10">
        <v>0</v>
      </c>
      <c r="P5058" s="1"/>
    </row>
    <row r="5059" spans="1:16" ht="42" thickBot="1">
      <c r="A5059" s="1"/>
      <c r="B5059" s="138" t="s">
        <v>8</v>
      </c>
      <c r="C5059" s="139"/>
      <c r="D5059" s="139"/>
      <c r="E5059" s="139"/>
      <c r="F5059" s="139"/>
      <c r="G5059" s="139"/>
      <c r="H5059" s="139"/>
      <c r="I5059" s="11" t="s">
        <v>318</v>
      </c>
      <c r="J5059" s="12" t="s">
        <v>8</v>
      </c>
      <c r="K5059" s="13">
        <v>0</v>
      </c>
      <c r="L5059" s="13">
        <v>33074122</v>
      </c>
      <c r="M5059" s="13">
        <v>101640</v>
      </c>
      <c r="N5059" s="14">
        <v>0.3</v>
      </c>
      <c r="O5059" s="12" t="s">
        <v>8</v>
      </c>
      <c r="P5059" s="1"/>
    </row>
    <row r="5060" spans="1:16" ht="0.95" customHeight="1">
      <c r="A5060" s="1"/>
      <c r="B5060" s="137"/>
      <c r="C5060" s="137"/>
      <c r="D5060" s="137"/>
      <c r="E5060" s="137"/>
      <c r="F5060" s="137"/>
      <c r="G5060" s="137"/>
      <c r="H5060" s="137"/>
      <c r="I5060" s="137"/>
      <c r="J5060" s="137"/>
      <c r="K5060" s="137"/>
      <c r="L5060" s="137"/>
      <c r="M5060" s="137"/>
      <c r="N5060" s="137"/>
      <c r="O5060" s="137"/>
      <c r="P5060" s="1"/>
    </row>
    <row r="5061" spans="1:16" ht="50.25" thickBot="1">
      <c r="A5061" s="1"/>
      <c r="B5061" s="6" t="s">
        <v>5012</v>
      </c>
      <c r="C5061" s="7" t="s">
        <v>8</v>
      </c>
      <c r="D5061" s="8" t="s">
        <v>5013</v>
      </c>
      <c r="E5061" s="8" t="s">
        <v>5014</v>
      </c>
      <c r="F5061" s="8" t="s">
        <v>1503</v>
      </c>
      <c r="G5061" s="8" t="s">
        <v>317</v>
      </c>
      <c r="H5061" s="8" t="s">
        <v>3487</v>
      </c>
      <c r="I5061" s="7" t="s">
        <v>8</v>
      </c>
      <c r="J5061" s="9">
        <v>81435027</v>
      </c>
      <c r="K5061" s="9">
        <v>0</v>
      </c>
      <c r="L5061" s="9">
        <v>17015425</v>
      </c>
      <c r="M5061" s="9">
        <v>11445608</v>
      </c>
      <c r="N5061" s="7" t="s">
        <v>8</v>
      </c>
      <c r="O5061" s="10">
        <v>99.96</v>
      </c>
      <c r="P5061" s="1"/>
    </row>
    <row r="5062" spans="1:16" ht="42" thickBot="1">
      <c r="A5062" s="1"/>
      <c r="B5062" s="138" t="s">
        <v>8</v>
      </c>
      <c r="C5062" s="139"/>
      <c r="D5062" s="139"/>
      <c r="E5062" s="139"/>
      <c r="F5062" s="139"/>
      <c r="G5062" s="139"/>
      <c r="H5062" s="139"/>
      <c r="I5062" s="11" t="s">
        <v>318</v>
      </c>
      <c r="J5062" s="12" t="s">
        <v>8</v>
      </c>
      <c r="K5062" s="13">
        <v>0</v>
      </c>
      <c r="L5062" s="13">
        <v>17015425</v>
      </c>
      <c r="M5062" s="13">
        <v>11445608</v>
      </c>
      <c r="N5062" s="14">
        <v>67.260000000000005</v>
      </c>
      <c r="O5062" s="12" t="s">
        <v>8</v>
      </c>
      <c r="P5062" s="1"/>
    </row>
    <row r="5063" spans="1:16" ht="0.95" customHeight="1">
      <c r="A5063" s="1"/>
      <c r="B5063" s="137"/>
      <c r="C5063" s="137"/>
      <c r="D5063" s="137"/>
      <c r="E5063" s="137"/>
      <c r="F5063" s="137"/>
      <c r="G5063" s="137"/>
      <c r="H5063" s="137"/>
      <c r="I5063" s="137"/>
      <c r="J5063" s="137"/>
      <c r="K5063" s="137"/>
      <c r="L5063" s="137"/>
      <c r="M5063" s="137"/>
      <c r="N5063" s="137"/>
      <c r="O5063" s="137"/>
      <c r="P5063" s="1"/>
    </row>
    <row r="5064" spans="1:16" ht="42" thickBot="1">
      <c r="A5064" s="1"/>
      <c r="B5064" s="6" t="s">
        <v>5015</v>
      </c>
      <c r="C5064" s="7" t="s">
        <v>8</v>
      </c>
      <c r="D5064" s="8" t="s">
        <v>5016</v>
      </c>
      <c r="E5064" s="8" t="s">
        <v>5017</v>
      </c>
      <c r="F5064" s="8" t="s">
        <v>54</v>
      </c>
      <c r="G5064" s="8" t="s">
        <v>317</v>
      </c>
      <c r="H5064" s="8" t="s">
        <v>3487</v>
      </c>
      <c r="I5064" s="7" t="s">
        <v>8</v>
      </c>
      <c r="J5064" s="9">
        <v>56420317</v>
      </c>
      <c r="K5064" s="9">
        <v>0</v>
      </c>
      <c r="L5064" s="9">
        <v>5894452</v>
      </c>
      <c r="M5064" s="9">
        <v>1445435</v>
      </c>
      <c r="N5064" s="7" t="s">
        <v>8</v>
      </c>
      <c r="O5064" s="10">
        <v>98.8</v>
      </c>
      <c r="P5064" s="1"/>
    </row>
    <row r="5065" spans="1:16" ht="42" thickBot="1">
      <c r="A5065" s="1"/>
      <c r="B5065" s="138" t="s">
        <v>8</v>
      </c>
      <c r="C5065" s="139"/>
      <c r="D5065" s="139"/>
      <c r="E5065" s="139"/>
      <c r="F5065" s="139"/>
      <c r="G5065" s="139"/>
      <c r="H5065" s="139"/>
      <c r="I5065" s="11" t="s">
        <v>318</v>
      </c>
      <c r="J5065" s="12" t="s">
        <v>8</v>
      </c>
      <c r="K5065" s="13">
        <v>0</v>
      </c>
      <c r="L5065" s="13">
        <v>5894452</v>
      </c>
      <c r="M5065" s="13">
        <v>1445435</v>
      </c>
      <c r="N5065" s="14">
        <v>24.52</v>
      </c>
      <c r="O5065" s="12" t="s">
        <v>8</v>
      </c>
      <c r="P5065" s="1"/>
    </row>
    <row r="5066" spans="1:16" ht="0.95" customHeight="1">
      <c r="A5066" s="1"/>
      <c r="B5066" s="137"/>
      <c r="C5066" s="137"/>
      <c r="D5066" s="137"/>
      <c r="E5066" s="137"/>
      <c r="F5066" s="137"/>
      <c r="G5066" s="137"/>
      <c r="H5066" s="137"/>
      <c r="I5066" s="137"/>
      <c r="J5066" s="137"/>
      <c r="K5066" s="137"/>
      <c r="L5066" s="137"/>
      <c r="M5066" s="137"/>
      <c r="N5066" s="137"/>
      <c r="O5066" s="137"/>
      <c r="P5066" s="1"/>
    </row>
    <row r="5067" spans="1:16" ht="42" thickBot="1">
      <c r="A5067" s="1"/>
      <c r="B5067" s="6" t="s">
        <v>5018</v>
      </c>
      <c r="C5067" s="7" t="s">
        <v>8</v>
      </c>
      <c r="D5067" s="8" t="s">
        <v>5019</v>
      </c>
      <c r="E5067" s="8" t="s">
        <v>5000</v>
      </c>
      <c r="F5067" s="8" t="s">
        <v>76</v>
      </c>
      <c r="G5067" s="8" t="s">
        <v>317</v>
      </c>
      <c r="H5067" s="8" t="s">
        <v>3487</v>
      </c>
      <c r="I5067" s="7" t="s">
        <v>8</v>
      </c>
      <c r="J5067" s="9">
        <v>70740625</v>
      </c>
      <c r="K5067" s="9">
        <v>0</v>
      </c>
      <c r="L5067" s="9">
        <v>34222589</v>
      </c>
      <c r="M5067" s="9">
        <v>21320484</v>
      </c>
      <c r="N5067" s="7" t="s">
        <v>8</v>
      </c>
      <c r="O5067" s="10">
        <v>89.65</v>
      </c>
      <c r="P5067" s="1"/>
    </row>
    <row r="5068" spans="1:16" ht="42" thickBot="1">
      <c r="A5068" s="1"/>
      <c r="B5068" s="138" t="s">
        <v>8</v>
      </c>
      <c r="C5068" s="139"/>
      <c r="D5068" s="139"/>
      <c r="E5068" s="139"/>
      <c r="F5068" s="139"/>
      <c r="G5068" s="139"/>
      <c r="H5068" s="139"/>
      <c r="I5068" s="11" t="s">
        <v>318</v>
      </c>
      <c r="J5068" s="12" t="s">
        <v>8</v>
      </c>
      <c r="K5068" s="13">
        <v>0</v>
      </c>
      <c r="L5068" s="13">
        <v>34222589</v>
      </c>
      <c r="M5068" s="13">
        <v>21320484</v>
      </c>
      <c r="N5068" s="14">
        <v>62.29</v>
      </c>
      <c r="O5068" s="12" t="s">
        <v>8</v>
      </c>
      <c r="P5068" s="1"/>
    </row>
    <row r="5069" spans="1:16" ht="0.95" customHeight="1">
      <c r="A5069" s="1"/>
      <c r="B5069" s="137"/>
      <c r="C5069" s="137"/>
      <c r="D5069" s="137"/>
      <c r="E5069" s="137"/>
      <c r="F5069" s="137"/>
      <c r="G5069" s="137"/>
      <c r="H5069" s="137"/>
      <c r="I5069" s="137"/>
      <c r="J5069" s="137"/>
      <c r="K5069" s="137"/>
      <c r="L5069" s="137"/>
      <c r="M5069" s="137"/>
      <c r="N5069" s="137"/>
      <c r="O5069" s="137"/>
      <c r="P5069" s="1"/>
    </row>
    <row r="5070" spans="1:16" ht="42" thickBot="1">
      <c r="A5070" s="1"/>
      <c r="B5070" s="6" t="s">
        <v>5020</v>
      </c>
      <c r="C5070" s="7" t="s">
        <v>8</v>
      </c>
      <c r="D5070" s="8" t="s">
        <v>5021</v>
      </c>
      <c r="E5070" s="8" t="s">
        <v>5022</v>
      </c>
      <c r="F5070" s="8" t="s">
        <v>798</v>
      </c>
      <c r="G5070" s="8" t="s">
        <v>317</v>
      </c>
      <c r="H5070" s="8" t="s">
        <v>3459</v>
      </c>
      <c r="I5070" s="7" t="s">
        <v>8</v>
      </c>
      <c r="J5070" s="9">
        <v>9659763</v>
      </c>
      <c r="K5070" s="9">
        <v>0</v>
      </c>
      <c r="L5070" s="9">
        <v>600000</v>
      </c>
      <c r="M5070" s="9">
        <v>0</v>
      </c>
      <c r="N5070" s="7" t="s">
        <v>8</v>
      </c>
      <c r="O5070" s="10">
        <v>0</v>
      </c>
      <c r="P5070" s="1"/>
    </row>
    <row r="5071" spans="1:16" ht="42" thickBot="1">
      <c r="A5071" s="1"/>
      <c r="B5071" s="138" t="s">
        <v>8</v>
      </c>
      <c r="C5071" s="139"/>
      <c r="D5071" s="139"/>
      <c r="E5071" s="139"/>
      <c r="F5071" s="139"/>
      <c r="G5071" s="139"/>
      <c r="H5071" s="139"/>
      <c r="I5071" s="11" t="s">
        <v>318</v>
      </c>
      <c r="J5071" s="12" t="s">
        <v>8</v>
      </c>
      <c r="K5071" s="13">
        <v>0</v>
      </c>
      <c r="L5071" s="13">
        <v>600000</v>
      </c>
      <c r="M5071" s="13">
        <v>0</v>
      </c>
      <c r="N5071" s="14">
        <v>0</v>
      </c>
      <c r="O5071" s="12" t="s">
        <v>8</v>
      </c>
      <c r="P5071" s="1"/>
    </row>
    <row r="5072" spans="1:16" ht="0.95" customHeight="1">
      <c r="A5072" s="1"/>
      <c r="B5072" s="137"/>
      <c r="C5072" s="137"/>
      <c r="D5072" s="137"/>
      <c r="E5072" s="137"/>
      <c r="F5072" s="137"/>
      <c r="G5072" s="137"/>
      <c r="H5072" s="137"/>
      <c r="I5072" s="137"/>
      <c r="J5072" s="137"/>
      <c r="K5072" s="137"/>
      <c r="L5072" s="137"/>
      <c r="M5072" s="137"/>
      <c r="N5072" s="137"/>
      <c r="O5072" s="137"/>
      <c r="P5072" s="1"/>
    </row>
    <row r="5073" spans="1:16" ht="50.25" thickBot="1">
      <c r="A5073" s="1"/>
      <c r="B5073" s="6" t="s">
        <v>5023</v>
      </c>
      <c r="C5073" s="7" t="s">
        <v>8</v>
      </c>
      <c r="D5073" s="8" t="s">
        <v>5024</v>
      </c>
      <c r="E5073" s="8" t="s">
        <v>5025</v>
      </c>
      <c r="F5073" s="8" t="s">
        <v>281</v>
      </c>
      <c r="G5073" s="8" t="s">
        <v>317</v>
      </c>
      <c r="H5073" s="8" t="s">
        <v>3459</v>
      </c>
      <c r="I5073" s="7" t="s">
        <v>8</v>
      </c>
      <c r="J5073" s="9">
        <v>28651377</v>
      </c>
      <c r="K5073" s="9">
        <v>0</v>
      </c>
      <c r="L5073" s="9">
        <v>644899</v>
      </c>
      <c r="M5073" s="9">
        <v>642119</v>
      </c>
      <c r="N5073" s="7" t="s">
        <v>8</v>
      </c>
      <c r="O5073" s="10">
        <v>0</v>
      </c>
      <c r="P5073" s="1"/>
    </row>
    <row r="5074" spans="1:16" ht="42" thickBot="1">
      <c r="A5074" s="1"/>
      <c r="B5074" s="138" t="s">
        <v>8</v>
      </c>
      <c r="C5074" s="139"/>
      <c r="D5074" s="139"/>
      <c r="E5074" s="139"/>
      <c r="F5074" s="139"/>
      <c r="G5074" s="139"/>
      <c r="H5074" s="139"/>
      <c r="I5074" s="11" t="s">
        <v>318</v>
      </c>
      <c r="J5074" s="12" t="s">
        <v>8</v>
      </c>
      <c r="K5074" s="13">
        <v>0</v>
      </c>
      <c r="L5074" s="13">
        <v>644899</v>
      </c>
      <c r="M5074" s="13">
        <v>642119</v>
      </c>
      <c r="N5074" s="14">
        <v>99.56</v>
      </c>
      <c r="O5074" s="12" t="s">
        <v>8</v>
      </c>
      <c r="P5074" s="1"/>
    </row>
    <row r="5075" spans="1:16" ht="0.95" customHeight="1">
      <c r="A5075" s="1"/>
      <c r="B5075" s="137"/>
      <c r="C5075" s="137"/>
      <c r="D5075" s="137"/>
      <c r="E5075" s="137"/>
      <c r="F5075" s="137"/>
      <c r="G5075" s="137"/>
      <c r="H5075" s="137"/>
      <c r="I5075" s="137"/>
      <c r="J5075" s="137"/>
      <c r="K5075" s="137"/>
      <c r="L5075" s="137"/>
      <c r="M5075" s="137"/>
      <c r="N5075" s="137"/>
      <c r="O5075" s="137"/>
      <c r="P5075" s="1"/>
    </row>
    <row r="5076" spans="1:16" ht="58.5" thickBot="1">
      <c r="A5076" s="1"/>
      <c r="B5076" s="6" t="s">
        <v>5026</v>
      </c>
      <c r="C5076" s="7" t="s">
        <v>8</v>
      </c>
      <c r="D5076" s="8" t="s">
        <v>5027</v>
      </c>
      <c r="E5076" s="8" t="s">
        <v>5028</v>
      </c>
      <c r="F5076" s="8" t="s">
        <v>303</v>
      </c>
      <c r="G5076" s="8" t="s">
        <v>317</v>
      </c>
      <c r="H5076" s="8" t="s">
        <v>3459</v>
      </c>
      <c r="I5076" s="7" t="s">
        <v>8</v>
      </c>
      <c r="J5076" s="9">
        <v>43105020</v>
      </c>
      <c r="K5076" s="9">
        <v>0</v>
      </c>
      <c r="L5076" s="9">
        <v>15385568</v>
      </c>
      <c r="M5076" s="9">
        <v>11886830</v>
      </c>
      <c r="N5076" s="7" t="s">
        <v>8</v>
      </c>
      <c r="O5076" s="10">
        <v>99.6</v>
      </c>
      <c r="P5076" s="1"/>
    </row>
    <row r="5077" spans="1:16" ht="42" thickBot="1">
      <c r="A5077" s="1"/>
      <c r="B5077" s="138" t="s">
        <v>8</v>
      </c>
      <c r="C5077" s="139"/>
      <c r="D5077" s="139"/>
      <c r="E5077" s="139"/>
      <c r="F5077" s="139"/>
      <c r="G5077" s="139"/>
      <c r="H5077" s="139"/>
      <c r="I5077" s="11" t="s">
        <v>318</v>
      </c>
      <c r="J5077" s="12" t="s">
        <v>8</v>
      </c>
      <c r="K5077" s="13">
        <v>0</v>
      </c>
      <c r="L5077" s="13">
        <v>15385568</v>
      </c>
      <c r="M5077" s="13">
        <v>11886830</v>
      </c>
      <c r="N5077" s="14">
        <v>77.25</v>
      </c>
      <c r="O5077" s="12" t="s">
        <v>8</v>
      </c>
      <c r="P5077" s="1"/>
    </row>
    <row r="5078" spans="1:16" ht="0.95" customHeight="1">
      <c r="A5078" s="1"/>
      <c r="B5078" s="137"/>
      <c r="C5078" s="137"/>
      <c r="D5078" s="137"/>
      <c r="E5078" s="137"/>
      <c r="F5078" s="137"/>
      <c r="G5078" s="137"/>
      <c r="H5078" s="137"/>
      <c r="I5078" s="137"/>
      <c r="J5078" s="137"/>
      <c r="K5078" s="137"/>
      <c r="L5078" s="137"/>
      <c r="M5078" s="137"/>
      <c r="N5078" s="137"/>
      <c r="O5078" s="137"/>
      <c r="P5078" s="1"/>
    </row>
    <row r="5079" spans="1:16" ht="50.25" thickBot="1">
      <c r="A5079" s="1"/>
      <c r="B5079" s="6" t="s">
        <v>5029</v>
      </c>
      <c r="C5079" s="7" t="s">
        <v>8</v>
      </c>
      <c r="D5079" s="8" t="s">
        <v>5030</v>
      </c>
      <c r="E5079" s="8" t="s">
        <v>5031</v>
      </c>
      <c r="F5079" s="8" t="s">
        <v>40</v>
      </c>
      <c r="G5079" s="8" t="s">
        <v>317</v>
      </c>
      <c r="H5079" s="8" t="s">
        <v>3487</v>
      </c>
      <c r="I5079" s="7" t="s">
        <v>8</v>
      </c>
      <c r="J5079" s="9">
        <v>51929842</v>
      </c>
      <c r="K5079" s="9">
        <v>50000000</v>
      </c>
      <c r="L5079" s="9">
        <v>5000000</v>
      </c>
      <c r="M5079" s="9">
        <v>1793944</v>
      </c>
      <c r="N5079" s="7" t="s">
        <v>8</v>
      </c>
      <c r="O5079" s="10">
        <v>0</v>
      </c>
      <c r="P5079" s="1"/>
    </row>
    <row r="5080" spans="1:16" ht="42" thickBot="1">
      <c r="A5080" s="1"/>
      <c r="B5080" s="138" t="s">
        <v>8</v>
      </c>
      <c r="C5080" s="139"/>
      <c r="D5080" s="139"/>
      <c r="E5080" s="139"/>
      <c r="F5080" s="139"/>
      <c r="G5080" s="139"/>
      <c r="H5080" s="139"/>
      <c r="I5080" s="11" t="s">
        <v>318</v>
      </c>
      <c r="J5080" s="12" t="s">
        <v>8</v>
      </c>
      <c r="K5080" s="13">
        <v>50000000</v>
      </c>
      <c r="L5080" s="13">
        <v>5000000</v>
      </c>
      <c r="M5080" s="13">
        <v>1793944</v>
      </c>
      <c r="N5080" s="14">
        <v>35.869999999999997</v>
      </c>
      <c r="O5080" s="12" t="s">
        <v>8</v>
      </c>
      <c r="P5080" s="1"/>
    </row>
    <row r="5081" spans="1:16" ht="0.95" customHeight="1">
      <c r="A5081" s="1"/>
      <c r="B5081" s="137"/>
      <c r="C5081" s="137"/>
      <c r="D5081" s="137"/>
      <c r="E5081" s="137"/>
      <c r="F5081" s="137"/>
      <c r="G5081" s="137"/>
      <c r="H5081" s="137"/>
      <c r="I5081" s="137"/>
      <c r="J5081" s="137"/>
      <c r="K5081" s="137"/>
      <c r="L5081" s="137"/>
      <c r="M5081" s="137"/>
      <c r="N5081" s="137"/>
      <c r="O5081" s="137"/>
      <c r="P5081" s="1"/>
    </row>
    <row r="5082" spans="1:16" ht="50.25" thickBot="1">
      <c r="A5082" s="1"/>
      <c r="B5082" s="6" t="s">
        <v>5032</v>
      </c>
      <c r="C5082" s="7" t="s">
        <v>8</v>
      </c>
      <c r="D5082" s="8" t="s">
        <v>5033</v>
      </c>
      <c r="E5082" s="8" t="s">
        <v>5034</v>
      </c>
      <c r="F5082" s="8" t="s">
        <v>281</v>
      </c>
      <c r="G5082" s="8" t="s">
        <v>317</v>
      </c>
      <c r="H5082" s="8" t="s">
        <v>3459</v>
      </c>
      <c r="I5082" s="7" t="s">
        <v>8</v>
      </c>
      <c r="J5082" s="9">
        <v>27526377</v>
      </c>
      <c r="K5082" s="9">
        <v>0</v>
      </c>
      <c r="L5082" s="9">
        <v>25700000</v>
      </c>
      <c r="M5082" s="9">
        <v>4843541</v>
      </c>
      <c r="N5082" s="7" t="s">
        <v>8</v>
      </c>
      <c r="O5082" s="10">
        <v>48</v>
      </c>
      <c r="P5082" s="1"/>
    </row>
    <row r="5083" spans="1:16" ht="42" thickBot="1">
      <c r="A5083" s="1"/>
      <c r="B5083" s="138" t="s">
        <v>8</v>
      </c>
      <c r="C5083" s="139"/>
      <c r="D5083" s="139"/>
      <c r="E5083" s="139"/>
      <c r="F5083" s="139"/>
      <c r="G5083" s="139"/>
      <c r="H5083" s="139"/>
      <c r="I5083" s="11" t="s">
        <v>318</v>
      </c>
      <c r="J5083" s="12" t="s">
        <v>8</v>
      </c>
      <c r="K5083" s="13">
        <v>0</v>
      </c>
      <c r="L5083" s="13">
        <v>25700000</v>
      </c>
      <c r="M5083" s="13">
        <v>4843541</v>
      </c>
      <c r="N5083" s="14">
        <v>18.84</v>
      </c>
      <c r="O5083" s="12" t="s">
        <v>8</v>
      </c>
      <c r="P5083" s="1"/>
    </row>
    <row r="5084" spans="1:16" ht="0.95" customHeight="1">
      <c r="A5084" s="1"/>
      <c r="B5084" s="137"/>
      <c r="C5084" s="137"/>
      <c r="D5084" s="137"/>
      <c r="E5084" s="137"/>
      <c r="F5084" s="137"/>
      <c r="G5084" s="137"/>
      <c r="H5084" s="137"/>
      <c r="I5084" s="137"/>
      <c r="J5084" s="137"/>
      <c r="K5084" s="137"/>
      <c r="L5084" s="137"/>
      <c r="M5084" s="137"/>
      <c r="N5084" s="137"/>
      <c r="O5084" s="137"/>
      <c r="P5084" s="1"/>
    </row>
    <row r="5085" spans="1:16" ht="50.25" thickBot="1">
      <c r="A5085" s="1"/>
      <c r="B5085" s="6" t="s">
        <v>5035</v>
      </c>
      <c r="C5085" s="7" t="s">
        <v>8</v>
      </c>
      <c r="D5085" s="8" t="s">
        <v>5036</v>
      </c>
      <c r="E5085" s="8" t="s">
        <v>5037</v>
      </c>
      <c r="F5085" s="8" t="s">
        <v>47</v>
      </c>
      <c r="G5085" s="8" t="s">
        <v>317</v>
      </c>
      <c r="H5085" s="8" t="s">
        <v>3459</v>
      </c>
      <c r="I5085" s="7" t="s">
        <v>8</v>
      </c>
      <c r="J5085" s="9">
        <v>15481595</v>
      </c>
      <c r="K5085" s="9">
        <v>0</v>
      </c>
      <c r="L5085" s="9">
        <v>0</v>
      </c>
      <c r="M5085" s="9">
        <v>0</v>
      </c>
      <c r="N5085" s="7" t="s">
        <v>8</v>
      </c>
      <c r="O5085" s="10">
        <v>0</v>
      </c>
      <c r="P5085" s="1"/>
    </row>
    <row r="5086" spans="1:16" ht="42" thickBot="1">
      <c r="A5086" s="1"/>
      <c r="B5086" s="138" t="s">
        <v>8</v>
      </c>
      <c r="C5086" s="139"/>
      <c r="D5086" s="139"/>
      <c r="E5086" s="139"/>
      <c r="F5086" s="139"/>
      <c r="G5086" s="139"/>
      <c r="H5086" s="139"/>
      <c r="I5086" s="11" t="s">
        <v>318</v>
      </c>
      <c r="J5086" s="12" t="s">
        <v>8</v>
      </c>
      <c r="K5086" s="13">
        <v>0</v>
      </c>
      <c r="L5086" s="13">
        <v>0</v>
      </c>
      <c r="M5086" s="13">
        <v>0</v>
      </c>
      <c r="N5086" s="14">
        <v>0</v>
      </c>
      <c r="O5086" s="12" t="s">
        <v>8</v>
      </c>
      <c r="P5086" s="1"/>
    </row>
    <row r="5087" spans="1:16" ht="0.95" customHeight="1">
      <c r="A5087" s="1"/>
      <c r="B5087" s="137"/>
      <c r="C5087" s="137"/>
      <c r="D5087" s="137"/>
      <c r="E5087" s="137"/>
      <c r="F5087" s="137"/>
      <c r="G5087" s="137"/>
      <c r="H5087" s="137"/>
      <c r="I5087" s="137"/>
      <c r="J5087" s="137"/>
      <c r="K5087" s="137"/>
      <c r="L5087" s="137"/>
      <c r="M5087" s="137"/>
      <c r="N5087" s="137"/>
      <c r="O5087" s="137"/>
      <c r="P5087" s="1"/>
    </row>
    <row r="5088" spans="1:16" ht="58.5" thickBot="1">
      <c r="A5088" s="1"/>
      <c r="B5088" s="6" t="s">
        <v>5038</v>
      </c>
      <c r="C5088" s="7" t="s">
        <v>8</v>
      </c>
      <c r="D5088" s="8" t="s">
        <v>5039</v>
      </c>
      <c r="E5088" s="8" t="s">
        <v>5040</v>
      </c>
      <c r="F5088" s="8" t="s">
        <v>47</v>
      </c>
      <c r="G5088" s="8" t="s">
        <v>317</v>
      </c>
      <c r="H5088" s="8" t="s">
        <v>3459</v>
      </c>
      <c r="I5088" s="7" t="s">
        <v>8</v>
      </c>
      <c r="J5088" s="9">
        <v>11942303</v>
      </c>
      <c r="K5088" s="9">
        <v>0</v>
      </c>
      <c r="L5088" s="9">
        <v>604156</v>
      </c>
      <c r="M5088" s="9">
        <v>144315</v>
      </c>
      <c r="N5088" s="7" t="s">
        <v>8</v>
      </c>
      <c r="O5088" s="10">
        <v>96.13</v>
      </c>
      <c r="P5088" s="1"/>
    </row>
    <row r="5089" spans="1:16" ht="42" thickBot="1">
      <c r="A5089" s="1"/>
      <c r="B5089" s="138" t="s">
        <v>8</v>
      </c>
      <c r="C5089" s="139"/>
      <c r="D5089" s="139"/>
      <c r="E5089" s="139"/>
      <c r="F5089" s="139"/>
      <c r="G5089" s="139"/>
      <c r="H5089" s="139"/>
      <c r="I5089" s="11" t="s">
        <v>318</v>
      </c>
      <c r="J5089" s="12" t="s">
        <v>8</v>
      </c>
      <c r="K5089" s="13">
        <v>0</v>
      </c>
      <c r="L5089" s="13">
        <v>604156</v>
      </c>
      <c r="M5089" s="13">
        <v>144315</v>
      </c>
      <c r="N5089" s="14">
        <v>23.88</v>
      </c>
      <c r="O5089" s="12" t="s">
        <v>8</v>
      </c>
      <c r="P5089" s="1"/>
    </row>
    <row r="5090" spans="1:16" ht="0.95" customHeight="1">
      <c r="A5090" s="1"/>
      <c r="B5090" s="137"/>
      <c r="C5090" s="137"/>
      <c r="D5090" s="137"/>
      <c r="E5090" s="137"/>
      <c r="F5090" s="137"/>
      <c r="G5090" s="137"/>
      <c r="H5090" s="137"/>
      <c r="I5090" s="137"/>
      <c r="J5090" s="137"/>
      <c r="K5090" s="137"/>
      <c r="L5090" s="137"/>
      <c r="M5090" s="137"/>
      <c r="N5090" s="137"/>
      <c r="O5090" s="137"/>
      <c r="P5090" s="1"/>
    </row>
    <row r="5091" spans="1:16" ht="58.5" thickBot="1">
      <c r="A5091" s="1"/>
      <c r="B5091" s="6" t="s">
        <v>5041</v>
      </c>
      <c r="C5091" s="7" t="s">
        <v>8</v>
      </c>
      <c r="D5091" s="8" t="s">
        <v>5042</v>
      </c>
      <c r="E5091" s="8" t="s">
        <v>5043</v>
      </c>
      <c r="F5091" s="8" t="s">
        <v>395</v>
      </c>
      <c r="G5091" s="8" t="s">
        <v>317</v>
      </c>
      <c r="H5091" s="8" t="s">
        <v>3487</v>
      </c>
      <c r="I5091" s="7" t="s">
        <v>8</v>
      </c>
      <c r="J5091" s="9">
        <v>87070165</v>
      </c>
      <c r="K5091" s="9">
        <v>0</v>
      </c>
      <c r="L5091" s="9">
        <v>5469560</v>
      </c>
      <c r="M5091" s="9">
        <v>1470852</v>
      </c>
      <c r="N5091" s="7" t="s">
        <v>8</v>
      </c>
      <c r="O5091" s="10">
        <v>99.91</v>
      </c>
      <c r="P5091" s="1"/>
    </row>
    <row r="5092" spans="1:16" ht="42" thickBot="1">
      <c r="A5092" s="1"/>
      <c r="B5092" s="138" t="s">
        <v>8</v>
      </c>
      <c r="C5092" s="139"/>
      <c r="D5092" s="139"/>
      <c r="E5092" s="139"/>
      <c r="F5092" s="139"/>
      <c r="G5092" s="139"/>
      <c r="H5092" s="139"/>
      <c r="I5092" s="11" t="s">
        <v>318</v>
      </c>
      <c r="J5092" s="12" t="s">
        <v>8</v>
      </c>
      <c r="K5092" s="13">
        <v>0</v>
      </c>
      <c r="L5092" s="13">
        <v>5469560</v>
      </c>
      <c r="M5092" s="13">
        <v>1470852</v>
      </c>
      <c r="N5092" s="14">
        <v>26.89</v>
      </c>
      <c r="O5092" s="12" t="s">
        <v>8</v>
      </c>
      <c r="P5092" s="1"/>
    </row>
    <row r="5093" spans="1:16" ht="0.95" customHeight="1">
      <c r="A5093" s="1"/>
      <c r="B5093" s="137"/>
      <c r="C5093" s="137"/>
      <c r="D5093" s="137"/>
      <c r="E5093" s="137"/>
      <c r="F5093" s="137"/>
      <c r="G5093" s="137"/>
      <c r="H5093" s="137"/>
      <c r="I5093" s="137"/>
      <c r="J5093" s="137"/>
      <c r="K5093" s="137"/>
      <c r="L5093" s="137"/>
      <c r="M5093" s="137"/>
      <c r="N5093" s="137"/>
      <c r="O5093" s="137"/>
      <c r="P5093" s="1"/>
    </row>
    <row r="5094" spans="1:16" ht="66.75" thickBot="1">
      <c r="A5094" s="1"/>
      <c r="B5094" s="6" t="s">
        <v>5044</v>
      </c>
      <c r="C5094" s="7" t="s">
        <v>8</v>
      </c>
      <c r="D5094" s="8" t="s">
        <v>5045</v>
      </c>
      <c r="E5094" s="8" t="s">
        <v>5046</v>
      </c>
      <c r="F5094" s="8" t="s">
        <v>331</v>
      </c>
      <c r="G5094" s="8" t="s">
        <v>317</v>
      </c>
      <c r="H5094" s="8" t="s">
        <v>3487</v>
      </c>
      <c r="I5094" s="7" t="s">
        <v>8</v>
      </c>
      <c r="J5094" s="9">
        <v>139239956</v>
      </c>
      <c r="K5094" s="9">
        <v>19401142</v>
      </c>
      <c r="L5094" s="9">
        <v>55391889</v>
      </c>
      <c r="M5094" s="9">
        <v>40916375</v>
      </c>
      <c r="N5094" s="7" t="s">
        <v>8</v>
      </c>
      <c r="O5094" s="10">
        <v>99.66</v>
      </c>
      <c r="P5094" s="1"/>
    </row>
    <row r="5095" spans="1:16" ht="42" thickBot="1">
      <c r="A5095" s="1"/>
      <c r="B5095" s="138" t="s">
        <v>8</v>
      </c>
      <c r="C5095" s="139"/>
      <c r="D5095" s="139"/>
      <c r="E5095" s="139"/>
      <c r="F5095" s="139"/>
      <c r="G5095" s="139"/>
      <c r="H5095" s="139"/>
      <c r="I5095" s="11" t="s">
        <v>318</v>
      </c>
      <c r="J5095" s="12" t="s">
        <v>8</v>
      </c>
      <c r="K5095" s="13">
        <v>19401142</v>
      </c>
      <c r="L5095" s="13">
        <v>55391889</v>
      </c>
      <c r="M5095" s="13">
        <v>40916375</v>
      </c>
      <c r="N5095" s="14">
        <v>73.86</v>
      </c>
      <c r="O5095" s="12" t="s">
        <v>8</v>
      </c>
      <c r="P5095" s="1"/>
    </row>
    <row r="5096" spans="1:16" ht="0.95" customHeight="1">
      <c r="A5096" s="1"/>
      <c r="B5096" s="137"/>
      <c r="C5096" s="137"/>
      <c r="D5096" s="137"/>
      <c r="E5096" s="137"/>
      <c r="F5096" s="137"/>
      <c r="G5096" s="137"/>
      <c r="H5096" s="137"/>
      <c r="I5096" s="137"/>
      <c r="J5096" s="137"/>
      <c r="K5096" s="137"/>
      <c r="L5096" s="137"/>
      <c r="M5096" s="137"/>
      <c r="N5096" s="137"/>
      <c r="O5096" s="137"/>
      <c r="P5096" s="1"/>
    </row>
    <row r="5097" spans="1:16" ht="50.25" thickBot="1">
      <c r="A5097" s="1"/>
      <c r="B5097" s="6" t="s">
        <v>5047</v>
      </c>
      <c r="C5097" s="7" t="s">
        <v>8</v>
      </c>
      <c r="D5097" s="8" t="s">
        <v>5048</v>
      </c>
      <c r="E5097" s="8" t="s">
        <v>5049</v>
      </c>
      <c r="F5097" s="8" t="s">
        <v>40</v>
      </c>
      <c r="G5097" s="8" t="s">
        <v>317</v>
      </c>
      <c r="H5097" s="8" t="s">
        <v>3487</v>
      </c>
      <c r="I5097" s="7" t="s">
        <v>8</v>
      </c>
      <c r="J5097" s="9">
        <v>39517988</v>
      </c>
      <c r="K5097" s="9">
        <v>0</v>
      </c>
      <c r="L5097" s="9">
        <v>0</v>
      </c>
      <c r="M5097" s="9">
        <v>0</v>
      </c>
      <c r="N5097" s="7" t="s">
        <v>8</v>
      </c>
      <c r="O5097" s="10">
        <v>0</v>
      </c>
      <c r="P5097" s="1"/>
    </row>
    <row r="5098" spans="1:16" ht="42" thickBot="1">
      <c r="A5098" s="1"/>
      <c r="B5098" s="138" t="s">
        <v>8</v>
      </c>
      <c r="C5098" s="139"/>
      <c r="D5098" s="139"/>
      <c r="E5098" s="139"/>
      <c r="F5098" s="139"/>
      <c r="G5098" s="139"/>
      <c r="H5098" s="139"/>
      <c r="I5098" s="11" t="s">
        <v>318</v>
      </c>
      <c r="J5098" s="12" t="s">
        <v>8</v>
      </c>
      <c r="K5098" s="13">
        <v>0</v>
      </c>
      <c r="L5098" s="13">
        <v>0</v>
      </c>
      <c r="M5098" s="13">
        <v>0</v>
      </c>
      <c r="N5098" s="14">
        <v>0</v>
      </c>
      <c r="O5098" s="12" t="s">
        <v>8</v>
      </c>
      <c r="P5098" s="1"/>
    </row>
    <row r="5099" spans="1:16" ht="0.95" customHeight="1">
      <c r="A5099" s="1"/>
      <c r="B5099" s="137"/>
      <c r="C5099" s="137"/>
      <c r="D5099" s="137"/>
      <c r="E5099" s="137"/>
      <c r="F5099" s="137"/>
      <c r="G5099" s="137"/>
      <c r="H5099" s="137"/>
      <c r="I5099" s="137"/>
      <c r="J5099" s="137"/>
      <c r="K5099" s="137"/>
      <c r="L5099" s="137"/>
      <c r="M5099" s="137"/>
      <c r="N5099" s="137"/>
      <c r="O5099" s="137"/>
      <c r="P5099" s="1"/>
    </row>
    <row r="5100" spans="1:16" ht="42" thickBot="1">
      <c r="A5100" s="1"/>
      <c r="B5100" s="6" t="s">
        <v>5050</v>
      </c>
      <c r="C5100" s="7" t="s">
        <v>8</v>
      </c>
      <c r="D5100" s="8" t="s">
        <v>5051</v>
      </c>
      <c r="E5100" s="8" t="s">
        <v>5052</v>
      </c>
      <c r="F5100" s="8" t="s">
        <v>555</v>
      </c>
      <c r="G5100" s="8" t="s">
        <v>317</v>
      </c>
      <c r="H5100" s="8" t="s">
        <v>3487</v>
      </c>
      <c r="I5100" s="7" t="s">
        <v>8</v>
      </c>
      <c r="J5100" s="9">
        <v>112933430</v>
      </c>
      <c r="K5100" s="9">
        <v>16447236</v>
      </c>
      <c r="L5100" s="9">
        <v>78684469</v>
      </c>
      <c r="M5100" s="9">
        <v>40531418</v>
      </c>
      <c r="N5100" s="7" t="s">
        <v>8</v>
      </c>
      <c r="O5100" s="10">
        <v>82.33</v>
      </c>
      <c r="P5100" s="1"/>
    </row>
    <row r="5101" spans="1:16" ht="42" thickBot="1">
      <c r="A5101" s="1"/>
      <c r="B5101" s="138" t="s">
        <v>8</v>
      </c>
      <c r="C5101" s="139"/>
      <c r="D5101" s="139"/>
      <c r="E5101" s="139"/>
      <c r="F5101" s="139"/>
      <c r="G5101" s="139"/>
      <c r="H5101" s="139"/>
      <c r="I5101" s="11" t="s">
        <v>318</v>
      </c>
      <c r="J5101" s="12" t="s">
        <v>8</v>
      </c>
      <c r="K5101" s="13">
        <v>16447236</v>
      </c>
      <c r="L5101" s="13">
        <v>78684469</v>
      </c>
      <c r="M5101" s="13">
        <v>40531418</v>
      </c>
      <c r="N5101" s="14">
        <v>51.51</v>
      </c>
      <c r="O5101" s="12" t="s">
        <v>8</v>
      </c>
      <c r="P5101" s="1"/>
    </row>
    <row r="5102" spans="1:16" ht="0.95" customHeight="1">
      <c r="A5102" s="1"/>
      <c r="B5102" s="137"/>
      <c r="C5102" s="137"/>
      <c r="D5102" s="137"/>
      <c r="E5102" s="137"/>
      <c r="F5102" s="137"/>
      <c r="G5102" s="137"/>
      <c r="H5102" s="137"/>
      <c r="I5102" s="137"/>
      <c r="J5102" s="137"/>
      <c r="K5102" s="137"/>
      <c r="L5102" s="137"/>
      <c r="M5102" s="137"/>
      <c r="N5102" s="137"/>
      <c r="O5102" s="137"/>
      <c r="P5102" s="1"/>
    </row>
    <row r="5103" spans="1:16" ht="58.5" thickBot="1">
      <c r="A5103" s="1"/>
      <c r="B5103" s="6" t="s">
        <v>5053</v>
      </c>
      <c r="C5103" s="7" t="s">
        <v>8</v>
      </c>
      <c r="D5103" s="8" t="s">
        <v>5054</v>
      </c>
      <c r="E5103" s="8" t="s">
        <v>5055</v>
      </c>
      <c r="F5103" s="8" t="s">
        <v>267</v>
      </c>
      <c r="G5103" s="8" t="s">
        <v>317</v>
      </c>
      <c r="H5103" s="8" t="s">
        <v>3459</v>
      </c>
      <c r="I5103" s="7" t="s">
        <v>8</v>
      </c>
      <c r="J5103" s="9">
        <v>18432183</v>
      </c>
      <c r="K5103" s="9">
        <v>17747196</v>
      </c>
      <c r="L5103" s="9">
        <v>576577</v>
      </c>
      <c r="M5103" s="9">
        <v>574092</v>
      </c>
      <c r="N5103" s="7" t="s">
        <v>8</v>
      </c>
      <c r="O5103" s="10">
        <v>0</v>
      </c>
      <c r="P5103" s="1"/>
    </row>
    <row r="5104" spans="1:16" ht="42" thickBot="1">
      <c r="A5104" s="1"/>
      <c r="B5104" s="138" t="s">
        <v>8</v>
      </c>
      <c r="C5104" s="139"/>
      <c r="D5104" s="139"/>
      <c r="E5104" s="139"/>
      <c r="F5104" s="139"/>
      <c r="G5104" s="139"/>
      <c r="H5104" s="139"/>
      <c r="I5104" s="11" t="s">
        <v>318</v>
      </c>
      <c r="J5104" s="12" t="s">
        <v>8</v>
      </c>
      <c r="K5104" s="13">
        <v>17747196</v>
      </c>
      <c r="L5104" s="13">
        <v>576577</v>
      </c>
      <c r="M5104" s="13">
        <v>574092</v>
      </c>
      <c r="N5104" s="14">
        <v>99.56</v>
      </c>
      <c r="O5104" s="12" t="s">
        <v>8</v>
      </c>
      <c r="P5104" s="1"/>
    </row>
    <row r="5105" spans="1:16" ht="0.95" customHeight="1">
      <c r="A5105" s="1"/>
      <c r="B5105" s="137"/>
      <c r="C5105" s="137"/>
      <c r="D5105" s="137"/>
      <c r="E5105" s="137"/>
      <c r="F5105" s="137"/>
      <c r="G5105" s="137"/>
      <c r="H5105" s="137"/>
      <c r="I5105" s="137"/>
      <c r="J5105" s="137"/>
      <c r="K5105" s="137"/>
      <c r="L5105" s="137"/>
      <c r="M5105" s="137"/>
      <c r="N5105" s="137"/>
      <c r="O5105" s="137"/>
      <c r="P5105" s="1"/>
    </row>
    <row r="5106" spans="1:16" ht="66.75" thickBot="1">
      <c r="A5106" s="1"/>
      <c r="B5106" s="6" t="s">
        <v>5056</v>
      </c>
      <c r="C5106" s="7" t="s">
        <v>8</v>
      </c>
      <c r="D5106" s="8" t="s">
        <v>5057</v>
      </c>
      <c r="E5106" s="8" t="s">
        <v>5058</v>
      </c>
      <c r="F5106" s="8" t="s">
        <v>1503</v>
      </c>
      <c r="G5106" s="8" t="s">
        <v>317</v>
      </c>
      <c r="H5106" s="8" t="s">
        <v>3459</v>
      </c>
      <c r="I5106" s="7" t="s">
        <v>8</v>
      </c>
      <c r="J5106" s="9">
        <v>46184592</v>
      </c>
      <c r="K5106" s="9">
        <v>0</v>
      </c>
      <c r="L5106" s="9">
        <v>0</v>
      </c>
      <c r="M5106" s="9">
        <v>0</v>
      </c>
      <c r="N5106" s="7" t="s">
        <v>8</v>
      </c>
      <c r="O5106" s="10">
        <v>0</v>
      </c>
      <c r="P5106" s="1"/>
    </row>
    <row r="5107" spans="1:16" ht="42" thickBot="1">
      <c r="A5107" s="1"/>
      <c r="B5107" s="138" t="s">
        <v>8</v>
      </c>
      <c r="C5107" s="139"/>
      <c r="D5107" s="139"/>
      <c r="E5107" s="139"/>
      <c r="F5107" s="139"/>
      <c r="G5107" s="139"/>
      <c r="H5107" s="139"/>
      <c r="I5107" s="11" t="s">
        <v>318</v>
      </c>
      <c r="J5107" s="12" t="s">
        <v>8</v>
      </c>
      <c r="K5107" s="13">
        <v>0</v>
      </c>
      <c r="L5107" s="13">
        <v>0</v>
      </c>
      <c r="M5107" s="13">
        <v>0</v>
      </c>
      <c r="N5107" s="14">
        <v>0</v>
      </c>
      <c r="O5107" s="12" t="s">
        <v>8</v>
      </c>
      <c r="P5107" s="1"/>
    </row>
    <row r="5108" spans="1:16" ht="0.95" customHeight="1">
      <c r="A5108" s="1"/>
      <c r="B5108" s="137"/>
      <c r="C5108" s="137"/>
      <c r="D5108" s="137"/>
      <c r="E5108" s="137"/>
      <c r="F5108" s="137"/>
      <c r="G5108" s="137"/>
      <c r="H5108" s="137"/>
      <c r="I5108" s="137"/>
      <c r="J5108" s="137"/>
      <c r="K5108" s="137"/>
      <c r="L5108" s="137"/>
      <c r="M5108" s="137"/>
      <c r="N5108" s="137"/>
      <c r="O5108" s="137"/>
      <c r="P5108" s="1"/>
    </row>
    <row r="5109" spans="1:16" ht="42" thickBot="1">
      <c r="A5109" s="1"/>
      <c r="B5109" s="6" t="s">
        <v>5059</v>
      </c>
      <c r="C5109" s="7" t="s">
        <v>8</v>
      </c>
      <c r="D5109" s="8" t="s">
        <v>5060</v>
      </c>
      <c r="E5109" s="8" t="s">
        <v>5061</v>
      </c>
      <c r="F5109" s="8" t="s">
        <v>64</v>
      </c>
      <c r="G5109" s="8" t="s">
        <v>317</v>
      </c>
      <c r="H5109" s="8" t="s">
        <v>3487</v>
      </c>
      <c r="I5109" s="7" t="s">
        <v>8</v>
      </c>
      <c r="J5109" s="9">
        <v>38229110</v>
      </c>
      <c r="K5109" s="9">
        <v>0</v>
      </c>
      <c r="L5109" s="9">
        <v>0</v>
      </c>
      <c r="M5109" s="9">
        <v>0</v>
      </c>
      <c r="N5109" s="7" t="s">
        <v>8</v>
      </c>
      <c r="O5109" s="10">
        <v>0</v>
      </c>
      <c r="P5109" s="1"/>
    </row>
    <row r="5110" spans="1:16" ht="42" thickBot="1">
      <c r="A5110" s="1"/>
      <c r="B5110" s="138" t="s">
        <v>8</v>
      </c>
      <c r="C5110" s="139"/>
      <c r="D5110" s="139"/>
      <c r="E5110" s="139"/>
      <c r="F5110" s="139"/>
      <c r="G5110" s="139"/>
      <c r="H5110" s="139"/>
      <c r="I5110" s="11" t="s">
        <v>318</v>
      </c>
      <c r="J5110" s="12" t="s">
        <v>8</v>
      </c>
      <c r="K5110" s="13">
        <v>0</v>
      </c>
      <c r="L5110" s="13">
        <v>0</v>
      </c>
      <c r="M5110" s="13">
        <v>0</v>
      </c>
      <c r="N5110" s="14">
        <v>0</v>
      </c>
      <c r="O5110" s="12" t="s">
        <v>8</v>
      </c>
      <c r="P5110" s="1"/>
    </row>
    <row r="5111" spans="1:16" ht="0.95" customHeight="1">
      <c r="A5111" s="1"/>
      <c r="B5111" s="137"/>
      <c r="C5111" s="137"/>
      <c r="D5111" s="137"/>
      <c r="E5111" s="137"/>
      <c r="F5111" s="137"/>
      <c r="G5111" s="137"/>
      <c r="H5111" s="137"/>
      <c r="I5111" s="137"/>
      <c r="J5111" s="137"/>
      <c r="K5111" s="137"/>
      <c r="L5111" s="137"/>
      <c r="M5111" s="137"/>
      <c r="N5111" s="137"/>
      <c r="O5111" s="137"/>
      <c r="P5111" s="1"/>
    </row>
    <row r="5112" spans="1:16" ht="33.75" thickBot="1">
      <c r="A5112" s="1"/>
      <c r="B5112" s="6" t="s">
        <v>5062</v>
      </c>
      <c r="C5112" s="7" t="s">
        <v>8</v>
      </c>
      <c r="D5112" s="8" t="s">
        <v>5063</v>
      </c>
      <c r="E5112" s="8" t="s">
        <v>5064</v>
      </c>
      <c r="F5112" s="8" t="s">
        <v>267</v>
      </c>
      <c r="G5112" s="8" t="s">
        <v>317</v>
      </c>
      <c r="H5112" s="8" t="s">
        <v>3487</v>
      </c>
      <c r="I5112" s="7" t="s">
        <v>8</v>
      </c>
      <c r="J5112" s="9">
        <v>44227115</v>
      </c>
      <c r="K5112" s="9">
        <v>40454350</v>
      </c>
      <c r="L5112" s="9">
        <v>0</v>
      </c>
      <c r="M5112" s="9">
        <v>0</v>
      </c>
      <c r="N5112" s="7" t="s">
        <v>8</v>
      </c>
      <c r="O5112" s="10">
        <v>0</v>
      </c>
      <c r="P5112" s="1"/>
    </row>
    <row r="5113" spans="1:16" ht="42" thickBot="1">
      <c r="A5113" s="1"/>
      <c r="B5113" s="138" t="s">
        <v>8</v>
      </c>
      <c r="C5113" s="139"/>
      <c r="D5113" s="139"/>
      <c r="E5113" s="139"/>
      <c r="F5113" s="139"/>
      <c r="G5113" s="139"/>
      <c r="H5113" s="139"/>
      <c r="I5113" s="11" t="s">
        <v>318</v>
      </c>
      <c r="J5113" s="12" t="s">
        <v>8</v>
      </c>
      <c r="K5113" s="13">
        <v>40454350</v>
      </c>
      <c r="L5113" s="13">
        <v>0</v>
      </c>
      <c r="M5113" s="13">
        <v>0</v>
      </c>
      <c r="N5113" s="14">
        <v>0</v>
      </c>
      <c r="O5113" s="12" t="s">
        <v>8</v>
      </c>
      <c r="P5113" s="1"/>
    </row>
    <row r="5114" spans="1:16" ht="0.95" customHeight="1">
      <c r="A5114" s="1"/>
      <c r="B5114" s="137"/>
      <c r="C5114" s="137"/>
      <c r="D5114" s="137"/>
      <c r="E5114" s="137"/>
      <c r="F5114" s="137"/>
      <c r="G5114" s="137"/>
      <c r="H5114" s="137"/>
      <c r="I5114" s="137"/>
      <c r="J5114" s="137"/>
      <c r="K5114" s="137"/>
      <c r="L5114" s="137"/>
      <c r="M5114" s="137"/>
      <c r="N5114" s="137"/>
      <c r="O5114" s="137"/>
      <c r="P5114" s="1"/>
    </row>
    <row r="5115" spans="1:16" ht="42" thickBot="1">
      <c r="A5115" s="1"/>
      <c r="B5115" s="6" t="s">
        <v>5065</v>
      </c>
      <c r="C5115" s="7" t="s">
        <v>8</v>
      </c>
      <c r="D5115" s="8" t="s">
        <v>5066</v>
      </c>
      <c r="E5115" s="8" t="s">
        <v>5067</v>
      </c>
      <c r="F5115" s="8" t="s">
        <v>286</v>
      </c>
      <c r="G5115" s="8" t="s">
        <v>317</v>
      </c>
      <c r="H5115" s="8" t="s">
        <v>3272</v>
      </c>
      <c r="I5115" s="7" t="s">
        <v>8</v>
      </c>
      <c r="J5115" s="9">
        <v>74921095</v>
      </c>
      <c r="K5115" s="9">
        <v>72136841</v>
      </c>
      <c r="L5115" s="9">
        <v>3000000</v>
      </c>
      <c r="M5115" s="9">
        <v>2936405</v>
      </c>
      <c r="N5115" s="7" t="s">
        <v>8</v>
      </c>
      <c r="O5115" s="10">
        <v>0</v>
      </c>
      <c r="P5115" s="1"/>
    </row>
    <row r="5116" spans="1:16" ht="42" thickBot="1">
      <c r="A5116" s="1"/>
      <c r="B5116" s="138" t="s">
        <v>8</v>
      </c>
      <c r="C5116" s="139"/>
      <c r="D5116" s="139"/>
      <c r="E5116" s="139"/>
      <c r="F5116" s="139"/>
      <c r="G5116" s="139"/>
      <c r="H5116" s="139"/>
      <c r="I5116" s="11" t="s">
        <v>318</v>
      </c>
      <c r="J5116" s="12" t="s">
        <v>8</v>
      </c>
      <c r="K5116" s="13">
        <v>72136841</v>
      </c>
      <c r="L5116" s="13">
        <v>3000000</v>
      </c>
      <c r="M5116" s="13">
        <v>2936405</v>
      </c>
      <c r="N5116" s="14">
        <v>97.88</v>
      </c>
      <c r="O5116" s="12" t="s">
        <v>8</v>
      </c>
      <c r="P5116" s="1"/>
    </row>
    <row r="5117" spans="1:16" ht="0.95" customHeight="1">
      <c r="A5117" s="1"/>
      <c r="B5117" s="137"/>
      <c r="C5117" s="137"/>
      <c r="D5117" s="137"/>
      <c r="E5117" s="137"/>
      <c r="F5117" s="137"/>
      <c r="G5117" s="137"/>
      <c r="H5117" s="137"/>
      <c r="I5117" s="137"/>
      <c r="J5117" s="137"/>
      <c r="K5117" s="137"/>
      <c r="L5117" s="137"/>
      <c r="M5117" s="137"/>
      <c r="N5117" s="137"/>
      <c r="O5117" s="137"/>
      <c r="P5117" s="1"/>
    </row>
    <row r="5118" spans="1:16" ht="50.25" thickBot="1">
      <c r="A5118" s="1"/>
      <c r="B5118" s="6" t="s">
        <v>5068</v>
      </c>
      <c r="C5118" s="7" t="s">
        <v>8</v>
      </c>
      <c r="D5118" s="8" t="s">
        <v>5069</v>
      </c>
      <c r="E5118" s="8" t="s">
        <v>5070</v>
      </c>
      <c r="F5118" s="8" t="s">
        <v>798</v>
      </c>
      <c r="G5118" s="8" t="s">
        <v>317</v>
      </c>
      <c r="H5118" s="8" t="s">
        <v>3459</v>
      </c>
      <c r="I5118" s="7" t="s">
        <v>8</v>
      </c>
      <c r="J5118" s="9">
        <v>15711899</v>
      </c>
      <c r="K5118" s="9">
        <v>0</v>
      </c>
      <c r="L5118" s="9">
        <v>1000000</v>
      </c>
      <c r="M5118" s="9">
        <v>0</v>
      </c>
      <c r="N5118" s="7" t="s">
        <v>8</v>
      </c>
      <c r="O5118" s="10">
        <v>0</v>
      </c>
      <c r="P5118" s="1"/>
    </row>
    <row r="5119" spans="1:16" ht="42" thickBot="1">
      <c r="A5119" s="1"/>
      <c r="B5119" s="138" t="s">
        <v>8</v>
      </c>
      <c r="C5119" s="139"/>
      <c r="D5119" s="139"/>
      <c r="E5119" s="139"/>
      <c r="F5119" s="139"/>
      <c r="G5119" s="139"/>
      <c r="H5119" s="139"/>
      <c r="I5119" s="11" t="s">
        <v>318</v>
      </c>
      <c r="J5119" s="12" t="s">
        <v>8</v>
      </c>
      <c r="K5119" s="13">
        <v>0</v>
      </c>
      <c r="L5119" s="13">
        <v>1000000</v>
      </c>
      <c r="M5119" s="13">
        <v>0</v>
      </c>
      <c r="N5119" s="14">
        <v>0</v>
      </c>
      <c r="O5119" s="12" t="s">
        <v>8</v>
      </c>
      <c r="P5119" s="1"/>
    </row>
    <row r="5120" spans="1:16" ht="0.95" customHeight="1">
      <c r="A5120" s="1"/>
      <c r="B5120" s="137"/>
      <c r="C5120" s="137"/>
      <c r="D5120" s="137"/>
      <c r="E5120" s="137"/>
      <c r="F5120" s="137"/>
      <c r="G5120" s="137"/>
      <c r="H5120" s="137"/>
      <c r="I5120" s="137"/>
      <c r="J5120" s="137"/>
      <c r="K5120" s="137"/>
      <c r="L5120" s="137"/>
      <c r="M5120" s="137"/>
      <c r="N5120" s="137"/>
      <c r="O5120" s="137"/>
      <c r="P5120" s="1"/>
    </row>
    <row r="5121" spans="1:16" ht="50.25" thickBot="1">
      <c r="A5121" s="1"/>
      <c r="B5121" s="6" t="s">
        <v>5071</v>
      </c>
      <c r="C5121" s="7" t="s">
        <v>8</v>
      </c>
      <c r="D5121" s="8" t="s">
        <v>5072</v>
      </c>
      <c r="E5121" s="8" t="s">
        <v>5073</v>
      </c>
      <c r="F5121" s="8" t="s">
        <v>40</v>
      </c>
      <c r="G5121" s="8" t="s">
        <v>317</v>
      </c>
      <c r="H5121" s="8" t="s">
        <v>3459</v>
      </c>
      <c r="I5121" s="7" t="s">
        <v>8</v>
      </c>
      <c r="J5121" s="9">
        <v>16642938</v>
      </c>
      <c r="K5121" s="9">
        <v>8006000</v>
      </c>
      <c r="L5121" s="9">
        <v>12000000</v>
      </c>
      <c r="M5121" s="9">
        <v>5669994</v>
      </c>
      <c r="N5121" s="7" t="s">
        <v>8</v>
      </c>
      <c r="O5121" s="10">
        <v>64.8</v>
      </c>
      <c r="P5121" s="1"/>
    </row>
    <row r="5122" spans="1:16" ht="42" thickBot="1">
      <c r="A5122" s="1"/>
      <c r="B5122" s="138" t="s">
        <v>8</v>
      </c>
      <c r="C5122" s="139"/>
      <c r="D5122" s="139"/>
      <c r="E5122" s="139"/>
      <c r="F5122" s="139"/>
      <c r="G5122" s="139"/>
      <c r="H5122" s="139"/>
      <c r="I5122" s="11" t="s">
        <v>318</v>
      </c>
      <c r="J5122" s="12" t="s">
        <v>8</v>
      </c>
      <c r="K5122" s="13">
        <v>8006000</v>
      </c>
      <c r="L5122" s="13">
        <v>12000000</v>
      </c>
      <c r="M5122" s="13">
        <v>5669994</v>
      </c>
      <c r="N5122" s="14">
        <v>47.24</v>
      </c>
      <c r="O5122" s="12" t="s">
        <v>8</v>
      </c>
      <c r="P5122" s="1"/>
    </row>
    <row r="5123" spans="1:16" ht="0.95" customHeight="1">
      <c r="A5123" s="1"/>
      <c r="B5123" s="137"/>
      <c r="C5123" s="137"/>
      <c r="D5123" s="137"/>
      <c r="E5123" s="137"/>
      <c r="F5123" s="137"/>
      <c r="G5123" s="137"/>
      <c r="H5123" s="137"/>
      <c r="I5123" s="137"/>
      <c r="J5123" s="137"/>
      <c r="K5123" s="137"/>
      <c r="L5123" s="137"/>
      <c r="M5123" s="137"/>
      <c r="N5123" s="137"/>
      <c r="O5123" s="137"/>
      <c r="P5123" s="1"/>
    </row>
    <row r="5124" spans="1:16" ht="50.25" thickBot="1">
      <c r="A5124" s="1"/>
      <c r="B5124" s="6" t="s">
        <v>5074</v>
      </c>
      <c r="C5124" s="7" t="s">
        <v>8</v>
      </c>
      <c r="D5124" s="8" t="s">
        <v>5075</v>
      </c>
      <c r="E5124" s="8" t="s">
        <v>5076</v>
      </c>
      <c r="F5124" s="8" t="s">
        <v>40</v>
      </c>
      <c r="G5124" s="8" t="s">
        <v>317</v>
      </c>
      <c r="H5124" s="8" t="s">
        <v>3487</v>
      </c>
      <c r="I5124" s="7" t="s">
        <v>8</v>
      </c>
      <c r="J5124" s="9">
        <v>38128308</v>
      </c>
      <c r="K5124" s="9">
        <v>0</v>
      </c>
      <c r="L5124" s="9">
        <v>0</v>
      </c>
      <c r="M5124" s="9">
        <v>0</v>
      </c>
      <c r="N5124" s="7" t="s">
        <v>8</v>
      </c>
      <c r="O5124" s="10">
        <v>0</v>
      </c>
      <c r="P5124" s="1"/>
    </row>
    <row r="5125" spans="1:16" ht="42" thickBot="1">
      <c r="A5125" s="1"/>
      <c r="B5125" s="138" t="s">
        <v>8</v>
      </c>
      <c r="C5125" s="139"/>
      <c r="D5125" s="139"/>
      <c r="E5125" s="139"/>
      <c r="F5125" s="139"/>
      <c r="G5125" s="139"/>
      <c r="H5125" s="139"/>
      <c r="I5125" s="11" t="s">
        <v>318</v>
      </c>
      <c r="J5125" s="12" t="s">
        <v>8</v>
      </c>
      <c r="K5125" s="13">
        <v>0</v>
      </c>
      <c r="L5125" s="13">
        <v>0</v>
      </c>
      <c r="M5125" s="13">
        <v>0</v>
      </c>
      <c r="N5125" s="14">
        <v>0</v>
      </c>
      <c r="O5125" s="12" t="s">
        <v>8</v>
      </c>
      <c r="P5125" s="1"/>
    </row>
    <row r="5126" spans="1:16" ht="0.95" customHeight="1">
      <c r="A5126" s="1"/>
      <c r="B5126" s="137"/>
      <c r="C5126" s="137"/>
      <c r="D5126" s="137"/>
      <c r="E5126" s="137"/>
      <c r="F5126" s="137"/>
      <c r="G5126" s="137"/>
      <c r="H5126" s="137"/>
      <c r="I5126" s="137"/>
      <c r="J5126" s="137"/>
      <c r="K5126" s="137"/>
      <c r="L5126" s="137"/>
      <c r="M5126" s="137"/>
      <c r="N5126" s="137"/>
      <c r="O5126" s="137"/>
      <c r="P5126" s="1"/>
    </row>
    <row r="5127" spans="1:16" ht="50.25" thickBot="1">
      <c r="A5127" s="1"/>
      <c r="B5127" s="6" t="s">
        <v>5077</v>
      </c>
      <c r="C5127" s="7" t="s">
        <v>8</v>
      </c>
      <c r="D5127" s="8" t="s">
        <v>5078</v>
      </c>
      <c r="E5127" s="8" t="s">
        <v>5079</v>
      </c>
      <c r="F5127" s="8" t="s">
        <v>30</v>
      </c>
      <c r="G5127" s="8" t="s">
        <v>59</v>
      </c>
      <c r="H5127" s="8" t="s">
        <v>830</v>
      </c>
      <c r="I5127" s="7" t="s">
        <v>8</v>
      </c>
      <c r="J5127" s="9">
        <v>3935349</v>
      </c>
      <c r="K5127" s="9">
        <v>0</v>
      </c>
      <c r="L5127" s="9">
        <v>348744</v>
      </c>
      <c r="M5127" s="9">
        <v>347931</v>
      </c>
      <c r="N5127" s="7" t="s">
        <v>8</v>
      </c>
      <c r="O5127" s="10">
        <v>99.6</v>
      </c>
      <c r="P5127" s="1"/>
    </row>
    <row r="5128" spans="1:16" ht="25.5" thickBot="1">
      <c r="A5128" s="1"/>
      <c r="B5128" s="138" t="s">
        <v>8</v>
      </c>
      <c r="C5128" s="139"/>
      <c r="D5128" s="139"/>
      <c r="E5128" s="139"/>
      <c r="F5128" s="139"/>
      <c r="G5128" s="139"/>
      <c r="H5128" s="139"/>
      <c r="I5128" s="11" t="s">
        <v>60</v>
      </c>
      <c r="J5128" s="12" t="s">
        <v>8</v>
      </c>
      <c r="K5128" s="13">
        <v>0</v>
      </c>
      <c r="L5128" s="13">
        <v>348744</v>
      </c>
      <c r="M5128" s="13">
        <v>347931</v>
      </c>
      <c r="N5128" s="14">
        <v>99.76</v>
      </c>
      <c r="O5128" s="12" t="s">
        <v>8</v>
      </c>
      <c r="P5128" s="1"/>
    </row>
    <row r="5129" spans="1:16" ht="0.95" customHeight="1">
      <c r="A5129" s="1"/>
      <c r="B5129" s="137"/>
      <c r="C5129" s="137"/>
      <c r="D5129" s="137"/>
      <c r="E5129" s="137"/>
      <c r="F5129" s="137"/>
      <c r="G5129" s="137"/>
      <c r="H5129" s="137"/>
      <c r="I5129" s="137"/>
      <c r="J5129" s="137"/>
      <c r="K5129" s="137"/>
      <c r="L5129" s="137"/>
      <c r="M5129" s="137"/>
      <c r="N5129" s="137"/>
      <c r="O5129" s="137"/>
      <c r="P5129" s="1"/>
    </row>
    <row r="5130" spans="1:16" ht="42" thickBot="1">
      <c r="A5130" s="1"/>
      <c r="B5130" s="6" t="s">
        <v>5080</v>
      </c>
      <c r="C5130" s="7" t="s">
        <v>8</v>
      </c>
      <c r="D5130" s="8" t="s">
        <v>5081</v>
      </c>
      <c r="E5130" s="8" t="s">
        <v>5082</v>
      </c>
      <c r="F5130" s="8" t="s">
        <v>798</v>
      </c>
      <c r="G5130" s="8" t="s">
        <v>317</v>
      </c>
      <c r="H5130" s="8" t="s">
        <v>3459</v>
      </c>
      <c r="I5130" s="7" t="s">
        <v>8</v>
      </c>
      <c r="J5130" s="9">
        <v>951953611</v>
      </c>
      <c r="K5130" s="9">
        <v>700290077</v>
      </c>
      <c r="L5130" s="9">
        <v>642818227</v>
      </c>
      <c r="M5130" s="9">
        <v>317924774</v>
      </c>
      <c r="N5130" s="7" t="s">
        <v>8</v>
      </c>
      <c r="O5130" s="10">
        <v>73.010000000000005</v>
      </c>
      <c r="P5130" s="1"/>
    </row>
    <row r="5131" spans="1:16" ht="42" thickBot="1">
      <c r="A5131" s="1"/>
      <c r="B5131" s="138" t="s">
        <v>8</v>
      </c>
      <c r="C5131" s="139"/>
      <c r="D5131" s="139"/>
      <c r="E5131" s="139"/>
      <c r="F5131" s="139"/>
      <c r="G5131" s="139"/>
      <c r="H5131" s="139"/>
      <c r="I5131" s="11" t="s">
        <v>318</v>
      </c>
      <c r="J5131" s="12" t="s">
        <v>8</v>
      </c>
      <c r="K5131" s="13">
        <v>700290077</v>
      </c>
      <c r="L5131" s="13">
        <v>642818227</v>
      </c>
      <c r="M5131" s="13">
        <v>317924774</v>
      </c>
      <c r="N5131" s="14">
        <v>49.45</v>
      </c>
      <c r="O5131" s="12" t="s">
        <v>8</v>
      </c>
      <c r="P5131" s="1"/>
    </row>
    <row r="5132" spans="1:16" ht="0.95" customHeight="1">
      <c r="A5132" s="1"/>
      <c r="B5132" s="137"/>
      <c r="C5132" s="137"/>
      <c r="D5132" s="137"/>
      <c r="E5132" s="137"/>
      <c r="F5132" s="137"/>
      <c r="G5132" s="137"/>
      <c r="H5132" s="137"/>
      <c r="I5132" s="137"/>
      <c r="J5132" s="137"/>
      <c r="K5132" s="137"/>
      <c r="L5132" s="137"/>
      <c r="M5132" s="137"/>
      <c r="N5132" s="137"/>
      <c r="O5132" s="137"/>
      <c r="P5132" s="1"/>
    </row>
    <row r="5133" spans="1:16" ht="58.5" thickBot="1">
      <c r="A5133" s="1"/>
      <c r="B5133" s="6" t="s">
        <v>5083</v>
      </c>
      <c r="C5133" s="7" t="s">
        <v>8</v>
      </c>
      <c r="D5133" s="8" t="s">
        <v>5084</v>
      </c>
      <c r="E5133" s="8" t="s">
        <v>5085</v>
      </c>
      <c r="F5133" s="8" t="s">
        <v>36</v>
      </c>
      <c r="G5133" s="8" t="s">
        <v>317</v>
      </c>
      <c r="H5133" s="8" t="s">
        <v>3487</v>
      </c>
      <c r="I5133" s="7" t="s">
        <v>8</v>
      </c>
      <c r="J5133" s="9">
        <v>87070171</v>
      </c>
      <c r="K5133" s="9">
        <v>0</v>
      </c>
      <c r="L5133" s="9">
        <v>1134067</v>
      </c>
      <c r="M5133" s="9">
        <v>265779</v>
      </c>
      <c r="N5133" s="7" t="s">
        <v>8</v>
      </c>
      <c r="O5133" s="10">
        <v>99.88</v>
      </c>
      <c r="P5133" s="1"/>
    </row>
    <row r="5134" spans="1:16" ht="42" thickBot="1">
      <c r="A5134" s="1"/>
      <c r="B5134" s="138" t="s">
        <v>8</v>
      </c>
      <c r="C5134" s="139"/>
      <c r="D5134" s="139"/>
      <c r="E5134" s="139"/>
      <c r="F5134" s="139"/>
      <c r="G5134" s="139"/>
      <c r="H5134" s="139"/>
      <c r="I5134" s="11" t="s">
        <v>318</v>
      </c>
      <c r="J5134" s="12" t="s">
        <v>8</v>
      </c>
      <c r="K5134" s="13">
        <v>0</v>
      </c>
      <c r="L5134" s="13">
        <v>1134067</v>
      </c>
      <c r="M5134" s="13">
        <v>265779</v>
      </c>
      <c r="N5134" s="14">
        <v>23.43</v>
      </c>
      <c r="O5134" s="12" t="s">
        <v>8</v>
      </c>
      <c r="P5134" s="1"/>
    </row>
    <row r="5135" spans="1:16" ht="0.95" customHeight="1">
      <c r="A5135" s="1"/>
      <c r="B5135" s="137"/>
      <c r="C5135" s="137"/>
      <c r="D5135" s="137"/>
      <c r="E5135" s="137"/>
      <c r="F5135" s="137"/>
      <c r="G5135" s="137"/>
      <c r="H5135" s="137"/>
      <c r="I5135" s="137"/>
      <c r="J5135" s="137"/>
      <c r="K5135" s="137"/>
      <c r="L5135" s="137"/>
      <c r="M5135" s="137"/>
      <c r="N5135" s="137"/>
      <c r="O5135" s="137"/>
      <c r="P5135" s="1"/>
    </row>
    <row r="5136" spans="1:16" ht="50.25" thickBot="1">
      <c r="A5136" s="1"/>
      <c r="B5136" s="6" t="s">
        <v>5086</v>
      </c>
      <c r="C5136" s="7" t="s">
        <v>8</v>
      </c>
      <c r="D5136" s="8" t="s">
        <v>5087</v>
      </c>
      <c r="E5136" s="8" t="s">
        <v>5088</v>
      </c>
      <c r="F5136" s="8" t="s">
        <v>261</v>
      </c>
      <c r="G5136" s="8" t="s">
        <v>317</v>
      </c>
      <c r="H5136" s="8" t="s">
        <v>3459</v>
      </c>
      <c r="I5136" s="7" t="s">
        <v>8</v>
      </c>
      <c r="J5136" s="9">
        <v>1078025527</v>
      </c>
      <c r="K5136" s="9">
        <v>547170937</v>
      </c>
      <c r="L5136" s="9">
        <v>547414828</v>
      </c>
      <c r="M5136" s="9">
        <v>545547060</v>
      </c>
      <c r="N5136" s="7" t="s">
        <v>8</v>
      </c>
      <c r="O5136" s="10">
        <v>79.599999999999994</v>
      </c>
      <c r="P5136" s="1"/>
    </row>
    <row r="5137" spans="1:16" ht="42" thickBot="1">
      <c r="A5137" s="1"/>
      <c r="B5137" s="138" t="s">
        <v>8</v>
      </c>
      <c r="C5137" s="139"/>
      <c r="D5137" s="139"/>
      <c r="E5137" s="139"/>
      <c r="F5137" s="139"/>
      <c r="G5137" s="139"/>
      <c r="H5137" s="139"/>
      <c r="I5137" s="11" t="s">
        <v>318</v>
      </c>
      <c r="J5137" s="12" t="s">
        <v>8</v>
      </c>
      <c r="K5137" s="13">
        <v>547170937</v>
      </c>
      <c r="L5137" s="13">
        <v>547414828</v>
      </c>
      <c r="M5137" s="13">
        <v>545547060</v>
      </c>
      <c r="N5137" s="14">
        <v>99.65</v>
      </c>
      <c r="O5137" s="12" t="s">
        <v>8</v>
      </c>
      <c r="P5137" s="1"/>
    </row>
    <row r="5138" spans="1:16" ht="0.95" customHeight="1">
      <c r="A5138" s="1"/>
      <c r="B5138" s="137"/>
      <c r="C5138" s="137"/>
      <c r="D5138" s="137"/>
      <c r="E5138" s="137"/>
      <c r="F5138" s="137"/>
      <c r="G5138" s="137"/>
      <c r="H5138" s="137"/>
      <c r="I5138" s="137"/>
      <c r="J5138" s="137"/>
      <c r="K5138" s="137"/>
      <c r="L5138" s="137"/>
      <c r="M5138" s="137"/>
      <c r="N5138" s="137"/>
      <c r="O5138" s="137"/>
      <c r="P5138" s="1"/>
    </row>
    <row r="5139" spans="1:16" ht="58.5" thickBot="1">
      <c r="A5139" s="1"/>
      <c r="B5139" s="6" t="s">
        <v>5089</v>
      </c>
      <c r="C5139" s="7" t="s">
        <v>8</v>
      </c>
      <c r="D5139" s="8" t="s">
        <v>5090</v>
      </c>
      <c r="E5139" s="8" t="s">
        <v>5091</v>
      </c>
      <c r="F5139" s="8" t="s">
        <v>281</v>
      </c>
      <c r="G5139" s="8" t="s">
        <v>317</v>
      </c>
      <c r="H5139" s="8" t="s">
        <v>830</v>
      </c>
      <c r="I5139" s="7" t="s">
        <v>8</v>
      </c>
      <c r="J5139" s="9">
        <v>90711930</v>
      </c>
      <c r="K5139" s="9">
        <v>0</v>
      </c>
      <c r="L5139" s="9">
        <v>47252989</v>
      </c>
      <c r="M5139" s="9">
        <v>18081566</v>
      </c>
      <c r="N5139" s="7" t="s">
        <v>8</v>
      </c>
      <c r="O5139" s="10">
        <v>89.07</v>
      </c>
      <c r="P5139" s="1"/>
    </row>
    <row r="5140" spans="1:16" ht="42" thickBot="1">
      <c r="A5140" s="1"/>
      <c r="B5140" s="138" t="s">
        <v>8</v>
      </c>
      <c r="C5140" s="139"/>
      <c r="D5140" s="139"/>
      <c r="E5140" s="139"/>
      <c r="F5140" s="139"/>
      <c r="G5140" s="139"/>
      <c r="H5140" s="139"/>
      <c r="I5140" s="11" t="s">
        <v>318</v>
      </c>
      <c r="J5140" s="12" t="s">
        <v>8</v>
      </c>
      <c r="K5140" s="13">
        <v>0</v>
      </c>
      <c r="L5140" s="13">
        <v>47252989</v>
      </c>
      <c r="M5140" s="13">
        <v>18081566</v>
      </c>
      <c r="N5140" s="14">
        <v>38.26</v>
      </c>
      <c r="O5140" s="12" t="s">
        <v>8</v>
      </c>
      <c r="P5140" s="1"/>
    </row>
    <row r="5141" spans="1:16" ht="0.95" customHeight="1">
      <c r="A5141" s="1"/>
      <c r="B5141" s="137"/>
      <c r="C5141" s="137"/>
      <c r="D5141" s="137"/>
      <c r="E5141" s="137"/>
      <c r="F5141" s="137"/>
      <c r="G5141" s="137"/>
      <c r="H5141" s="137"/>
      <c r="I5141" s="137"/>
      <c r="J5141" s="137"/>
      <c r="K5141" s="137"/>
      <c r="L5141" s="137"/>
      <c r="M5141" s="137"/>
      <c r="N5141" s="137"/>
      <c r="O5141" s="137"/>
      <c r="P5141" s="1"/>
    </row>
    <row r="5142" spans="1:16" ht="42" thickBot="1">
      <c r="A5142" s="1"/>
      <c r="B5142" s="6" t="s">
        <v>5092</v>
      </c>
      <c r="C5142" s="7" t="s">
        <v>8</v>
      </c>
      <c r="D5142" s="8" t="s">
        <v>5093</v>
      </c>
      <c r="E5142" s="8" t="s">
        <v>5094</v>
      </c>
      <c r="F5142" s="8" t="s">
        <v>68</v>
      </c>
      <c r="G5142" s="8" t="s">
        <v>317</v>
      </c>
      <c r="H5142" s="8" t="s">
        <v>830</v>
      </c>
      <c r="I5142" s="7" t="s">
        <v>8</v>
      </c>
      <c r="J5142" s="9">
        <v>920800</v>
      </c>
      <c r="K5142" s="9">
        <v>0</v>
      </c>
      <c r="L5142" s="9">
        <v>1621</v>
      </c>
      <c r="M5142" s="9">
        <v>830</v>
      </c>
      <c r="N5142" s="7" t="s">
        <v>8</v>
      </c>
      <c r="O5142" s="10">
        <v>100</v>
      </c>
      <c r="P5142" s="1"/>
    </row>
    <row r="5143" spans="1:16" ht="42" thickBot="1">
      <c r="A5143" s="1"/>
      <c r="B5143" s="138" t="s">
        <v>8</v>
      </c>
      <c r="C5143" s="139"/>
      <c r="D5143" s="139"/>
      <c r="E5143" s="139"/>
      <c r="F5143" s="139"/>
      <c r="G5143" s="139"/>
      <c r="H5143" s="139"/>
      <c r="I5143" s="11" t="s">
        <v>318</v>
      </c>
      <c r="J5143" s="12" t="s">
        <v>8</v>
      </c>
      <c r="K5143" s="13">
        <v>0</v>
      </c>
      <c r="L5143" s="13">
        <v>1621</v>
      </c>
      <c r="M5143" s="13">
        <v>830</v>
      </c>
      <c r="N5143" s="14">
        <v>51.2</v>
      </c>
      <c r="O5143" s="12" t="s">
        <v>8</v>
      </c>
      <c r="P5143" s="1"/>
    </row>
    <row r="5144" spans="1:16" ht="0.95" customHeight="1">
      <c r="A5144" s="1"/>
      <c r="B5144" s="137"/>
      <c r="C5144" s="137"/>
      <c r="D5144" s="137"/>
      <c r="E5144" s="137"/>
      <c r="F5144" s="137"/>
      <c r="G5144" s="137"/>
      <c r="H5144" s="137"/>
      <c r="I5144" s="137"/>
      <c r="J5144" s="137"/>
      <c r="K5144" s="137"/>
      <c r="L5144" s="137"/>
      <c r="M5144" s="137"/>
      <c r="N5144" s="137"/>
      <c r="O5144" s="137"/>
      <c r="P5144" s="1"/>
    </row>
    <row r="5145" spans="1:16" ht="42" thickBot="1">
      <c r="A5145" s="1"/>
      <c r="B5145" s="6" t="s">
        <v>5095</v>
      </c>
      <c r="C5145" s="7" t="s">
        <v>8</v>
      </c>
      <c r="D5145" s="8" t="s">
        <v>5096</v>
      </c>
      <c r="E5145" s="8" t="s">
        <v>5097</v>
      </c>
      <c r="F5145" s="8" t="s">
        <v>203</v>
      </c>
      <c r="G5145" s="8" t="s">
        <v>317</v>
      </c>
      <c r="H5145" s="8" t="s">
        <v>830</v>
      </c>
      <c r="I5145" s="7" t="s">
        <v>8</v>
      </c>
      <c r="J5145" s="9">
        <v>4056066</v>
      </c>
      <c r="K5145" s="9">
        <v>0</v>
      </c>
      <c r="L5145" s="9">
        <v>3886452</v>
      </c>
      <c r="M5145" s="9">
        <v>3881030</v>
      </c>
      <c r="N5145" s="7" t="s">
        <v>8</v>
      </c>
      <c r="O5145" s="10">
        <v>84</v>
      </c>
      <c r="P5145" s="1"/>
    </row>
    <row r="5146" spans="1:16" ht="42" thickBot="1">
      <c r="A5146" s="1"/>
      <c r="B5146" s="138" t="s">
        <v>8</v>
      </c>
      <c r="C5146" s="139"/>
      <c r="D5146" s="139"/>
      <c r="E5146" s="139"/>
      <c r="F5146" s="139"/>
      <c r="G5146" s="139"/>
      <c r="H5146" s="139"/>
      <c r="I5146" s="11" t="s">
        <v>318</v>
      </c>
      <c r="J5146" s="12" t="s">
        <v>8</v>
      </c>
      <c r="K5146" s="13">
        <v>0</v>
      </c>
      <c r="L5146" s="13">
        <v>3886452</v>
      </c>
      <c r="M5146" s="13">
        <v>3881030</v>
      </c>
      <c r="N5146" s="14">
        <v>99.86</v>
      </c>
      <c r="O5146" s="12" t="s">
        <v>8</v>
      </c>
      <c r="P5146" s="1"/>
    </row>
    <row r="5147" spans="1:16" ht="0.95" customHeight="1">
      <c r="A5147" s="1"/>
      <c r="B5147" s="137"/>
      <c r="C5147" s="137"/>
      <c r="D5147" s="137"/>
      <c r="E5147" s="137"/>
      <c r="F5147" s="137"/>
      <c r="G5147" s="137"/>
      <c r="H5147" s="137"/>
      <c r="I5147" s="137"/>
      <c r="J5147" s="137"/>
      <c r="K5147" s="137"/>
      <c r="L5147" s="137"/>
      <c r="M5147" s="137"/>
      <c r="N5147" s="137"/>
      <c r="O5147" s="137"/>
      <c r="P5147" s="1"/>
    </row>
    <row r="5148" spans="1:16" ht="50.25" thickBot="1">
      <c r="A5148" s="1"/>
      <c r="B5148" s="6" t="s">
        <v>5098</v>
      </c>
      <c r="C5148" s="7" t="s">
        <v>8</v>
      </c>
      <c r="D5148" s="8" t="s">
        <v>5099</v>
      </c>
      <c r="E5148" s="8" t="s">
        <v>5100</v>
      </c>
      <c r="F5148" s="8" t="s">
        <v>207</v>
      </c>
      <c r="G5148" s="8" t="s">
        <v>59</v>
      </c>
      <c r="H5148" s="8" t="s">
        <v>3272</v>
      </c>
      <c r="I5148" s="7" t="s">
        <v>8</v>
      </c>
      <c r="J5148" s="9">
        <v>10078478</v>
      </c>
      <c r="K5148" s="9">
        <v>0</v>
      </c>
      <c r="L5148" s="9">
        <v>0</v>
      </c>
      <c r="M5148" s="9">
        <v>0</v>
      </c>
      <c r="N5148" s="7" t="s">
        <v>8</v>
      </c>
      <c r="O5148" s="10">
        <v>100</v>
      </c>
      <c r="P5148" s="1"/>
    </row>
    <row r="5149" spans="1:16" ht="25.5" thickBot="1">
      <c r="A5149" s="1"/>
      <c r="B5149" s="138" t="s">
        <v>8</v>
      </c>
      <c r="C5149" s="139"/>
      <c r="D5149" s="139"/>
      <c r="E5149" s="139"/>
      <c r="F5149" s="139"/>
      <c r="G5149" s="139"/>
      <c r="H5149" s="139"/>
      <c r="I5149" s="11" t="s">
        <v>60</v>
      </c>
      <c r="J5149" s="12" t="s">
        <v>8</v>
      </c>
      <c r="K5149" s="13">
        <v>0</v>
      </c>
      <c r="L5149" s="13">
        <v>0</v>
      </c>
      <c r="M5149" s="13">
        <v>0</v>
      </c>
      <c r="N5149" s="14">
        <v>0</v>
      </c>
      <c r="O5149" s="12" t="s">
        <v>8</v>
      </c>
      <c r="P5149" s="1"/>
    </row>
    <row r="5150" spans="1:16" ht="0.95" customHeight="1">
      <c r="A5150" s="1"/>
      <c r="B5150" s="137"/>
      <c r="C5150" s="137"/>
      <c r="D5150" s="137"/>
      <c r="E5150" s="137"/>
      <c r="F5150" s="137"/>
      <c r="G5150" s="137"/>
      <c r="H5150" s="137"/>
      <c r="I5150" s="137"/>
      <c r="J5150" s="137"/>
      <c r="K5150" s="137"/>
      <c r="L5150" s="137"/>
      <c r="M5150" s="137"/>
      <c r="N5150" s="137"/>
      <c r="O5150" s="137"/>
      <c r="P5150" s="1"/>
    </row>
    <row r="5151" spans="1:16" ht="58.5" thickBot="1">
      <c r="A5151" s="1"/>
      <c r="B5151" s="6" t="s">
        <v>5101</v>
      </c>
      <c r="C5151" s="7" t="s">
        <v>8</v>
      </c>
      <c r="D5151" s="8" t="s">
        <v>5102</v>
      </c>
      <c r="E5151" s="8" t="s">
        <v>5103</v>
      </c>
      <c r="F5151" s="8" t="s">
        <v>64</v>
      </c>
      <c r="G5151" s="8" t="s">
        <v>317</v>
      </c>
      <c r="H5151" s="8" t="s">
        <v>3459</v>
      </c>
      <c r="I5151" s="7" t="s">
        <v>8</v>
      </c>
      <c r="J5151" s="9">
        <v>12738558</v>
      </c>
      <c r="K5151" s="9">
        <v>11283947</v>
      </c>
      <c r="L5151" s="9">
        <v>11283947</v>
      </c>
      <c r="M5151" s="9">
        <v>0</v>
      </c>
      <c r="N5151" s="7" t="s">
        <v>8</v>
      </c>
      <c r="O5151" s="10">
        <v>0</v>
      </c>
      <c r="P5151" s="1"/>
    </row>
    <row r="5152" spans="1:16" ht="42" thickBot="1">
      <c r="A5152" s="1"/>
      <c r="B5152" s="138" t="s">
        <v>8</v>
      </c>
      <c r="C5152" s="139"/>
      <c r="D5152" s="139"/>
      <c r="E5152" s="139"/>
      <c r="F5152" s="139"/>
      <c r="G5152" s="139"/>
      <c r="H5152" s="139"/>
      <c r="I5152" s="11" t="s">
        <v>318</v>
      </c>
      <c r="J5152" s="12" t="s">
        <v>8</v>
      </c>
      <c r="K5152" s="13">
        <v>11283947</v>
      </c>
      <c r="L5152" s="13">
        <v>11283947</v>
      </c>
      <c r="M5152" s="13">
        <v>0</v>
      </c>
      <c r="N5152" s="14">
        <v>0</v>
      </c>
      <c r="O5152" s="12" t="s">
        <v>8</v>
      </c>
      <c r="P5152" s="1"/>
    </row>
    <row r="5153" spans="1:16" ht="0.95" customHeight="1">
      <c r="A5153" s="1"/>
      <c r="B5153" s="137"/>
      <c r="C5153" s="137"/>
      <c r="D5153" s="137"/>
      <c r="E5153" s="137"/>
      <c r="F5153" s="137"/>
      <c r="G5153" s="137"/>
      <c r="H5153" s="137"/>
      <c r="I5153" s="137"/>
      <c r="J5153" s="137"/>
      <c r="K5153" s="137"/>
      <c r="L5153" s="137"/>
      <c r="M5153" s="137"/>
      <c r="N5153" s="137"/>
      <c r="O5153" s="137"/>
      <c r="P5153" s="1"/>
    </row>
    <row r="5154" spans="1:16" ht="58.5" thickBot="1">
      <c r="A5154" s="1"/>
      <c r="B5154" s="6" t="s">
        <v>5104</v>
      </c>
      <c r="C5154" s="7" t="s">
        <v>8</v>
      </c>
      <c r="D5154" s="8" t="s">
        <v>5105</v>
      </c>
      <c r="E5154" s="8" t="s">
        <v>5106</v>
      </c>
      <c r="F5154" s="8" t="s">
        <v>64</v>
      </c>
      <c r="G5154" s="8" t="s">
        <v>317</v>
      </c>
      <c r="H5154" s="8" t="s">
        <v>3459</v>
      </c>
      <c r="I5154" s="7" t="s">
        <v>8</v>
      </c>
      <c r="J5154" s="9">
        <v>15269381</v>
      </c>
      <c r="K5154" s="9">
        <v>13378759</v>
      </c>
      <c r="L5154" s="9">
        <v>4000000</v>
      </c>
      <c r="M5154" s="9">
        <v>674743</v>
      </c>
      <c r="N5154" s="7" t="s">
        <v>8</v>
      </c>
      <c r="O5154" s="10">
        <v>0</v>
      </c>
      <c r="P5154" s="1"/>
    </row>
    <row r="5155" spans="1:16" ht="42" thickBot="1">
      <c r="A5155" s="1"/>
      <c r="B5155" s="138" t="s">
        <v>8</v>
      </c>
      <c r="C5155" s="139"/>
      <c r="D5155" s="139"/>
      <c r="E5155" s="139"/>
      <c r="F5155" s="139"/>
      <c r="G5155" s="139"/>
      <c r="H5155" s="139"/>
      <c r="I5155" s="11" t="s">
        <v>318</v>
      </c>
      <c r="J5155" s="12" t="s">
        <v>8</v>
      </c>
      <c r="K5155" s="13">
        <v>13378759</v>
      </c>
      <c r="L5155" s="13">
        <v>4000000</v>
      </c>
      <c r="M5155" s="13">
        <v>674743</v>
      </c>
      <c r="N5155" s="14">
        <v>16.86</v>
      </c>
      <c r="O5155" s="12" t="s">
        <v>8</v>
      </c>
      <c r="P5155" s="1"/>
    </row>
    <row r="5156" spans="1:16" ht="0.95" customHeight="1">
      <c r="A5156" s="1"/>
      <c r="B5156" s="137"/>
      <c r="C5156" s="137"/>
      <c r="D5156" s="137"/>
      <c r="E5156" s="137"/>
      <c r="F5156" s="137"/>
      <c r="G5156" s="137"/>
      <c r="H5156" s="137"/>
      <c r="I5156" s="137"/>
      <c r="J5156" s="137"/>
      <c r="K5156" s="137"/>
      <c r="L5156" s="137"/>
      <c r="M5156" s="137"/>
      <c r="N5156" s="137"/>
      <c r="O5156" s="137"/>
      <c r="P5156" s="1"/>
    </row>
    <row r="5157" spans="1:16" ht="58.5" thickBot="1">
      <c r="A5157" s="1"/>
      <c r="B5157" s="6" t="s">
        <v>5107</v>
      </c>
      <c r="C5157" s="7" t="s">
        <v>8</v>
      </c>
      <c r="D5157" s="8" t="s">
        <v>5108</v>
      </c>
      <c r="E5157" s="8" t="s">
        <v>5109</v>
      </c>
      <c r="F5157" s="8" t="s">
        <v>30</v>
      </c>
      <c r="G5157" s="8" t="s">
        <v>317</v>
      </c>
      <c r="H5157" s="8" t="s">
        <v>3459</v>
      </c>
      <c r="I5157" s="7" t="s">
        <v>8</v>
      </c>
      <c r="J5157" s="9">
        <v>20095235</v>
      </c>
      <c r="K5157" s="9">
        <v>18381024</v>
      </c>
      <c r="L5157" s="9">
        <v>733914</v>
      </c>
      <c r="M5157" s="9">
        <v>730750</v>
      </c>
      <c r="N5157" s="7" t="s">
        <v>8</v>
      </c>
      <c r="O5157" s="10">
        <v>0</v>
      </c>
      <c r="P5157" s="1"/>
    </row>
    <row r="5158" spans="1:16" ht="42" thickBot="1">
      <c r="A5158" s="1"/>
      <c r="B5158" s="138" t="s">
        <v>8</v>
      </c>
      <c r="C5158" s="139"/>
      <c r="D5158" s="139"/>
      <c r="E5158" s="139"/>
      <c r="F5158" s="139"/>
      <c r="G5158" s="139"/>
      <c r="H5158" s="139"/>
      <c r="I5158" s="11" t="s">
        <v>318</v>
      </c>
      <c r="J5158" s="12" t="s">
        <v>8</v>
      </c>
      <c r="K5158" s="13">
        <v>18381024</v>
      </c>
      <c r="L5158" s="13">
        <v>733914</v>
      </c>
      <c r="M5158" s="13">
        <v>730750</v>
      </c>
      <c r="N5158" s="14">
        <v>99.56</v>
      </c>
      <c r="O5158" s="12" t="s">
        <v>8</v>
      </c>
      <c r="P5158" s="1"/>
    </row>
    <row r="5159" spans="1:16" ht="0.95" customHeight="1">
      <c r="A5159" s="1"/>
      <c r="B5159" s="137"/>
      <c r="C5159" s="137"/>
      <c r="D5159" s="137"/>
      <c r="E5159" s="137"/>
      <c r="F5159" s="137"/>
      <c r="G5159" s="137"/>
      <c r="H5159" s="137"/>
      <c r="I5159" s="137"/>
      <c r="J5159" s="137"/>
      <c r="K5159" s="137"/>
      <c r="L5159" s="137"/>
      <c r="M5159" s="137"/>
      <c r="N5159" s="137"/>
      <c r="O5159" s="137"/>
      <c r="P5159" s="1"/>
    </row>
    <row r="5160" spans="1:16" ht="58.5" thickBot="1">
      <c r="A5160" s="1"/>
      <c r="B5160" s="6" t="s">
        <v>5110</v>
      </c>
      <c r="C5160" s="7" t="s">
        <v>8</v>
      </c>
      <c r="D5160" s="8" t="s">
        <v>5111</v>
      </c>
      <c r="E5160" s="8" t="s">
        <v>5112</v>
      </c>
      <c r="F5160" s="8" t="s">
        <v>1503</v>
      </c>
      <c r="G5160" s="8" t="s">
        <v>317</v>
      </c>
      <c r="H5160" s="8" t="s">
        <v>3487</v>
      </c>
      <c r="I5160" s="7" t="s">
        <v>8</v>
      </c>
      <c r="J5160" s="9">
        <v>75035586</v>
      </c>
      <c r="K5160" s="9">
        <v>0</v>
      </c>
      <c r="L5160" s="9">
        <v>12309562</v>
      </c>
      <c r="M5160" s="9">
        <v>9656789</v>
      </c>
      <c r="N5160" s="7" t="s">
        <v>8</v>
      </c>
      <c r="O5160" s="10">
        <v>10.4</v>
      </c>
      <c r="P5160" s="1"/>
    </row>
    <row r="5161" spans="1:16" ht="42" thickBot="1">
      <c r="A5161" s="1"/>
      <c r="B5161" s="138" t="s">
        <v>8</v>
      </c>
      <c r="C5161" s="139"/>
      <c r="D5161" s="139"/>
      <c r="E5161" s="139"/>
      <c r="F5161" s="139"/>
      <c r="G5161" s="139"/>
      <c r="H5161" s="139"/>
      <c r="I5161" s="11" t="s">
        <v>318</v>
      </c>
      <c r="J5161" s="12" t="s">
        <v>8</v>
      </c>
      <c r="K5161" s="13">
        <v>0</v>
      </c>
      <c r="L5161" s="13">
        <v>12309562</v>
      </c>
      <c r="M5161" s="13">
        <v>9656789</v>
      </c>
      <c r="N5161" s="14">
        <v>78.44</v>
      </c>
      <c r="O5161" s="12" t="s">
        <v>8</v>
      </c>
      <c r="P5161" s="1"/>
    </row>
    <row r="5162" spans="1:16" ht="0.95" customHeight="1">
      <c r="A5162" s="1"/>
      <c r="B5162" s="137"/>
      <c r="C5162" s="137"/>
      <c r="D5162" s="137"/>
      <c r="E5162" s="137"/>
      <c r="F5162" s="137"/>
      <c r="G5162" s="137"/>
      <c r="H5162" s="137"/>
      <c r="I5162" s="137"/>
      <c r="J5162" s="137"/>
      <c r="K5162" s="137"/>
      <c r="L5162" s="137"/>
      <c r="M5162" s="137"/>
      <c r="N5162" s="137"/>
      <c r="O5162" s="137"/>
      <c r="P5162" s="1"/>
    </row>
    <row r="5163" spans="1:16" ht="50.25" thickBot="1">
      <c r="A5163" s="1"/>
      <c r="B5163" s="6" t="s">
        <v>5113</v>
      </c>
      <c r="C5163" s="7" t="s">
        <v>8</v>
      </c>
      <c r="D5163" s="8" t="s">
        <v>5114</v>
      </c>
      <c r="E5163" s="8" t="s">
        <v>5115</v>
      </c>
      <c r="F5163" s="8" t="s">
        <v>207</v>
      </c>
      <c r="G5163" s="8" t="s">
        <v>317</v>
      </c>
      <c r="H5163" s="8" t="s">
        <v>3487</v>
      </c>
      <c r="I5163" s="7" t="s">
        <v>8</v>
      </c>
      <c r="J5163" s="9">
        <v>69692975</v>
      </c>
      <c r="K5163" s="9">
        <v>0</v>
      </c>
      <c r="L5163" s="9">
        <v>0</v>
      </c>
      <c r="M5163" s="9">
        <v>0</v>
      </c>
      <c r="N5163" s="7" t="s">
        <v>8</v>
      </c>
      <c r="O5163" s="10">
        <v>0</v>
      </c>
      <c r="P5163" s="1"/>
    </row>
    <row r="5164" spans="1:16" ht="42" thickBot="1">
      <c r="A5164" s="1"/>
      <c r="B5164" s="138" t="s">
        <v>8</v>
      </c>
      <c r="C5164" s="139"/>
      <c r="D5164" s="139"/>
      <c r="E5164" s="139"/>
      <c r="F5164" s="139"/>
      <c r="G5164" s="139"/>
      <c r="H5164" s="139"/>
      <c r="I5164" s="11" t="s">
        <v>318</v>
      </c>
      <c r="J5164" s="12" t="s">
        <v>8</v>
      </c>
      <c r="K5164" s="13">
        <v>0</v>
      </c>
      <c r="L5164" s="13">
        <v>0</v>
      </c>
      <c r="M5164" s="13">
        <v>0</v>
      </c>
      <c r="N5164" s="14">
        <v>0</v>
      </c>
      <c r="O5164" s="12" t="s">
        <v>8</v>
      </c>
      <c r="P5164" s="1"/>
    </row>
    <row r="5165" spans="1:16" ht="0.95" customHeight="1">
      <c r="A5165" s="1"/>
      <c r="B5165" s="137"/>
      <c r="C5165" s="137"/>
      <c r="D5165" s="137"/>
      <c r="E5165" s="137"/>
      <c r="F5165" s="137"/>
      <c r="G5165" s="137"/>
      <c r="H5165" s="137"/>
      <c r="I5165" s="137"/>
      <c r="J5165" s="137"/>
      <c r="K5165" s="137"/>
      <c r="L5165" s="137"/>
      <c r="M5165" s="137"/>
      <c r="N5165" s="137"/>
      <c r="O5165" s="137"/>
      <c r="P5165" s="1"/>
    </row>
    <row r="5166" spans="1:16" ht="42" thickBot="1">
      <c r="A5166" s="1"/>
      <c r="B5166" s="6" t="s">
        <v>5116</v>
      </c>
      <c r="C5166" s="7" t="s">
        <v>8</v>
      </c>
      <c r="D5166" s="8" t="s">
        <v>5117</v>
      </c>
      <c r="E5166" s="8" t="s">
        <v>5118</v>
      </c>
      <c r="F5166" s="8" t="s">
        <v>798</v>
      </c>
      <c r="G5166" s="8" t="s">
        <v>317</v>
      </c>
      <c r="H5166" s="8" t="s">
        <v>3487</v>
      </c>
      <c r="I5166" s="7" t="s">
        <v>8</v>
      </c>
      <c r="J5166" s="9">
        <v>51929842</v>
      </c>
      <c r="K5166" s="9">
        <v>50000000</v>
      </c>
      <c r="L5166" s="9">
        <v>3000000</v>
      </c>
      <c r="M5166" s="9">
        <v>0</v>
      </c>
      <c r="N5166" s="7" t="s">
        <v>8</v>
      </c>
      <c r="O5166" s="10">
        <v>0</v>
      </c>
      <c r="P5166" s="1"/>
    </row>
    <row r="5167" spans="1:16" ht="42" thickBot="1">
      <c r="A5167" s="1"/>
      <c r="B5167" s="138" t="s">
        <v>8</v>
      </c>
      <c r="C5167" s="139"/>
      <c r="D5167" s="139"/>
      <c r="E5167" s="139"/>
      <c r="F5167" s="139"/>
      <c r="G5167" s="139"/>
      <c r="H5167" s="139"/>
      <c r="I5167" s="11" t="s">
        <v>318</v>
      </c>
      <c r="J5167" s="12" t="s">
        <v>8</v>
      </c>
      <c r="K5167" s="13">
        <v>50000000</v>
      </c>
      <c r="L5167" s="13">
        <v>3000000</v>
      </c>
      <c r="M5167" s="13">
        <v>0</v>
      </c>
      <c r="N5167" s="14">
        <v>0</v>
      </c>
      <c r="O5167" s="12" t="s">
        <v>8</v>
      </c>
      <c r="P5167" s="1"/>
    </row>
    <row r="5168" spans="1:16" ht="0.95" customHeight="1">
      <c r="A5168" s="1"/>
      <c r="B5168" s="137"/>
      <c r="C5168" s="137"/>
      <c r="D5168" s="137"/>
      <c r="E5168" s="137"/>
      <c r="F5168" s="137"/>
      <c r="G5168" s="137"/>
      <c r="H5168" s="137"/>
      <c r="I5168" s="137"/>
      <c r="J5168" s="137"/>
      <c r="K5168" s="137"/>
      <c r="L5168" s="137"/>
      <c r="M5168" s="137"/>
      <c r="N5168" s="137"/>
      <c r="O5168" s="137"/>
      <c r="P5168" s="1"/>
    </row>
    <row r="5169" spans="1:16" ht="58.5" thickBot="1">
      <c r="A5169" s="1"/>
      <c r="B5169" s="6" t="s">
        <v>5119</v>
      </c>
      <c r="C5169" s="7" t="s">
        <v>8</v>
      </c>
      <c r="D5169" s="8" t="s">
        <v>5120</v>
      </c>
      <c r="E5169" s="8" t="s">
        <v>5121</v>
      </c>
      <c r="F5169" s="8" t="s">
        <v>47</v>
      </c>
      <c r="G5169" s="8" t="s">
        <v>317</v>
      </c>
      <c r="H5169" s="8" t="s">
        <v>3487</v>
      </c>
      <c r="I5169" s="7" t="s">
        <v>8</v>
      </c>
      <c r="J5169" s="9">
        <v>85333351</v>
      </c>
      <c r="K5169" s="9">
        <v>0</v>
      </c>
      <c r="L5169" s="9">
        <v>64827482</v>
      </c>
      <c r="M5169" s="9">
        <v>5728798</v>
      </c>
      <c r="N5169" s="7" t="s">
        <v>8</v>
      </c>
      <c r="O5169" s="10">
        <v>3.2</v>
      </c>
      <c r="P5169" s="1"/>
    </row>
    <row r="5170" spans="1:16" ht="42" thickBot="1">
      <c r="A5170" s="1"/>
      <c r="B5170" s="138" t="s">
        <v>8</v>
      </c>
      <c r="C5170" s="139"/>
      <c r="D5170" s="139"/>
      <c r="E5170" s="139"/>
      <c r="F5170" s="139"/>
      <c r="G5170" s="139"/>
      <c r="H5170" s="139"/>
      <c r="I5170" s="11" t="s">
        <v>318</v>
      </c>
      <c r="J5170" s="12" t="s">
        <v>8</v>
      </c>
      <c r="K5170" s="13">
        <v>0</v>
      </c>
      <c r="L5170" s="13">
        <v>64827482</v>
      </c>
      <c r="M5170" s="13">
        <v>5728798</v>
      </c>
      <c r="N5170" s="14">
        <v>8.83</v>
      </c>
      <c r="O5170" s="12" t="s">
        <v>8</v>
      </c>
      <c r="P5170" s="1"/>
    </row>
    <row r="5171" spans="1:16" ht="0.95" customHeight="1">
      <c r="A5171" s="1"/>
      <c r="B5171" s="137"/>
      <c r="C5171" s="137"/>
      <c r="D5171" s="137"/>
      <c r="E5171" s="137"/>
      <c r="F5171" s="137"/>
      <c r="G5171" s="137"/>
      <c r="H5171" s="137"/>
      <c r="I5171" s="137"/>
      <c r="J5171" s="137"/>
      <c r="K5171" s="137"/>
      <c r="L5171" s="137"/>
      <c r="M5171" s="137"/>
      <c r="N5171" s="137"/>
      <c r="O5171" s="137"/>
      <c r="P5171" s="1"/>
    </row>
    <row r="5172" spans="1:16" ht="42" thickBot="1">
      <c r="A5172" s="1"/>
      <c r="B5172" s="6" t="s">
        <v>5122</v>
      </c>
      <c r="C5172" s="7" t="s">
        <v>8</v>
      </c>
      <c r="D5172" s="8" t="s">
        <v>5123</v>
      </c>
      <c r="E5172" s="8" t="s">
        <v>5124</v>
      </c>
      <c r="F5172" s="8" t="s">
        <v>555</v>
      </c>
      <c r="G5172" s="8" t="s">
        <v>317</v>
      </c>
      <c r="H5172" s="8" t="s">
        <v>3487</v>
      </c>
      <c r="I5172" s="7" t="s">
        <v>8</v>
      </c>
      <c r="J5172" s="9">
        <v>12289257</v>
      </c>
      <c r="K5172" s="9">
        <v>0</v>
      </c>
      <c r="L5172" s="9">
        <v>7000000</v>
      </c>
      <c r="M5172" s="9">
        <v>2661935</v>
      </c>
      <c r="N5172" s="7" t="s">
        <v>8</v>
      </c>
      <c r="O5172" s="10">
        <v>20.8</v>
      </c>
      <c r="P5172" s="1"/>
    </row>
    <row r="5173" spans="1:16" ht="42" thickBot="1">
      <c r="A5173" s="1"/>
      <c r="B5173" s="138" t="s">
        <v>8</v>
      </c>
      <c r="C5173" s="139"/>
      <c r="D5173" s="139"/>
      <c r="E5173" s="139"/>
      <c r="F5173" s="139"/>
      <c r="G5173" s="139"/>
      <c r="H5173" s="139"/>
      <c r="I5173" s="11" t="s">
        <v>318</v>
      </c>
      <c r="J5173" s="12" t="s">
        <v>8</v>
      </c>
      <c r="K5173" s="13">
        <v>0</v>
      </c>
      <c r="L5173" s="13">
        <v>7000000</v>
      </c>
      <c r="M5173" s="13">
        <v>2661935</v>
      </c>
      <c r="N5173" s="14">
        <v>38.020000000000003</v>
      </c>
      <c r="O5173" s="12" t="s">
        <v>8</v>
      </c>
      <c r="P5173" s="1"/>
    </row>
    <row r="5174" spans="1:16" ht="0.95" customHeight="1">
      <c r="A5174" s="1"/>
      <c r="B5174" s="137"/>
      <c r="C5174" s="137"/>
      <c r="D5174" s="137"/>
      <c r="E5174" s="137"/>
      <c r="F5174" s="137"/>
      <c r="G5174" s="137"/>
      <c r="H5174" s="137"/>
      <c r="I5174" s="137"/>
      <c r="J5174" s="137"/>
      <c r="K5174" s="137"/>
      <c r="L5174" s="137"/>
      <c r="M5174" s="137"/>
      <c r="N5174" s="137"/>
      <c r="O5174" s="137"/>
      <c r="P5174" s="1"/>
    </row>
    <row r="5175" spans="1:16" ht="42" thickBot="1">
      <c r="A5175" s="1"/>
      <c r="B5175" s="6" t="s">
        <v>5125</v>
      </c>
      <c r="C5175" s="7" t="s">
        <v>8</v>
      </c>
      <c r="D5175" s="8" t="s">
        <v>5126</v>
      </c>
      <c r="E5175" s="8" t="s">
        <v>5127</v>
      </c>
      <c r="F5175" s="8" t="s">
        <v>12</v>
      </c>
      <c r="G5175" s="8" t="s">
        <v>317</v>
      </c>
      <c r="H5175" s="8" t="s">
        <v>3487</v>
      </c>
      <c r="I5175" s="7" t="s">
        <v>8</v>
      </c>
      <c r="J5175" s="9">
        <v>71592848</v>
      </c>
      <c r="K5175" s="9">
        <v>0</v>
      </c>
      <c r="L5175" s="9">
        <v>0</v>
      </c>
      <c r="M5175" s="9">
        <v>0</v>
      </c>
      <c r="N5175" s="7" t="s">
        <v>8</v>
      </c>
      <c r="O5175" s="10">
        <v>99.79</v>
      </c>
      <c r="P5175" s="1"/>
    </row>
    <row r="5176" spans="1:16" ht="42" thickBot="1">
      <c r="A5176" s="1"/>
      <c r="B5176" s="138" t="s">
        <v>8</v>
      </c>
      <c r="C5176" s="139"/>
      <c r="D5176" s="139"/>
      <c r="E5176" s="139"/>
      <c r="F5176" s="139"/>
      <c r="G5176" s="139"/>
      <c r="H5176" s="139"/>
      <c r="I5176" s="11" t="s">
        <v>318</v>
      </c>
      <c r="J5176" s="12" t="s">
        <v>8</v>
      </c>
      <c r="K5176" s="13">
        <v>0</v>
      </c>
      <c r="L5176" s="13">
        <v>0</v>
      </c>
      <c r="M5176" s="13">
        <v>0</v>
      </c>
      <c r="N5176" s="14">
        <v>0</v>
      </c>
      <c r="O5176" s="12" t="s">
        <v>8</v>
      </c>
      <c r="P5176" s="1"/>
    </row>
    <row r="5177" spans="1:16" ht="0.95" customHeight="1">
      <c r="A5177" s="1"/>
      <c r="B5177" s="137"/>
      <c r="C5177" s="137"/>
      <c r="D5177" s="137"/>
      <c r="E5177" s="137"/>
      <c r="F5177" s="137"/>
      <c r="G5177" s="137"/>
      <c r="H5177" s="137"/>
      <c r="I5177" s="137"/>
      <c r="J5177" s="137"/>
      <c r="K5177" s="137"/>
      <c r="L5177" s="137"/>
      <c r="M5177" s="137"/>
      <c r="N5177" s="137"/>
      <c r="O5177" s="137"/>
      <c r="P5177" s="1"/>
    </row>
    <row r="5178" spans="1:16" ht="58.5" thickBot="1">
      <c r="A5178" s="1"/>
      <c r="B5178" s="6" t="s">
        <v>5128</v>
      </c>
      <c r="C5178" s="7" t="s">
        <v>8</v>
      </c>
      <c r="D5178" s="8" t="s">
        <v>5129</v>
      </c>
      <c r="E5178" s="8" t="s">
        <v>5130</v>
      </c>
      <c r="F5178" s="8" t="s">
        <v>12</v>
      </c>
      <c r="G5178" s="8" t="s">
        <v>317</v>
      </c>
      <c r="H5178" s="8" t="s">
        <v>3459</v>
      </c>
      <c r="I5178" s="7" t="s">
        <v>8</v>
      </c>
      <c r="J5178" s="9">
        <v>12052289</v>
      </c>
      <c r="K5178" s="9">
        <v>0</v>
      </c>
      <c r="L5178" s="9">
        <v>0</v>
      </c>
      <c r="M5178" s="9">
        <v>0</v>
      </c>
      <c r="N5178" s="7" t="s">
        <v>8</v>
      </c>
      <c r="O5178" s="10">
        <v>0</v>
      </c>
      <c r="P5178" s="1"/>
    </row>
    <row r="5179" spans="1:16" ht="42" thickBot="1">
      <c r="A5179" s="1"/>
      <c r="B5179" s="138" t="s">
        <v>8</v>
      </c>
      <c r="C5179" s="139"/>
      <c r="D5179" s="139"/>
      <c r="E5179" s="139"/>
      <c r="F5179" s="139"/>
      <c r="G5179" s="139"/>
      <c r="H5179" s="139"/>
      <c r="I5179" s="11" t="s">
        <v>318</v>
      </c>
      <c r="J5179" s="12" t="s">
        <v>8</v>
      </c>
      <c r="K5179" s="13">
        <v>0</v>
      </c>
      <c r="L5179" s="13">
        <v>0</v>
      </c>
      <c r="M5179" s="13">
        <v>0</v>
      </c>
      <c r="N5179" s="14">
        <v>0</v>
      </c>
      <c r="O5179" s="12" t="s">
        <v>8</v>
      </c>
      <c r="P5179" s="1"/>
    </row>
    <row r="5180" spans="1:16" ht="0.95" customHeight="1">
      <c r="A5180" s="1"/>
      <c r="B5180" s="137"/>
      <c r="C5180" s="137"/>
      <c r="D5180" s="137"/>
      <c r="E5180" s="137"/>
      <c r="F5180" s="137"/>
      <c r="G5180" s="137"/>
      <c r="H5180" s="137"/>
      <c r="I5180" s="137"/>
      <c r="J5180" s="137"/>
      <c r="K5180" s="137"/>
      <c r="L5180" s="137"/>
      <c r="M5180" s="137"/>
      <c r="N5180" s="137"/>
      <c r="O5180" s="137"/>
      <c r="P5180" s="1"/>
    </row>
    <row r="5181" spans="1:16" ht="66.75" thickBot="1">
      <c r="A5181" s="1"/>
      <c r="B5181" s="6" t="s">
        <v>5131</v>
      </c>
      <c r="C5181" s="7" t="s">
        <v>8</v>
      </c>
      <c r="D5181" s="8" t="s">
        <v>5132</v>
      </c>
      <c r="E5181" s="8" t="s">
        <v>5133</v>
      </c>
      <c r="F5181" s="8" t="s">
        <v>47</v>
      </c>
      <c r="G5181" s="8" t="s">
        <v>317</v>
      </c>
      <c r="H5181" s="8" t="s">
        <v>3459</v>
      </c>
      <c r="I5181" s="7" t="s">
        <v>8</v>
      </c>
      <c r="J5181" s="9">
        <v>17966227</v>
      </c>
      <c r="K5181" s="9">
        <v>1409921</v>
      </c>
      <c r="L5181" s="9">
        <v>986945</v>
      </c>
      <c r="M5181" s="9">
        <v>0</v>
      </c>
      <c r="N5181" s="7" t="s">
        <v>8</v>
      </c>
      <c r="O5181" s="10">
        <v>0</v>
      </c>
      <c r="P5181" s="1"/>
    </row>
    <row r="5182" spans="1:16" ht="42" thickBot="1">
      <c r="A5182" s="1"/>
      <c r="B5182" s="138" t="s">
        <v>8</v>
      </c>
      <c r="C5182" s="139"/>
      <c r="D5182" s="139"/>
      <c r="E5182" s="139"/>
      <c r="F5182" s="139"/>
      <c r="G5182" s="139"/>
      <c r="H5182" s="139"/>
      <c r="I5182" s="11" t="s">
        <v>318</v>
      </c>
      <c r="J5182" s="12" t="s">
        <v>8</v>
      </c>
      <c r="K5182" s="13">
        <v>1409921</v>
      </c>
      <c r="L5182" s="13">
        <v>986945</v>
      </c>
      <c r="M5182" s="13">
        <v>0</v>
      </c>
      <c r="N5182" s="14">
        <v>0</v>
      </c>
      <c r="O5182" s="12" t="s">
        <v>8</v>
      </c>
      <c r="P5182" s="1"/>
    </row>
    <row r="5183" spans="1:16" ht="0.95" customHeight="1">
      <c r="A5183" s="1"/>
      <c r="B5183" s="137"/>
      <c r="C5183" s="137"/>
      <c r="D5183" s="137"/>
      <c r="E5183" s="137"/>
      <c r="F5183" s="137"/>
      <c r="G5183" s="137"/>
      <c r="H5183" s="137"/>
      <c r="I5183" s="137"/>
      <c r="J5183" s="137"/>
      <c r="K5183" s="137"/>
      <c r="L5183" s="137"/>
      <c r="M5183" s="137"/>
      <c r="N5183" s="137"/>
      <c r="O5183" s="137"/>
      <c r="P5183" s="1"/>
    </row>
    <row r="5184" spans="1:16" ht="42" thickBot="1">
      <c r="A5184" s="1"/>
      <c r="B5184" s="6" t="s">
        <v>5134</v>
      </c>
      <c r="C5184" s="7" t="s">
        <v>8</v>
      </c>
      <c r="D5184" s="8" t="s">
        <v>5135</v>
      </c>
      <c r="E5184" s="8" t="s">
        <v>5136</v>
      </c>
      <c r="F5184" s="8" t="s">
        <v>36</v>
      </c>
      <c r="G5184" s="8" t="s">
        <v>317</v>
      </c>
      <c r="H5184" s="8" t="s">
        <v>3487</v>
      </c>
      <c r="I5184" s="7" t="s">
        <v>8</v>
      </c>
      <c r="J5184" s="9">
        <v>7331556</v>
      </c>
      <c r="K5184" s="9">
        <v>0</v>
      </c>
      <c r="L5184" s="9">
        <v>1696940</v>
      </c>
      <c r="M5184" s="9">
        <v>1201455</v>
      </c>
      <c r="N5184" s="7" t="s">
        <v>8</v>
      </c>
      <c r="O5184" s="10">
        <v>99.83</v>
      </c>
      <c r="P5184" s="1"/>
    </row>
    <row r="5185" spans="1:16" ht="42" thickBot="1">
      <c r="A5185" s="1"/>
      <c r="B5185" s="138" t="s">
        <v>8</v>
      </c>
      <c r="C5185" s="139"/>
      <c r="D5185" s="139"/>
      <c r="E5185" s="139"/>
      <c r="F5185" s="139"/>
      <c r="G5185" s="139"/>
      <c r="H5185" s="139"/>
      <c r="I5185" s="11" t="s">
        <v>318</v>
      </c>
      <c r="J5185" s="12" t="s">
        <v>8</v>
      </c>
      <c r="K5185" s="13">
        <v>0</v>
      </c>
      <c r="L5185" s="13">
        <v>1696940</v>
      </c>
      <c r="M5185" s="13">
        <v>1201455</v>
      </c>
      <c r="N5185" s="14">
        <v>70.8</v>
      </c>
      <c r="O5185" s="12" t="s">
        <v>8</v>
      </c>
      <c r="P5185" s="1"/>
    </row>
    <row r="5186" spans="1:16" ht="0.95" customHeight="1">
      <c r="A5186" s="1"/>
      <c r="B5186" s="137"/>
      <c r="C5186" s="137"/>
      <c r="D5186" s="137"/>
      <c r="E5186" s="137"/>
      <c r="F5186" s="137"/>
      <c r="G5186" s="137"/>
      <c r="H5186" s="137"/>
      <c r="I5186" s="137"/>
      <c r="J5186" s="137"/>
      <c r="K5186" s="137"/>
      <c r="L5186" s="137"/>
      <c r="M5186" s="137"/>
      <c r="N5186" s="137"/>
      <c r="O5186" s="137"/>
      <c r="P5186" s="1"/>
    </row>
    <row r="5187" spans="1:16" ht="50.25" thickBot="1">
      <c r="A5187" s="1"/>
      <c r="B5187" s="6" t="s">
        <v>5137</v>
      </c>
      <c r="C5187" s="7" t="s">
        <v>8</v>
      </c>
      <c r="D5187" s="8" t="s">
        <v>5138</v>
      </c>
      <c r="E5187" s="8" t="s">
        <v>5139</v>
      </c>
      <c r="F5187" s="8" t="s">
        <v>798</v>
      </c>
      <c r="G5187" s="8" t="s">
        <v>317</v>
      </c>
      <c r="H5187" s="8" t="s">
        <v>3459</v>
      </c>
      <c r="I5187" s="7" t="s">
        <v>8</v>
      </c>
      <c r="J5187" s="9">
        <v>30673909</v>
      </c>
      <c r="K5187" s="9">
        <v>28057291</v>
      </c>
      <c r="L5187" s="9">
        <v>4000000</v>
      </c>
      <c r="M5187" s="9">
        <v>1401921</v>
      </c>
      <c r="N5187" s="7" t="s">
        <v>8</v>
      </c>
      <c r="O5187" s="10">
        <v>0</v>
      </c>
      <c r="P5187" s="1"/>
    </row>
    <row r="5188" spans="1:16" ht="42" thickBot="1">
      <c r="A5188" s="1"/>
      <c r="B5188" s="138" t="s">
        <v>8</v>
      </c>
      <c r="C5188" s="139"/>
      <c r="D5188" s="139"/>
      <c r="E5188" s="139"/>
      <c r="F5188" s="139"/>
      <c r="G5188" s="139"/>
      <c r="H5188" s="139"/>
      <c r="I5188" s="11" t="s">
        <v>318</v>
      </c>
      <c r="J5188" s="12" t="s">
        <v>8</v>
      </c>
      <c r="K5188" s="13">
        <v>28057291</v>
      </c>
      <c r="L5188" s="13">
        <v>4000000</v>
      </c>
      <c r="M5188" s="13">
        <v>1401921</v>
      </c>
      <c r="N5188" s="14">
        <v>35.04</v>
      </c>
      <c r="O5188" s="12" t="s">
        <v>8</v>
      </c>
      <c r="P5188" s="1"/>
    </row>
    <row r="5189" spans="1:16" ht="0.95" customHeight="1">
      <c r="A5189" s="1"/>
      <c r="B5189" s="137"/>
      <c r="C5189" s="137"/>
      <c r="D5189" s="137"/>
      <c r="E5189" s="137"/>
      <c r="F5189" s="137"/>
      <c r="G5189" s="137"/>
      <c r="H5189" s="137"/>
      <c r="I5189" s="137"/>
      <c r="J5189" s="137"/>
      <c r="K5189" s="137"/>
      <c r="L5189" s="137"/>
      <c r="M5189" s="137"/>
      <c r="N5189" s="137"/>
      <c r="O5189" s="137"/>
      <c r="P5189" s="1"/>
    </row>
    <row r="5190" spans="1:16" ht="42" thickBot="1">
      <c r="A5190" s="1"/>
      <c r="B5190" s="6" t="s">
        <v>5140</v>
      </c>
      <c r="C5190" s="7" t="s">
        <v>8</v>
      </c>
      <c r="D5190" s="8" t="s">
        <v>5141</v>
      </c>
      <c r="E5190" s="8" t="s">
        <v>5142</v>
      </c>
      <c r="F5190" s="8" t="s">
        <v>40</v>
      </c>
      <c r="G5190" s="8" t="s">
        <v>317</v>
      </c>
      <c r="H5190" s="8" t="s">
        <v>3487</v>
      </c>
      <c r="I5190" s="7" t="s">
        <v>8</v>
      </c>
      <c r="J5190" s="9">
        <v>21716506</v>
      </c>
      <c r="K5190" s="9">
        <v>0</v>
      </c>
      <c r="L5190" s="9">
        <v>1800000</v>
      </c>
      <c r="M5190" s="9">
        <v>0</v>
      </c>
      <c r="N5190" s="7" t="s">
        <v>8</v>
      </c>
      <c r="O5190" s="10">
        <v>0</v>
      </c>
      <c r="P5190" s="1"/>
    </row>
    <row r="5191" spans="1:16" ht="42" thickBot="1">
      <c r="A5191" s="1"/>
      <c r="B5191" s="138" t="s">
        <v>8</v>
      </c>
      <c r="C5191" s="139"/>
      <c r="D5191" s="139"/>
      <c r="E5191" s="139"/>
      <c r="F5191" s="139"/>
      <c r="G5191" s="139"/>
      <c r="H5191" s="139"/>
      <c r="I5191" s="11" t="s">
        <v>318</v>
      </c>
      <c r="J5191" s="12" t="s">
        <v>8</v>
      </c>
      <c r="K5191" s="13">
        <v>0</v>
      </c>
      <c r="L5191" s="13">
        <v>1800000</v>
      </c>
      <c r="M5191" s="13">
        <v>0</v>
      </c>
      <c r="N5191" s="14">
        <v>0</v>
      </c>
      <c r="O5191" s="12" t="s">
        <v>8</v>
      </c>
      <c r="P5191" s="1"/>
    </row>
    <row r="5192" spans="1:16" ht="0.95" customHeight="1">
      <c r="A5192" s="1"/>
      <c r="B5192" s="137"/>
      <c r="C5192" s="137"/>
      <c r="D5192" s="137"/>
      <c r="E5192" s="137"/>
      <c r="F5192" s="137"/>
      <c r="G5192" s="137"/>
      <c r="H5192" s="137"/>
      <c r="I5192" s="137"/>
      <c r="J5192" s="137"/>
      <c r="K5192" s="137"/>
      <c r="L5192" s="137"/>
      <c r="M5192" s="137"/>
      <c r="N5192" s="137"/>
      <c r="O5192" s="137"/>
      <c r="P5192" s="1"/>
    </row>
    <row r="5193" spans="1:16" ht="50.25" thickBot="1">
      <c r="A5193" s="1"/>
      <c r="B5193" s="6" t="s">
        <v>5143</v>
      </c>
      <c r="C5193" s="7" t="s">
        <v>8</v>
      </c>
      <c r="D5193" s="8" t="s">
        <v>5144</v>
      </c>
      <c r="E5193" s="8" t="s">
        <v>5145</v>
      </c>
      <c r="F5193" s="8" t="s">
        <v>207</v>
      </c>
      <c r="G5193" s="8" t="s">
        <v>317</v>
      </c>
      <c r="H5193" s="8" t="s">
        <v>3487</v>
      </c>
      <c r="I5193" s="7" t="s">
        <v>8</v>
      </c>
      <c r="J5193" s="9">
        <v>51929842</v>
      </c>
      <c r="K5193" s="9">
        <v>50000000</v>
      </c>
      <c r="L5193" s="9">
        <v>1200000</v>
      </c>
      <c r="M5193" s="9">
        <v>0</v>
      </c>
      <c r="N5193" s="7" t="s">
        <v>8</v>
      </c>
      <c r="O5193" s="10">
        <v>0</v>
      </c>
      <c r="P5193" s="1"/>
    </row>
    <row r="5194" spans="1:16" ht="42" thickBot="1">
      <c r="A5194" s="1"/>
      <c r="B5194" s="138" t="s">
        <v>8</v>
      </c>
      <c r="C5194" s="139"/>
      <c r="D5194" s="139"/>
      <c r="E5194" s="139"/>
      <c r="F5194" s="139"/>
      <c r="G5194" s="139"/>
      <c r="H5194" s="139"/>
      <c r="I5194" s="11" t="s">
        <v>318</v>
      </c>
      <c r="J5194" s="12" t="s">
        <v>8</v>
      </c>
      <c r="K5194" s="13">
        <v>50000000</v>
      </c>
      <c r="L5194" s="13">
        <v>1200000</v>
      </c>
      <c r="M5194" s="13">
        <v>0</v>
      </c>
      <c r="N5194" s="14">
        <v>0</v>
      </c>
      <c r="O5194" s="12" t="s">
        <v>8</v>
      </c>
      <c r="P5194" s="1"/>
    </row>
    <row r="5195" spans="1:16" ht="0.95" customHeight="1">
      <c r="A5195" s="1"/>
      <c r="B5195" s="137"/>
      <c r="C5195" s="137"/>
      <c r="D5195" s="137"/>
      <c r="E5195" s="137"/>
      <c r="F5195" s="137"/>
      <c r="G5195" s="137"/>
      <c r="H5195" s="137"/>
      <c r="I5195" s="137"/>
      <c r="J5195" s="137"/>
      <c r="K5195" s="137"/>
      <c r="L5195" s="137"/>
      <c r="M5195" s="137"/>
      <c r="N5195" s="137"/>
      <c r="O5195" s="137"/>
      <c r="P5195" s="1"/>
    </row>
    <row r="5196" spans="1:16" ht="50.25" thickBot="1">
      <c r="A5196" s="1"/>
      <c r="B5196" s="6" t="s">
        <v>5146</v>
      </c>
      <c r="C5196" s="7" t="s">
        <v>8</v>
      </c>
      <c r="D5196" s="8" t="s">
        <v>5147</v>
      </c>
      <c r="E5196" s="8" t="s">
        <v>5148</v>
      </c>
      <c r="F5196" s="8" t="s">
        <v>76</v>
      </c>
      <c r="G5196" s="8" t="s">
        <v>777</v>
      </c>
      <c r="H5196" s="8" t="s">
        <v>3487</v>
      </c>
      <c r="I5196" s="7" t="s">
        <v>8</v>
      </c>
      <c r="J5196" s="9">
        <v>59989257</v>
      </c>
      <c r="K5196" s="9">
        <v>0</v>
      </c>
      <c r="L5196" s="9">
        <v>13278934</v>
      </c>
      <c r="M5196" s="9">
        <v>13258266</v>
      </c>
      <c r="N5196" s="7" t="s">
        <v>8</v>
      </c>
      <c r="O5196" s="10">
        <v>82.4</v>
      </c>
      <c r="P5196" s="1"/>
    </row>
    <row r="5197" spans="1:16" ht="25.5" thickBot="1">
      <c r="A5197" s="1"/>
      <c r="B5197" s="138" t="s">
        <v>8</v>
      </c>
      <c r="C5197" s="139"/>
      <c r="D5197" s="139"/>
      <c r="E5197" s="139"/>
      <c r="F5197" s="139"/>
      <c r="G5197" s="139"/>
      <c r="H5197" s="139"/>
      <c r="I5197" s="11" t="s">
        <v>60</v>
      </c>
      <c r="J5197" s="12" t="s">
        <v>8</v>
      </c>
      <c r="K5197" s="13">
        <v>0</v>
      </c>
      <c r="L5197" s="13">
        <v>13278934</v>
      </c>
      <c r="M5197" s="13">
        <v>13258266</v>
      </c>
      <c r="N5197" s="14">
        <v>99.84</v>
      </c>
      <c r="O5197" s="12" t="s">
        <v>8</v>
      </c>
      <c r="P5197" s="1"/>
    </row>
    <row r="5198" spans="1:16" ht="0.95" customHeight="1">
      <c r="A5198" s="1"/>
      <c r="B5198" s="137"/>
      <c r="C5198" s="137"/>
      <c r="D5198" s="137"/>
      <c r="E5198" s="137"/>
      <c r="F5198" s="137"/>
      <c r="G5198" s="137"/>
      <c r="H5198" s="137"/>
      <c r="I5198" s="137"/>
      <c r="J5198" s="137"/>
      <c r="K5198" s="137"/>
      <c r="L5198" s="137"/>
      <c r="M5198" s="137"/>
      <c r="N5198" s="137"/>
      <c r="O5198" s="137"/>
      <c r="P5198" s="1"/>
    </row>
    <row r="5199" spans="1:16" ht="50.25" thickBot="1">
      <c r="A5199" s="1"/>
      <c r="B5199" s="6" t="s">
        <v>5149</v>
      </c>
      <c r="C5199" s="7" t="s">
        <v>8</v>
      </c>
      <c r="D5199" s="8" t="s">
        <v>5150</v>
      </c>
      <c r="E5199" s="8" t="s">
        <v>5151</v>
      </c>
      <c r="F5199" s="8" t="s">
        <v>58</v>
      </c>
      <c r="G5199" s="8" t="s">
        <v>13</v>
      </c>
      <c r="H5199" s="8" t="s">
        <v>3277</v>
      </c>
      <c r="I5199" s="7" t="s">
        <v>8</v>
      </c>
      <c r="J5199" s="9">
        <v>3132061287</v>
      </c>
      <c r="K5199" s="9">
        <v>0</v>
      </c>
      <c r="L5199" s="9">
        <v>44309877</v>
      </c>
      <c r="M5199" s="9">
        <v>20702013</v>
      </c>
      <c r="N5199" s="7" t="s">
        <v>8</v>
      </c>
      <c r="O5199" s="10">
        <v>99.85</v>
      </c>
      <c r="P5199" s="1"/>
    </row>
    <row r="5200" spans="1:16" ht="25.5" thickBot="1">
      <c r="A5200" s="1"/>
      <c r="B5200" s="138" t="s">
        <v>8</v>
      </c>
      <c r="C5200" s="139"/>
      <c r="D5200" s="139"/>
      <c r="E5200" s="139"/>
      <c r="F5200" s="139"/>
      <c r="G5200" s="139"/>
      <c r="H5200" s="139"/>
      <c r="I5200" s="11" t="s">
        <v>4456</v>
      </c>
      <c r="J5200" s="12" t="s">
        <v>8</v>
      </c>
      <c r="K5200" s="13">
        <v>0</v>
      </c>
      <c r="L5200" s="13">
        <v>44309877</v>
      </c>
      <c r="M5200" s="13">
        <v>20702013</v>
      </c>
      <c r="N5200" s="14">
        <v>46.72</v>
      </c>
      <c r="O5200" s="12" t="s">
        <v>8</v>
      </c>
      <c r="P5200" s="1"/>
    </row>
    <row r="5201" spans="1:16" ht="0.95" customHeight="1">
      <c r="A5201" s="1"/>
      <c r="B5201" s="137"/>
      <c r="C5201" s="137"/>
      <c r="D5201" s="137"/>
      <c r="E5201" s="137"/>
      <c r="F5201" s="137"/>
      <c r="G5201" s="137"/>
      <c r="H5201" s="137"/>
      <c r="I5201" s="137"/>
      <c r="J5201" s="137"/>
      <c r="K5201" s="137"/>
      <c r="L5201" s="137"/>
      <c r="M5201" s="137"/>
      <c r="N5201" s="137"/>
      <c r="O5201" s="137"/>
      <c r="P5201" s="1"/>
    </row>
    <row r="5202" spans="1:16" ht="58.5" thickBot="1">
      <c r="A5202" s="1"/>
      <c r="B5202" s="6" t="s">
        <v>5152</v>
      </c>
      <c r="C5202" s="7" t="s">
        <v>8</v>
      </c>
      <c r="D5202" s="8" t="s">
        <v>5153</v>
      </c>
      <c r="E5202" s="8" t="s">
        <v>5154</v>
      </c>
      <c r="F5202" s="8" t="s">
        <v>555</v>
      </c>
      <c r="G5202" s="8" t="s">
        <v>317</v>
      </c>
      <c r="H5202" s="8" t="s">
        <v>830</v>
      </c>
      <c r="I5202" s="7" t="s">
        <v>8</v>
      </c>
      <c r="J5202" s="9">
        <v>20928451</v>
      </c>
      <c r="K5202" s="9">
        <v>0</v>
      </c>
      <c r="L5202" s="9">
        <v>0</v>
      </c>
      <c r="M5202" s="9">
        <v>0</v>
      </c>
      <c r="N5202" s="7" t="s">
        <v>8</v>
      </c>
      <c r="O5202" s="10">
        <v>99.4</v>
      </c>
      <c r="P5202" s="1"/>
    </row>
    <row r="5203" spans="1:16" ht="42" thickBot="1">
      <c r="A5203" s="1"/>
      <c r="B5203" s="138" t="s">
        <v>8</v>
      </c>
      <c r="C5203" s="139"/>
      <c r="D5203" s="139"/>
      <c r="E5203" s="139"/>
      <c r="F5203" s="139"/>
      <c r="G5203" s="139"/>
      <c r="H5203" s="139"/>
      <c r="I5203" s="11" t="s">
        <v>318</v>
      </c>
      <c r="J5203" s="12" t="s">
        <v>8</v>
      </c>
      <c r="K5203" s="13">
        <v>0</v>
      </c>
      <c r="L5203" s="13">
        <v>0</v>
      </c>
      <c r="M5203" s="13">
        <v>0</v>
      </c>
      <c r="N5203" s="14">
        <v>0</v>
      </c>
      <c r="O5203" s="12" t="s">
        <v>8</v>
      </c>
      <c r="P5203" s="1"/>
    </row>
    <row r="5204" spans="1:16" ht="0.95" customHeight="1">
      <c r="A5204" s="1"/>
      <c r="B5204" s="137"/>
      <c r="C5204" s="137"/>
      <c r="D5204" s="137"/>
      <c r="E5204" s="137"/>
      <c r="F5204" s="137"/>
      <c r="G5204" s="137"/>
      <c r="H5204" s="137"/>
      <c r="I5204" s="137"/>
      <c r="J5204" s="137"/>
      <c r="K5204" s="137"/>
      <c r="L5204" s="137"/>
      <c r="M5204" s="137"/>
      <c r="N5204" s="137"/>
      <c r="O5204" s="137"/>
      <c r="P5204" s="1"/>
    </row>
    <row r="5205" spans="1:16" ht="58.5" thickBot="1">
      <c r="A5205" s="1"/>
      <c r="B5205" s="6" t="s">
        <v>5155</v>
      </c>
      <c r="C5205" s="7" t="s">
        <v>8</v>
      </c>
      <c r="D5205" s="8" t="s">
        <v>5156</v>
      </c>
      <c r="E5205" s="8" t="s">
        <v>5157</v>
      </c>
      <c r="F5205" s="8" t="s">
        <v>40</v>
      </c>
      <c r="G5205" s="8" t="s">
        <v>317</v>
      </c>
      <c r="H5205" s="8" t="s">
        <v>3272</v>
      </c>
      <c r="I5205" s="7" t="s">
        <v>8</v>
      </c>
      <c r="J5205" s="9">
        <v>35108940</v>
      </c>
      <c r="K5205" s="9">
        <v>0</v>
      </c>
      <c r="L5205" s="9">
        <v>20069467</v>
      </c>
      <c r="M5205" s="9">
        <v>9385895</v>
      </c>
      <c r="N5205" s="7" t="s">
        <v>8</v>
      </c>
      <c r="O5205" s="10">
        <v>80</v>
      </c>
      <c r="P5205" s="1"/>
    </row>
    <row r="5206" spans="1:16" ht="42" thickBot="1">
      <c r="A5206" s="1"/>
      <c r="B5206" s="138" t="s">
        <v>8</v>
      </c>
      <c r="C5206" s="139"/>
      <c r="D5206" s="139"/>
      <c r="E5206" s="139"/>
      <c r="F5206" s="139"/>
      <c r="G5206" s="139"/>
      <c r="H5206" s="139"/>
      <c r="I5206" s="11" t="s">
        <v>318</v>
      </c>
      <c r="J5206" s="12" t="s">
        <v>8</v>
      </c>
      <c r="K5206" s="13">
        <v>0</v>
      </c>
      <c r="L5206" s="13">
        <v>20069467</v>
      </c>
      <c r="M5206" s="13">
        <v>9385895</v>
      </c>
      <c r="N5206" s="14">
        <v>46.76</v>
      </c>
      <c r="O5206" s="12" t="s">
        <v>8</v>
      </c>
      <c r="P5206" s="1"/>
    </row>
    <row r="5207" spans="1:16" ht="0.95" customHeight="1">
      <c r="A5207" s="1"/>
      <c r="B5207" s="137"/>
      <c r="C5207" s="137"/>
      <c r="D5207" s="137"/>
      <c r="E5207" s="137"/>
      <c r="F5207" s="137"/>
      <c r="G5207" s="137"/>
      <c r="H5207" s="137"/>
      <c r="I5207" s="137"/>
      <c r="J5207" s="137"/>
      <c r="K5207" s="137"/>
      <c r="L5207" s="137"/>
      <c r="M5207" s="137"/>
      <c r="N5207" s="137"/>
      <c r="O5207" s="137"/>
      <c r="P5207" s="1"/>
    </row>
    <row r="5208" spans="1:16" ht="58.5" thickBot="1">
      <c r="A5208" s="1"/>
      <c r="B5208" s="6" t="s">
        <v>5158</v>
      </c>
      <c r="C5208" s="7" t="s">
        <v>8</v>
      </c>
      <c r="D5208" s="8" t="s">
        <v>5159</v>
      </c>
      <c r="E5208" s="8" t="s">
        <v>5160</v>
      </c>
      <c r="F5208" s="8" t="s">
        <v>54</v>
      </c>
      <c r="G5208" s="8" t="s">
        <v>317</v>
      </c>
      <c r="H5208" s="8" t="s">
        <v>3459</v>
      </c>
      <c r="I5208" s="7" t="s">
        <v>8</v>
      </c>
      <c r="J5208" s="9">
        <v>28583613</v>
      </c>
      <c r="K5208" s="9">
        <v>0</v>
      </c>
      <c r="L5208" s="9">
        <v>0</v>
      </c>
      <c r="M5208" s="9">
        <v>0</v>
      </c>
      <c r="N5208" s="7" t="s">
        <v>8</v>
      </c>
      <c r="O5208" s="10">
        <v>0</v>
      </c>
      <c r="P5208" s="1"/>
    </row>
    <row r="5209" spans="1:16" ht="42" thickBot="1">
      <c r="A5209" s="1"/>
      <c r="B5209" s="138" t="s">
        <v>8</v>
      </c>
      <c r="C5209" s="139"/>
      <c r="D5209" s="139"/>
      <c r="E5209" s="139"/>
      <c r="F5209" s="139"/>
      <c r="G5209" s="139"/>
      <c r="H5209" s="139"/>
      <c r="I5209" s="11" t="s">
        <v>318</v>
      </c>
      <c r="J5209" s="12" t="s">
        <v>8</v>
      </c>
      <c r="K5209" s="13">
        <v>0</v>
      </c>
      <c r="L5209" s="13">
        <v>0</v>
      </c>
      <c r="M5209" s="13">
        <v>0</v>
      </c>
      <c r="N5209" s="14">
        <v>0</v>
      </c>
      <c r="O5209" s="12" t="s">
        <v>8</v>
      </c>
      <c r="P5209" s="1"/>
    </row>
    <row r="5210" spans="1:16" ht="0.95" customHeight="1">
      <c r="A5210" s="1"/>
      <c r="B5210" s="137"/>
      <c r="C5210" s="137"/>
      <c r="D5210" s="137"/>
      <c r="E5210" s="137"/>
      <c r="F5210" s="137"/>
      <c r="G5210" s="137"/>
      <c r="H5210" s="137"/>
      <c r="I5210" s="137"/>
      <c r="J5210" s="137"/>
      <c r="K5210" s="137"/>
      <c r="L5210" s="137"/>
      <c r="M5210" s="137"/>
      <c r="N5210" s="137"/>
      <c r="O5210" s="137"/>
      <c r="P5210" s="1"/>
    </row>
    <row r="5211" spans="1:16" ht="42" thickBot="1">
      <c r="A5211" s="1"/>
      <c r="B5211" s="6" t="s">
        <v>5161</v>
      </c>
      <c r="C5211" s="7" t="s">
        <v>8</v>
      </c>
      <c r="D5211" s="8" t="s">
        <v>5162</v>
      </c>
      <c r="E5211" s="8" t="s">
        <v>5163</v>
      </c>
      <c r="F5211" s="8" t="s">
        <v>281</v>
      </c>
      <c r="G5211" s="8" t="s">
        <v>317</v>
      </c>
      <c r="H5211" s="8" t="s">
        <v>3459</v>
      </c>
      <c r="I5211" s="7" t="s">
        <v>8</v>
      </c>
      <c r="J5211" s="9">
        <v>14298564</v>
      </c>
      <c r="K5211" s="9">
        <v>0</v>
      </c>
      <c r="L5211" s="9">
        <v>906965</v>
      </c>
      <c r="M5211" s="9">
        <v>81005</v>
      </c>
      <c r="N5211" s="7" t="s">
        <v>8</v>
      </c>
      <c r="O5211" s="10">
        <v>0</v>
      </c>
      <c r="P5211" s="1"/>
    </row>
    <row r="5212" spans="1:16" ht="42" thickBot="1">
      <c r="A5212" s="1"/>
      <c r="B5212" s="138" t="s">
        <v>8</v>
      </c>
      <c r="C5212" s="139"/>
      <c r="D5212" s="139"/>
      <c r="E5212" s="139"/>
      <c r="F5212" s="139"/>
      <c r="G5212" s="139"/>
      <c r="H5212" s="139"/>
      <c r="I5212" s="11" t="s">
        <v>318</v>
      </c>
      <c r="J5212" s="12" t="s">
        <v>8</v>
      </c>
      <c r="K5212" s="13">
        <v>0</v>
      </c>
      <c r="L5212" s="13">
        <v>906965</v>
      </c>
      <c r="M5212" s="13">
        <v>81005</v>
      </c>
      <c r="N5212" s="14">
        <v>8.93</v>
      </c>
      <c r="O5212" s="12" t="s">
        <v>8</v>
      </c>
      <c r="P5212" s="1"/>
    </row>
    <row r="5213" spans="1:16" ht="0.95" customHeight="1">
      <c r="A5213" s="1"/>
      <c r="B5213" s="137"/>
      <c r="C5213" s="137"/>
      <c r="D5213" s="137"/>
      <c r="E5213" s="137"/>
      <c r="F5213" s="137"/>
      <c r="G5213" s="137"/>
      <c r="H5213" s="137"/>
      <c r="I5213" s="137"/>
      <c r="J5213" s="137"/>
      <c r="K5213" s="137"/>
      <c r="L5213" s="137"/>
      <c r="M5213" s="137"/>
      <c r="N5213" s="137"/>
      <c r="O5213" s="137"/>
      <c r="P5213" s="1"/>
    </row>
    <row r="5214" spans="1:16" ht="50.25" thickBot="1">
      <c r="A5214" s="1"/>
      <c r="B5214" s="6" t="s">
        <v>5164</v>
      </c>
      <c r="C5214" s="7" t="s">
        <v>8</v>
      </c>
      <c r="D5214" s="8" t="s">
        <v>5165</v>
      </c>
      <c r="E5214" s="8" t="s">
        <v>5165</v>
      </c>
      <c r="F5214" s="8" t="s">
        <v>353</v>
      </c>
      <c r="G5214" s="8" t="s">
        <v>317</v>
      </c>
      <c r="H5214" s="8" t="s">
        <v>830</v>
      </c>
      <c r="I5214" s="7" t="s">
        <v>8</v>
      </c>
      <c r="J5214" s="9">
        <v>891886</v>
      </c>
      <c r="K5214" s="9">
        <v>0</v>
      </c>
      <c r="L5214" s="9">
        <v>0</v>
      </c>
      <c r="M5214" s="9">
        <v>0</v>
      </c>
      <c r="N5214" s="7" t="s">
        <v>8</v>
      </c>
      <c r="O5214" s="10">
        <v>0</v>
      </c>
      <c r="P5214" s="1"/>
    </row>
    <row r="5215" spans="1:16" ht="42" thickBot="1">
      <c r="A5215" s="1"/>
      <c r="B5215" s="138" t="s">
        <v>8</v>
      </c>
      <c r="C5215" s="139"/>
      <c r="D5215" s="139"/>
      <c r="E5215" s="139"/>
      <c r="F5215" s="139"/>
      <c r="G5215" s="139"/>
      <c r="H5215" s="139"/>
      <c r="I5215" s="11" t="s">
        <v>318</v>
      </c>
      <c r="J5215" s="12" t="s">
        <v>8</v>
      </c>
      <c r="K5215" s="13">
        <v>0</v>
      </c>
      <c r="L5215" s="13">
        <v>0</v>
      </c>
      <c r="M5215" s="13">
        <v>0</v>
      </c>
      <c r="N5215" s="14">
        <v>0</v>
      </c>
      <c r="O5215" s="12" t="s">
        <v>8</v>
      </c>
      <c r="P5215" s="1"/>
    </row>
    <row r="5216" spans="1:16" ht="0.95" customHeight="1">
      <c r="A5216" s="1"/>
      <c r="B5216" s="137"/>
      <c r="C5216" s="137"/>
      <c r="D5216" s="137"/>
      <c r="E5216" s="137"/>
      <c r="F5216" s="137"/>
      <c r="G5216" s="137"/>
      <c r="H5216" s="137"/>
      <c r="I5216" s="137"/>
      <c r="J5216" s="137"/>
      <c r="K5216" s="137"/>
      <c r="L5216" s="137"/>
      <c r="M5216" s="137"/>
      <c r="N5216" s="137"/>
      <c r="O5216" s="137"/>
      <c r="P5216" s="1"/>
    </row>
    <row r="5217" spans="1:16" ht="58.5" thickBot="1">
      <c r="A5217" s="1"/>
      <c r="B5217" s="6" t="s">
        <v>5166</v>
      </c>
      <c r="C5217" s="7" t="s">
        <v>8</v>
      </c>
      <c r="D5217" s="8" t="s">
        <v>5167</v>
      </c>
      <c r="E5217" s="8" t="s">
        <v>5168</v>
      </c>
      <c r="F5217" s="8" t="s">
        <v>363</v>
      </c>
      <c r="G5217" s="8" t="s">
        <v>317</v>
      </c>
      <c r="H5217" s="8" t="s">
        <v>3459</v>
      </c>
      <c r="I5217" s="7" t="s">
        <v>8</v>
      </c>
      <c r="J5217" s="9">
        <v>31482796</v>
      </c>
      <c r="K5217" s="9">
        <v>0</v>
      </c>
      <c r="L5217" s="9">
        <v>1500000</v>
      </c>
      <c r="M5217" s="9">
        <v>1235984</v>
      </c>
      <c r="N5217" s="7" t="s">
        <v>8</v>
      </c>
      <c r="O5217" s="10">
        <v>0</v>
      </c>
      <c r="P5217" s="1"/>
    </row>
    <row r="5218" spans="1:16" ht="42" thickBot="1">
      <c r="A5218" s="1"/>
      <c r="B5218" s="138" t="s">
        <v>8</v>
      </c>
      <c r="C5218" s="139"/>
      <c r="D5218" s="139"/>
      <c r="E5218" s="139"/>
      <c r="F5218" s="139"/>
      <c r="G5218" s="139"/>
      <c r="H5218" s="139"/>
      <c r="I5218" s="11" t="s">
        <v>318</v>
      </c>
      <c r="J5218" s="12" t="s">
        <v>8</v>
      </c>
      <c r="K5218" s="13">
        <v>0</v>
      </c>
      <c r="L5218" s="13">
        <v>1500000</v>
      </c>
      <c r="M5218" s="13">
        <v>1235984</v>
      </c>
      <c r="N5218" s="14">
        <v>82.39</v>
      </c>
      <c r="O5218" s="12" t="s">
        <v>8</v>
      </c>
      <c r="P5218" s="1"/>
    </row>
    <row r="5219" spans="1:16" ht="0.95" customHeight="1">
      <c r="A5219" s="1"/>
      <c r="B5219" s="137"/>
      <c r="C5219" s="137"/>
      <c r="D5219" s="137"/>
      <c r="E5219" s="137"/>
      <c r="F5219" s="137"/>
      <c r="G5219" s="137"/>
      <c r="H5219" s="137"/>
      <c r="I5219" s="137"/>
      <c r="J5219" s="137"/>
      <c r="K5219" s="137"/>
      <c r="L5219" s="137"/>
      <c r="M5219" s="137"/>
      <c r="N5219" s="137"/>
      <c r="O5219" s="137"/>
      <c r="P5219" s="1"/>
    </row>
    <row r="5220" spans="1:16" ht="58.5" thickBot="1">
      <c r="A5220" s="1"/>
      <c r="B5220" s="6" t="s">
        <v>5169</v>
      </c>
      <c r="C5220" s="7" t="s">
        <v>8</v>
      </c>
      <c r="D5220" s="8" t="s">
        <v>5170</v>
      </c>
      <c r="E5220" s="8" t="s">
        <v>5171</v>
      </c>
      <c r="F5220" s="8" t="s">
        <v>814</v>
      </c>
      <c r="G5220" s="8" t="s">
        <v>317</v>
      </c>
      <c r="H5220" s="8" t="s">
        <v>3459</v>
      </c>
      <c r="I5220" s="7" t="s">
        <v>8</v>
      </c>
      <c r="J5220" s="9">
        <v>3816629</v>
      </c>
      <c r="K5220" s="9">
        <v>0</v>
      </c>
      <c r="L5220" s="9">
        <v>0</v>
      </c>
      <c r="M5220" s="9">
        <v>0</v>
      </c>
      <c r="N5220" s="7" t="s">
        <v>8</v>
      </c>
      <c r="O5220" s="10">
        <v>100</v>
      </c>
      <c r="P5220" s="1"/>
    </row>
    <row r="5221" spans="1:16" ht="42" thickBot="1">
      <c r="A5221" s="1"/>
      <c r="B5221" s="138" t="s">
        <v>8</v>
      </c>
      <c r="C5221" s="139"/>
      <c r="D5221" s="139"/>
      <c r="E5221" s="139"/>
      <c r="F5221" s="139"/>
      <c r="G5221" s="139"/>
      <c r="H5221" s="139"/>
      <c r="I5221" s="11" t="s">
        <v>318</v>
      </c>
      <c r="J5221" s="12" t="s">
        <v>8</v>
      </c>
      <c r="K5221" s="13">
        <v>0</v>
      </c>
      <c r="L5221" s="13">
        <v>0</v>
      </c>
      <c r="M5221" s="13">
        <v>0</v>
      </c>
      <c r="N5221" s="14">
        <v>0</v>
      </c>
      <c r="O5221" s="12" t="s">
        <v>8</v>
      </c>
      <c r="P5221" s="1"/>
    </row>
    <row r="5222" spans="1:16" ht="0.95" customHeight="1">
      <c r="A5222" s="1"/>
      <c r="B5222" s="137"/>
      <c r="C5222" s="137"/>
      <c r="D5222" s="137"/>
      <c r="E5222" s="137"/>
      <c r="F5222" s="137"/>
      <c r="G5222" s="137"/>
      <c r="H5222" s="137"/>
      <c r="I5222" s="137"/>
      <c r="J5222" s="137"/>
      <c r="K5222" s="137"/>
      <c r="L5222" s="137"/>
      <c r="M5222" s="137"/>
      <c r="N5222" s="137"/>
      <c r="O5222" s="137"/>
      <c r="P5222" s="1"/>
    </row>
    <row r="5223" spans="1:16" ht="58.5" thickBot="1">
      <c r="A5223" s="1"/>
      <c r="B5223" s="6" t="s">
        <v>5172</v>
      </c>
      <c r="C5223" s="7" t="s">
        <v>8</v>
      </c>
      <c r="D5223" s="8" t="s">
        <v>5173</v>
      </c>
      <c r="E5223" s="8" t="s">
        <v>5174</v>
      </c>
      <c r="F5223" s="8" t="s">
        <v>261</v>
      </c>
      <c r="G5223" s="8" t="s">
        <v>317</v>
      </c>
      <c r="H5223" s="8" t="s">
        <v>3459</v>
      </c>
      <c r="I5223" s="7" t="s">
        <v>8</v>
      </c>
      <c r="J5223" s="9">
        <v>16124864</v>
      </c>
      <c r="K5223" s="9">
        <v>0</v>
      </c>
      <c r="L5223" s="9">
        <v>0</v>
      </c>
      <c r="M5223" s="9">
        <v>0</v>
      </c>
      <c r="N5223" s="7" t="s">
        <v>8</v>
      </c>
      <c r="O5223" s="10">
        <v>100</v>
      </c>
      <c r="P5223" s="1"/>
    </row>
    <row r="5224" spans="1:16" ht="42" thickBot="1">
      <c r="A5224" s="1"/>
      <c r="B5224" s="138" t="s">
        <v>8</v>
      </c>
      <c r="C5224" s="139"/>
      <c r="D5224" s="139"/>
      <c r="E5224" s="139"/>
      <c r="F5224" s="139"/>
      <c r="G5224" s="139"/>
      <c r="H5224" s="139"/>
      <c r="I5224" s="11" t="s">
        <v>318</v>
      </c>
      <c r="J5224" s="12" t="s">
        <v>8</v>
      </c>
      <c r="K5224" s="13">
        <v>0</v>
      </c>
      <c r="L5224" s="13">
        <v>0</v>
      </c>
      <c r="M5224" s="13">
        <v>0</v>
      </c>
      <c r="N5224" s="14">
        <v>0</v>
      </c>
      <c r="O5224" s="12" t="s">
        <v>8</v>
      </c>
      <c r="P5224" s="1"/>
    </row>
    <row r="5225" spans="1:16" ht="0.95" customHeight="1">
      <c r="A5225" s="1"/>
      <c r="B5225" s="137"/>
      <c r="C5225" s="137"/>
      <c r="D5225" s="137"/>
      <c r="E5225" s="137"/>
      <c r="F5225" s="137"/>
      <c r="G5225" s="137"/>
      <c r="H5225" s="137"/>
      <c r="I5225" s="137"/>
      <c r="J5225" s="137"/>
      <c r="K5225" s="137"/>
      <c r="L5225" s="137"/>
      <c r="M5225" s="137"/>
      <c r="N5225" s="137"/>
      <c r="O5225" s="137"/>
      <c r="P5225" s="1"/>
    </row>
    <row r="5226" spans="1:16" ht="58.5" thickBot="1">
      <c r="A5226" s="1"/>
      <c r="B5226" s="6" t="s">
        <v>5175</v>
      </c>
      <c r="C5226" s="7" t="s">
        <v>8</v>
      </c>
      <c r="D5226" s="8" t="s">
        <v>5176</v>
      </c>
      <c r="E5226" s="8" t="s">
        <v>5177</v>
      </c>
      <c r="F5226" s="8" t="s">
        <v>185</v>
      </c>
      <c r="G5226" s="8" t="s">
        <v>317</v>
      </c>
      <c r="H5226" s="8" t="s">
        <v>3459</v>
      </c>
      <c r="I5226" s="7" t="s">
        <v>8</v>
      </c>
      <c r="J5226" s="9">
        <v>90162998</v>
      </c>
      <c r="K5226" s="9">
        <v>0</v>
      </c>
      <c r="L5226" s="9">
        <v>15331658</v>
      </c>
      <c r="M5226" s="9">
        <v>10816556</v>
      </c>
      <c r="N5226" s="7" t="s">
        <v>8</v>
      </c>
      <c r="O5226" s="10">
        <v>99.83</v>
      </c>
      <c r="P5226" s="1"/>
    </row>
    <row r="5227" spans="1:16" ht="42" thickBot="1">
      <c r="A5227" s="1"/>
      <c r="B5227" s="138" t="s">
        <v>8</v>
      </c>
      <c r="C5227" s="139"/>
      <c r="D5227" s="139"/>
      <c r="E5227" s="139"/>
      <c r="F5227" s="139"/>
      <c r="G5227" s="139"/>
      <c r="H5227" s="139"/>
      <c r="I5227" s="11" t="s">
        <v>318</v>
      </c>
      <c r="J5227" s="12" t="s">
        <v>8</v>
      </c>
      <c r="K5227" s="13">
        <v>0</v>
      </c>
      <c r="L5227" s="13">
        <v>15331658</v>
      </c>
      <c r="M5227" s="13">
        <v>10816556</v>
      </c>
      <c r="N5227" s="14">
        <v>70.55</v>
      </c>
      <c r="O5227" s="12" t="s">
        <v>8</v>
      </c>
      <c r="P5227" s="1"/>
    </row>
    <row r="5228" spans="1:16" ht="0.95" customHeight="1">
      <c r="A5228" s="1"/>
      <c r="B5228" s="137"/>
      <c r="C5228" s="137"/>
      <c r="D5228" s="137"/>
      <c r="E5228" s="137"/>
      <c r="F5228" s="137"/>
      <c r="G5228" s="137"/>
      <c r="H5228" s="137"/>
      <c r="I5228" s="137"/>
      <c r="J5228" s="137"/>
      <c r="K5228" s="137"/>
      <c r="L5228" s="137"/>
      <c r="M5228" s="137"/>
      <c r="N5228" s="137"/>
      <c r="O5228" s="137"/>
      <c r="P5228" s="1"/>
    </row>
    <row r="5229" spans="1:16" ht="42" thickBot="1">
      <c r="A5229" s="1"/>
      <c r="B5229" s="6" t="s">
        <v>5178</v>
      </c>
      <c r="C5229" s="7" t="s">
        <v>8</v>
      </c>
      <c r="D5229" s="8" t="s">
        <v>5179</v>
      </c>
      <c r="E5229" s="8" t="s">
        <v>5180</v>
      </c>
      <c r="F5229" s="8" t="s">
        <v>185</v>
      </c>
      <c r="G5229" s="8" t="s">
        <v>317</v>
      </c>
      <c r="H5229" s="8" t="s">
        <v>3459</v>
      </c>
      <c r="I5229" s="7" t="s">
        <v>8</v>
      </c>
      <c r="J5229" s="9">
        <v>87902191</v>
      </c>
      <c r="K5229" s="9">
        <v>0</v>
      </c>
      <c r="L5229" s="9">
        <v>12779436</v>
      </c>
      <c r="M5229" s="9">
        <v>11905078</v>
      </c>
      <c r="N5229" s="7" t="s">
        <v>8</v>
      </c>
      <c r="O5229" s="10">
        <v>98.13</v>
      </c>
      <c r="P5229" s="1"/>
    </row>
    <row r="5230" spans="1:16" ht="42" thickBot="1">
      <c r="A5230" s="1"/>
      <c r="B5230" s="138" t="s">
        <v>8</v>
      </c>
      <c r="C5230" s="139"/>
      <c r="D5230" s="139"/>
      <c r="E5230" s="139"/>
      <c r="F5230" s="139"/>
      <c r="G5230" s="139"/>
      <c r="H5230" s="139"/>
      <c r="I5230" s="11" t="s">
        <v>318</v>
      </c>
      <c r="J5230" s="12" t="s">
        <v>8</v>
      </c>
      <c r="K5230" s="13">
        <v>0</v>
      </c>
      <c r="L5230" s="13">
        <v>12779436</v>
      </c>
      <c r="M5230" s="13">
        <v>11905078</v>
      </c>
      <c r="N5230" s="14">
        <v>93.15</v>
      </c>
      <c r="O5230" s="12" t="s">
        <v>8</v>
      </c>
      <c r="P5230" s="1"/>
    </row>
    <row r="5231" spans="1:16" ht="0.95" customHeight="1">
      <c r="A5231" s="1"/>
      <c r="B5231" s="137"/>
      <c r="C5231" s="137"/>
      <c r="D5231" s="137"/>
      <c r="E5231" s="137"/>
      <c r="F5231" s="137"/>
      <c r="G5231" s="137"/>
      <c r="H5231" s="137"/>
      <c r="I5231" s="137"/>
      <c r="J5231" s="137"/>
      <c r="K5231" s="137"/>
      <c r="L5231" s="137"/>
      <c r="M5231" s="137"/>
      <c r="N5231" s="137"/>
      <c r="O5231" s="137"/>
      <c r="P5231" s="1"/>
    </row>
    <row r="5232" spans="1:16" ht="42" thickBot="1">
      <c r="A5232" s="1"/>
      <c r="B5232" s="6" t="s">
        <v>5181</v>
      </c>
      <c r="C5232" s="7" t="s">
        <v>8</v>
      </c>
      <c r="D5232" s="8" t="s">
        <v>5182</v>
      </c>
      <c r="E5232" s="8" t="s">
        <v>5183</v>
      </c>
      <c r="F5232" s="8" t="s">
        <v>12</v>
      </c>
      <c r="G5232" s="8" t="s">
        <v>317</v>
      </c>
      <c r="H5232" s="8" t="s">
        <v>830</v>
      </c>
      <c r="I5232" s="7" t="s">
        <v>8</v>
      </c>
      <c r="J5232" s="9">
        <v>50000000</v>
      </c>
      <c r="K5232" s="9">
        <v>0</v>
      </c>
      <c r="L5232" s="9">
        <v>7356807</v>
      </c>
      <c r="M5232" s="9">
        <v>428712</v>
      </c>
      <c r="N5232" s="7" t="s">
        <v>8</v>
      </c>
      <c r="O5232" s="10">
        <v>98.4</v>
      </c>
      <c r="P5232" s="1"/>
    </row>
    <row r="5233" spans="1:16" ht="42" thickBot="1">
      <c r="A5233" s="1"/>
      <c r="B5233" s="138" t="s">
        <v>8</v>
      </c>
      <c r="C5233" s="139"/>
      <c r="D5233" s="139"/>
      <c r="E5233" s="139"/>
      <c r="F5233" s="139"/>
      <c r="G5233" s="139"/>
      <c r="H5233" s="139"/>
      <c r="I5233" s="11" t="s">
        <v>318</v>
      </c>
      <c r="J5233" s="12" t="s">
        <v>8</v>
      </c>
      <c r="K5233" s="13">
        <v>0</v>
      </c>
      <c r="L5233" s="13">
        <v>7356807</v>
      </c>
      <c r="M5233" s="13">
        <v>428712</v>
      </c>
      <c r="N5233" s="14">
        <v>5.82</v>
      </c>
      <c r="O5233" s="12" t="s">
        <v>8</v>
      </c>
      <c r="P5233" s="1"/>
    </row>
    <row r="5234" spans="1:16" ht="0.95" customHeight="1">
      <c r="A5234" s="1"/>
      <c r="B5234" s="137"/>
      <c r="C5234" s="137"/>
      <c r="D5234" s="137"/>
      <c r="E5234" s="137"/>
      <c r="F5234" s="137"/>
      <c r="G5234" s="137"/>
      <c r="H5234" s="137"/>
      <c r="I5234" s="137"/>
      <c r="J5234" s="137"/>
      <c r="K5234" s="137"/>
      <c r="L5234" s="137"/>
      <c r="M5234" s="137"/>
      <c r="N5234" s="137"/>
      <c r="O5234" s="137"/>
      <c r="P5234" s="1"/>
    </row>
    <row r="5235" spans="1:16" ht="58.5" thickBot="1">
      <c r="A5235" s="1"/>
      <c r="B5235" s="6" t="s">
        <v>5184</v>
      </c>
      <c r="C5235" s="7" t="s">
        <v>8</v>
      </c>
      <c r="D5235" s="8" t="s">
        <v>5185</v>
      </c>
      <c r="E5235" s="8" t="s">
        <v>5186</v>
      </c>
      <c r="F5235" s="8" t="s">
        <v>40</v>
      </c>
      <c r="G5235" s="8" t="s">
        <v>777</v>
      </c>
      <c r="H5235" s="8" t="s">
        <v>3272</v>
      </c>
      <c r="I5235" s="7" t="s">
        <v>8</v>
      </c>
      <c r="J5235" s="9">
        <v>5856171</v>
      </c>
      <c r="K5235" s="9">
        <v>0</v>
      </c>
      <c r="L5235" s="9">
        <v>0</v>
      </c>
      <c r="M5235" s="9">
        <v>0</v>
      </c>
      <c r="N5235" s="7" t="s">
        <v>8</v>
      </c>
      <c r="O5235" s="10">
        <v>100</v>
      </c>
      <c r="P5235" s="1"/>
    </row>
    <row r="5236" spans="1:16" ht="25.5" thickBot="1">
      <c r="A5236" s="1"/>
      <c r="B5236" s="138" t="s">
        <v>8</v>
      </c>
      <c r="C5236" s="139"/>
      <c r="D5236" s="139"/>
      <c r="E5236" s="139"/>
      <c r="F5236" s="139"/>
      <c r="G5236" s="139"/>
      <c r="H5236" s="139"/>
      <c r="I5236" s="11" t="s">
        <v>60</v>
      </c>
      <c r="J5236" s="12" t="s">
        <v>8</v>
      </c>
      <c r="K5236" s="13">
        <v>0</v>
      </c>
      <c r="L5236" s="13">
        <v>0</v>
      </c>
      <c r="M5236" s="13">
        <v>0</v>
      </c>
      <c r="N5236" s="14">
        <v>0</v>
      </c>
      <c r="O5236" s="12" t="s">
        <v>8</v>
      </c>
      <c r="P5236" s="1"/>
    </row>
    <row r="5237" spans="1:16" ht="0.95" customHeight="1">
      <c r="A5237" s="1"/>
      <c r="B5237" s="137"/>
      <c r="C5237" s="137"/>
      <c r="D5237" s="137"/>
      <c r="E5237" s="137"/>
      <c r="F5237" s="137"/>
      <c r="G5237" s="137"/>
      <c r="H5237" s="137"/>
      <c r="I5237" s="137"/>
      <c r="J5237" s="137"/>
      <c r="K5237" s="137"/>
      <c r="L5237" s="137"/>
      <c r="M5237" s="137"/>
      <c r="N5237" s="137"/>
      <c r="O5237" s="137"/>
      <c r="P5237" s="1"/>
    </row>
    <row r="5238" spans="1:16" ht="50.25" thickBot="1">
      <c r="A5238" s="1"/>
      <c r="B5238" s="6" t="s">
        <v>5187</v>
      </c>
      <c r="C5238" s="7" t="s">
        <v>8</v>
      </c>
      <c r="D5238" s="8" t="s">
        <v>5188</v>
      </c>
      <c r="E5238" s="8" t="s">
        <v>5189</v>
      </c>
      <c r="F5238" s="8" t="s">
        <v>555</v>
      </c>
      <c r="G5238" s="8" t="s">
        <v>317</v>
      </c>
      <c r="H5238" s="8" t="s">
        <v>3459</v>
      </c>
      <c r="I5238" s="7" t="s">
        <v>8</v>
      </c>
      <c r="J5238" s="9">
        <v>57614245</v>
      </c>
      <c r="K5238" s="9">
        <v>0</v>
      </c>
      <c r="L5238" s="9">
        <v>0</v>
      </c>
      <c r="M5238" s="9">
        <v>0</v>
      </c>
      <c r="N5238" s="7" t="s">
        <v>8</v>
      </c>
      <c r="O5238" s="10">
        <v>0</v>
      </c>
      <c r="P5238" s="1"/>
    </row>
    <row r="5239" spans="1:16" ht="42" thickBot="1">
      <c r="A5239" s="1"/>
      <c r="B5239" s="138" t="s">
        <v>8</v>
      </c>
      <c r="C5239" s="139"/>
      <c r="D5239" s="139"/>
      <c r="E5239" s="139"/>
      <c r="F5239" s="139"/>
      <c r="G5239" s="139"/>
      <c r="H5239" s="139"/>
      <c r="I5239" s="11" t="s">
        <v>318</v>
      </c>
      <c r="J5239" s="12" t="s">
        <v>8</v>
      </c>
      <c r="K5239" s="13">
        <v>0</v>
      </c>
      <c r="L5239" s="13">
        <v>0</v>
      </c>
      <c r="M5239" s="13">
        <v>0</v>
      </c>
      <c r="N5239" s="14">
        <v>0</v>
      </c>
      <c r="O5239" s="12" t="s">
        <v>8</v>
      </c>
      <c r="P5239" s="1"/>
    </row>
    <row r="5240" spans="1:16" ht="0.95" customHeight="1">
      <c r="A5240" s="1"/>
      <c r="B5240" s="137"/>
      <c r="C5240" s="137"/>
      <c r="D5240" s="137"/>
      <c r="E5240" s="137"/>
      <c r="F5240" s="137"/>
      <c r="G5240" s="137"/>
      <c r="H5240" s="137"/>
      <c r="I5240" s="137"/>
      <c r="J5240" s="137"/>
      <c r="K5240" s="137"/>
      <c r="L5240" s="137"/>
      <c r="M5240" s="137"/>
      <c r="N5240" s="137"/>
      <c r="O5240" s="137"/>
      <c r="P5240" s="1"/>
    </row>
    <row r="5241" spans="1:16" ht="58.5" thickBot="1">
      <c r="A5241" s="1"/>
      <c r="B5241" s="6" t="s">
        <v>5190</v>
      </c>
      <c r="C5241" s="7" t="s">
        <v>8</v>
      </c>
      <c r="D5241" s="8" t="s">
        <v>5191</v>
      </c>
      <c r="E5241" s="8" t="s">
        <v>5192</v>
      </c>
      <c r="F5241" s="8" t="s">
        <v>353</v>
      </c>
      <c r="G5241" s="8" t="s">
        <v>317</v>
      </c>
      <c r="H5241" s="8" t="s">
        <v>830</v>
      </c>
      <c r="I5241" s="7" t="s">
        <v>8</v>
      </c>
      <c r="J5241" s="9">
        <v>727742</v>
      </c>
      <c r="K5241" s="9">
        <v>0</v>
      </c>
      <c r="L5241" s="9">
        <v>0</v>
      </c>
      <c r="M5241" s="9">
        <v>0</v>
      </c>
      <c r="N5241" s="7" t="s">
        <v>8</v>
      </c>
      <c r="O5241" s="10">
        <v>0</v>
      </c>
      <c r="P5241" s="1"/>
    </row>
    <row r="5242" spans="1:16" ht="42" thickBot="1">
      <c r="A5242" s="1"/>
      <c r="B5242" s="138" t="s">
        <v>8</v>
      </c>
      <c r="C5242" s="139"/>
      <c r="D5242" s="139"/>
      <c r="E5242" s="139"/>
      <c r="F5242" s="139"/>
      <c r="G5242" s="139"/>
      <c r="H5242" s="139"/>
      <c r="I5242" s="11" t="s">
        <v>318</v>
      </c>
      <c r="J5242" s="12" t="s">
        <v>8</v>
      </c>
      <c r="K5242" s="13">
        <v>0</v>
      </c>
      <c r="L5242" s="13">
        <v>0</v>
      </c>
      <c r="M5242" s="13">
        <v>0</v>
      </c>
      <c r="N5242" s="14">
        <v>0</v>
      </c>
      <c r="O5242" s="12" t="s">
        <v>8</v>
      </c>
      <c r="P5242" s="1"/>
    </row>
    <row r="5243" spans="1:16" ht="0.95" customHeight="1">
      <c r="A5243" s="1"/>
      <c r="B5243" s="137"/>
      <c r="C5243" s="137"/>
      <c r="D5243" s="137"/>
      <c r="E5243" s="137"/>
      <c r="F5243" s="137"/>
      <c r="G5243" s="137"/>
      <c r="H5243" s="137"/>
      <c r="I5243" s="137"/>
      <c r="J5243" s="137"/>
      <c r="K5243" s="137"/>
      <c r="L5243" s="137"/>
      <c r="M5243" s="137"/>
      <c r="N5243" s="137"/>
      <c r="O5243" s="137"/>
      <c r="P5243" s="1"/>
    </row>
    <row r="5244" spans="1:16" ht="42" thickBot="1">
      <c r="A5244" s="1"/>
      <c r="B5244" s="6" t="s">
        <v>5193</v>
      </c>
      <c r="C5244" s="7" t="s">
        <v>8</v>
      </c>
      <c r="D5244" s="8" t="s">
        <v>5194</v>
      </c>
      <c r="E5244" s="8" t="s">
        <v>5195</v>
      </c>
      <c r="F5244" s="8" t="s">
        <v>64</v>
      </c>
      <c r="G5244" s="8" t="s">
        <v>317</v>
      </c>
      <c r="H5244" s="8" t="s">
        <v>3459</v>
      </c>
      <c r="I5244" s="7" t="s">
        <v>8</v>
      </c>
      <c r="J5244" s="9">
        <v>864259039</v>
      </c>
      <c r="K5244" s="9">
        <v>511109193</v>
      </c>
      <c r="L5244" s="9">
        <v>401892989</v>
      </c>
      <c r="M5244" s="9">
        <v>349243569</v>
      </c>
      <c r="N5244" s="7" t="s">
        <v>8</v>
      </c>
      <c r="O5244" s="10">
        <v>96.02</v>
      </c>
      <c r="P5244" s="1"/>
    </row>
    <row r="5245" spans="1:16" ht="42" thickBot="1">
      <c r="A5245" s="1"/>
      <c r="B5245" s="138" t="s">
        <v>8</v>
      </c>
      <c r="C5245" s="139"/>
      <c r="D5245" s="139"/>
      <c r="E5245" s="139"/>
      <c r="F5245" s="139"/>
      <c r="G5245" s="139"/>
      <c r="H5245" s="139"/>
      <c r="I5245" s="11" t="s">
        <v>318</v>
      </c>
      <c r="J5245" s="12" t="s">
        <v>8</v>
      </c>
      <c r="K5245" s="13">
        <v>511109193</v>
      </c>
      <c r="L5245" s="13">
        <v>401892989</v>
      </c>
      <c r="M5245" s="13">
        <v>349243569</v>
      </c>
      <c r="N5245" s="14">
        <v>86.89</v>
      </c>
      <c r="O5245" s="12" t="s">
        <v>8</v>
      </c>
      <c r="P5245" s="1"/>
    </row>
    <row r="5246" spans="1:16" ht="0.95" customHeight="1">
      <c r="A5246" s="1"/>
      <c r="B5246" s="137"/>
      <c r="C5246" s="137"/>
      <c r="D5246" s="137"/>
      <c r="E5246" s="137"/>
      <c r="F5246" s="137"/>
      <c r="G5246" s="137"/>
      <c r="H5246" s="137"/>
      <c r="I5246" s="137"/>
      <c r="J5246" s="137"/>
      <c r="K5246" s="137"/>
      <c r="L5246" s="137"/>
      <c r="M5246" s="137"/>
      <c r="N5246" s="137"/>
      <c r="O5246" s="137"/>
      <c r="P5246" s="1"/>
    </row>
    <row r="5247" spans="1:16" ht="58.5" thickBot="1">
      <c r="A5247" s="1"/>
      <c r="B5247" s="6" t="s">
        <v>5196</v>
      </c>
      <c r="C5247" s="7" t="s">
        <v>8</v>
      </c>
      <c r="D5247" s="8" t="s">
        <v>5197</v>
      </c>
      <c r="E5247" s="8" t="s">
        <v>5198</v>
      </c>
      <c r="F5247" s="8" t="s">
        <v>267</v>
      </c>
      <c r="G5247" s="8" t="s">
        <v>317</v>
      </c>
      <c r="H5247" s="8" t="s">
        <v>3459</v>
      </c>
      <c r="I5247" s="7" t="s">
        <v>8</v>
      </c>
      <c r="J5247" s="9">
        <v>126882415</v>
      </c>
      <c r="K5247" s="9">
        <v>108164099</v>
      </c>
      <c r="L5247" s="9">
        <v>3349452</v>
      </c>
      <c r="M5247" s="9">
        <v>2349452</v>
      </c>
      <c r="N5247" s="7" t="s">
        <v>8</v>
      </c>
      <c r="O5247" s="10">
        <v>3.2</v>
      </c>
      <c r="P5247" s="1"/>
    </row>
    <row r="5248" spans="1:16" ht="42" thickBot="1">
      <c r="A5248" s="1"/>
      <c r="B5248" s="138" t="s">
        <v>8</v>
      </c>
      <c r="C5248" s="139"/>
      <c r="D5248" s="139"/>
      <c r="E5248" s="139"/>
      <c r="F5248" s="139"/>
      <c r="G5248" s="139"/>
      <c r="H5248" s="139"/>
      <c r="I5248" s="11" t="s">
        <v>318</v>
      </c>
      <c r="J5248" s="12" t="s">
        <v>8</v>
      </c>
      <c r="K5248" s="13">
        <v>108164099</v>
      </c>
      <c r="L5248" s="13">
        <v>3349452</v>
      </c>
      <c r="M5248" s="13">
        <v>2349452</v>
      </c>
      <c r="N5248" s="14">
        <v>70.14</v>
      </c>
      <c r="O5248" s="12" t="s">
        <v>8</v>
      </c>
      <c r="P5248" s="1"/>
    </row>
    <row r="5249" spans="1:16" ht="0.95" customHeight="1">
      <c r="A5249" s="1"/>
      <c r="B5249" s="137"/>
      <c r="C5249" s="137"/>
      <c r="D5249" s="137"/>
      <c r="E5249" s="137"/>
      <c r="F5249" s="137"/>
      <c r="G5249" s="137"/>
      <c r="H5249" s="137"/>
      <c r="I5249" s="137"/>
      <c r="J5249" s="137"/>
      <c r="K5249" s="137"/>
      <c r="L5249" s="137"/>
      <c r="M5249" s="137"/>
      <c r="N5249" s="137"/>
      <c r="O5249" s="137"/>
      <c r="P5249" s="1"/>
    </row>
    <row r="5250" spans="1:16" ht="58.5" thickBot="1">
      <c r="A5250" s="1"/>
      <c r="B5250" s="6" t="s">
        <v>5199</v>
      </c>
      <c r="C5250" s="7" t="s">
        <v>8</v>
      </c>
      <c r="D5250" s="8" t="s">
        <v>5200</v>
      </c>
      <c r="E5250" s="8" t="s">
        <v>5201</v>
      </c>
      <c r="F5250" s="8" t="s">
        <v>12</v>
      </c>
      <c r="G5250" s="8" t="s">
        <v>317</v>
      </c>
      <c r="H5250" s="8" t="s">
        <v>3272</v>
      </c>
      <c r="I5250" s="7" t="s">
        <v>8</v>
      </c>
      <c r="J5250" s="9">
        <v>26005436</v>
      </c>
      <c r="K5250" s="9">
        <v>0</v>
      </c>
      <c r="L5250" s="9">
        <v>10249580</v>
      </c>
      <c r="M5250" s="9">
        <v>0</v>
      </c>
      <c r="N5250" s="7" t="s">
        <v>8</v>
      </c>
      <c r="O5250" s="10">
        <v>0</v>
      </c>
      <c r="P5250" s="1"/>
    </row>
    <row r="5251" spans="1:16" ht="42" thickBot="1">
      <c r="A5251" s="1"/>
      <c r="B5251" s="138" t="s">
        <v>8</v>
      </c>
      <c r="C5251" s="139"/>
      <c r="D5251" s="139"/>
      <c r="E5251" s="139"/>
      <c r="F5251" s="139"/>
      <c r="G5251" s="139"/>
      <c r="H5251" s="139"/>
      <c r="I5251" s="11" t="s">
        <v>318</v>
      </c>
      <c r="J5251" s="12" t="s">
        <v>8</v>
      </c>
      <c r="K5251" s="13">
        <v>0</v>
      </c>
      <c r="L5251" s="13">
        <v>10249580</v>
      </c>
      <c r="M5251" s="13">
        <v>0</v>
      </c>
      <c r="N5251" s="14">
        <v>0</v>
      </c>
      <c r="O5251" s="12" t="s">
        <v>8</v>
      </c>
      <c r="P5251" s="1"/>
    </row>
    <row r="5252" spans="1:16" ht="0.95" customHeight="1">
      <c r="A5252" s="1"/>
      <c r="B5252" s="137"/>
      <c r="C5252" s="137"/>
      <c r="D5252" s="137"/>
      <c r="E5252" s="137"/>
      <c r="F5252" s="137"/>
      <c r="G5252" s="137"/>
      <c r="H5252" s="137"/>
      <c r="I5252" s="137"/>
      <c r="J5252" s="137"/>
      <c r="K5252" s="137"/>
      <c r="L5252" s="137"/>
      <c r="M5252" s="137"/>
      <c r="N5252" s="137"/>
      <c r="O5252" s="137"/>
      <c r="P5252" s="1"/>
    </row>
    <row r="5253" spans="1:16" ht="58.5" thickBot="1">
      <c r="A5253" s="1"/>
      <c r="B5253" s="6" t="s">
        <v>5202</v>
      </c>
      <c r="C5253" s="7" t="s">
        <v>8</v>
      </c>
      <c r="D5253" s="8" t="s">
        <v>5203</v>
      </c>
      <c r="E5253" s="8" t="s">
        <v>5204</v>
      </c>
      <c r="F5253" s="8" t="s">
        <v>40</v>
      </c>
      <c r="G5253" s="8" t="s">
        <v>317</v>
      </c>
      <c r="H5253" s="8" t="s">
        <v>3459</v>
      </c>
      <c r="I5253" s="7" t="s">
        <v>8</v>
      </c>
      <c r="J5253" s="9">
        <v>67785171</v>
      </c>
      <c r="K5253" s="9">
        <v>0</v>
      </c>
      <c r="L5253" s="9">
        <v>3800000</v>
      </c>
      <c r="M5253" s="9">
        <v>0</v>
      </c>
      <c r="N5253" s="7" t="s">
        <v>8</v>
      </c>
      <c r="O5253" s="10">
        <v>0</v>
      </c>
      <c r="P5253" s="1"/>
    </row>
    <row r="5254" spans="1:16" ht="42" thickBot="1">
      <c r="A5254" s="1"/>
      <c r="B5254" s="138" t="s">
        <v>8</v>
      </c>
      <c r="C5254" s="139"/>
      <c r="D5254" s="139"/>
      <c r="E5254" s="139"/>
      <c r="F5254" s="139"/>
      <c r="G5254" s="139"/>
      <c r="H5254" s="139"/>
      <c r="I5254" s="11" t="s">
        <v>318</v>
      </c>
      <c r="J5254" s="12" t="s">
        <v>8</v>
      </c>
      <c r="K5254" s="13">
        <v>0</v>
      </c>
      <c r="L5254" s="13">
        <v>3800000</v>
      </c>
      <c r="M5254" s="13">
        <v>0</v>
      </c>
      <c r="N5254" s="14">
        <v>0</v>
      </c>
      <c r="O5254" s="12" t="s">
        <v>8</v>
      </c>
      <c r="P5254" s="1"/>
    </row>
    <row r="5255" spans="1:16" ht="0.95" customHeight="1">
      <c r="A5255" s="1"/>
      <c r="B5255" s="137"/>
      <c r="C5255" s="137"/>
      <c r="D5255" s="137"/>
      <c r="E5255" s="137"/>
      <c r="F5255" s="137"/>
      <c r="G5255" s="137"/>
      <c r="H5255" s="137"/>
      <c r="I5255" s="137"/>
      <c r="J5255" s="137"/>
      <c r="K5255" s="137"/>
      <c r="L5255" s="137"/>
      <c r="M5255" s="137"/>
      <c r="N5255" s="137"/>
      <c r="O5255" s="137"/>
      <c r="P5255" s="1"/>
    </row>
    <row r="5256" spans="1:16" ht="58.5" thickBot="1">
      <c r="A5256" s="1"/>
      <c r="B5256" s="6" t="s">
        <v>5205</v>
      </c>
      <c r="C5256" s="7" t="s">
        <v>8</v>
      </c>
      <c r="D5256" s="8" t="s">
        <v>5206</v>
      </c>
      <c r="E5256" s="8" t="s">
        <v>5207</v>
      </c>
      <c r="F5256" s="8" t="s">
        <v>203</v>
      </c>
      <c r="G5256" s="8" t="s">
        <v>317</v>
      </c>
      <c r="H5256" s="8" t="s">
        <v>3459</v>
      </c>
      <c r="I5256" s="7" t="s">
        <v>8</v>
      </c>
      <c r="J5256" s="9">
        <v>51929842</v>
      </c>
      <c r="K5256" s="9">
        <v>50000000</v>
      </c>
      <c r="L5256" s="9">
        <v>6000000</v>
      </c>
      <c r="M5256" s="9">
        <v>2169860</v>
      </c>
      <c r="N5256" s="7" t="s">
        <v>8</v>
      </c>
      <c r="O5256" s="10">
        <v>0</v>
      </c>
      <c r="P5256" s="1"/>
    </row>
    <row r="5257" spans="1:16" ht="42" thickBot="1">
      <c r="A5257" s="1"/>
      <c r="B5257" s="138" t="s">
        <v>8</v>
      </c>
      <c r="C5257" s="139"/>
      <c r="D5257" s="139"/>
      <c r="E5257" s="139"/>
      <c r="F5257" s="139"/>
      <c r="G5257" s="139"/>
      <c r="H5257" s="139"/>
      <c r="I5257" s="11" t="s">
        <v>318</v>
      </c>
      <c r="J5257" s="12" t="s">
        <v>8</v>
      </c>
      <c r="K5257" s="13">
        <v>50000000</v>
      </c>
      <c r="L5257" s="13">
        <v>6000000</v>
      </c>
      <c r="M5257" s="13">
        <v>2169860</v>
      </c>
      <c r="N5257" s="14">
        <v>36.159999999999997</v>
      </c>
      <c r="O5257" s="12" t="s">
        <v>8</v>
      </c>
      <c r="P5257" s="1"/>
    </row>
    <row r="5258" spans="1:16" ht="0.95" customHeight="1">
      <c r="A5258" s="1"/>
      <c r="B5258" s="137"/>
      <c r="C5258" s="137"/>
      <c r="D5258" s="137"/>
      <c r="E5258" s="137"/>
      <c r="F5258" s="137"/>
      <c r="G5258" s="137"/>
      <c r="H5258" s="137"/>
      <c r="I5258" s="137"/>
      <c r="J5258" s="137"/>
      <c r="K5258" s="137"/>
      <c r="L5258" s="137"/>
      <c r="M5258" s="137"/>
      <c r="N5258" s="137"/>
      <c r="O5258" s="137"/>
      <c r="P5258" s="1"/>
    </row>
    <row r="5259" spans="1:16" ht="50.25" thickBot="1">
      <c r="A5259" s="1"/>
      <c r="B5259" s="6" t="s">
        <v>5208</v>
      </c>
      <c r="C5259" s="7" t="s">
        <v>8</v>
      </c>
      <c r="D5259" s="8" t="s">
        <v>5209</v>
      </c>
      <c r="E5259" s="8" t="s">
        <v>5210</v>
      </c>
      <c r="F5259" s="8" t="s">
        <v>68</v>
      </c>
      <c r="G5259" s="8" t="s">
        <v>317</v>
      </c>
      <c r="H5259" s="8" t="s">
        <v>3459</v>
      </c>
      <c r="I5259" s="7" t="s">
        <v>8</v>
      </c>
      <c r="J5259" s="9">
        <v>131560807</v>
      </c>
      <c r="K5259" s="9">
        <v>115524572</v>
      </c>
      <c r="L5259" s="9">
        <v>115524572</v>
      </c>
      <c r="M5259" s="9">
        <v>0</v>
      </c>
      <c r="N5259" s="7" t="s">
        <v>8</v>
      </c>
      <c r="O5259" s="10">
        <v>0</v>
      </c>
      <c r="P5259" s="1"/>
    </row>
    <row r="5260" spans="1:16" ht="42" thickBot="1">
      <c r="A5260" s="1"/>
      <c r="B5260" s="138" t="s">
        <v>8</v>
      </c>
      <c r="C5260" s="139"/>
      <c r="D5260" s="139"/>
      <c r="E5260" s="139"/>
      <c r="F5260" s="139"/>
      <c r="G5260" s="139"/>
      <c r="H5260" s="139"/>
      <c r="I5260" s="11" t="s">
        <v>318</v>
      </c>
      <c r="J5260" s="12" t="s">
        <v>8</v>
      </c>
      <c r="K5260" s="13">
        <v>115524572</v>
      </c>
      <c r="L5260" s="13">
        <v>115524572</v>
      </c>
      <c r="M5260" s="13">
        <v>0</v>
      </c>
      <c r="N5260" s="14">
        <v>0</v>
      </c>
      <c r="O5260" s="12" t="s">
        <v>8</v>
      </c>
      <c r="P5260" s="1"/>
    </row>
    <row r="5261" spans="1:16" ht="0.95" customHeight="1">
      <c r="A5261" s="1"/>
      <c r="B5261" s="137"/>
      <c r="C5261" s="137"/>
      <c r="D5261" s="137"/>
      <c r="E5261" s="137"/>
      <c r="F5261" s="137"/>
      <c r="G5261" s="137"/>
      <c r="H5261" s="137"/>
      <c r="I5261" s="137"/>
      <c r="J5261" s="137"/>
      <c r="K5261" s="137"/>
      <c r="L5261" s="137"/>
      <c r="M5261" s="137"/>
      <c r="N5261" s="137"/>
      <c r="O5261" s="137"/>
      <c r="P5261" s="1"/>
    </row>
    <row r="5262" spans="1:16" ht="66.75" thickBot="1">
      <c r="A5262" s="1"/>
      <c r="B5262" s="6" t="s">
        <v>5211</v>
      </c>
      <c r="C5262" s="7" t="s">
        <v>8</v>
      </c>
      <c r="D5262" s="8" t="s">
        <v>5212</v>
      </c>
      <c r="E5262" s="8" t="s">
        <v>5213</v>
      </c>
      <c r="F5262" s="8" t="s">
        <v>395</v>
      </c>
      <c r="G5262" s="8" t="s">
        <v>317</v>
      </c>
      <c r="H5262" s="8" t="s">
        <v>3272</v>
      </c>
      <c r="I5262" s="7" t="s">
        <v>8</v>
      </c>
      <c r="J5262" s="9">
        <v>43797814</v>
      </c>
      <c r="K5262" s="9">
        <v>0</v>
      </c>
      <c r="L5262" s="9">
        <v>0</v>
      </c>
      <c r="M5262" s="9">
        <v>0</v>
      </c>
      <c r="N5262" s="7" t="s">
        <v>8</v>
      </c>
      <c r="O5262" s="10">
        <v>0</v>
      </c>
      <c r="P5262" s="1"/>
    </row>
    <row r="5263" spans="1:16" ht="42" thickBot="1">
      <c r="A5263" s="1"/>
      <c r="B5263" s="138" t="s">
        <v>8</v>
      </c>
      <c r="C5263" s="139"/>
      <c r="D5263" s="139"/>
      <c r="E5263" s="139"/>
      <c r="F5263" s="139"/>
      <c r="G5263" s="139"/>
      <c r="H5263" s="139"/>
      <c r="I5263" s="11" t="s">
        <v>318</v>
      </c>
      <c r="J5263" s="12" t="s">
        <v>8</v>
      </c>
      <c r="K5263" s="13">
        <v>0</v>
      </c>
      <c r="L5263" s="13">
        <v>0</v>
      </c>
      <c r="M5263" s="13">
        <v>0</v>
      </c>
      <c r="N5263" s="14">
        <v>0</v>
      </c>
      <c r="O5263" s="12" t="s">
        <v>8</v>
      </c>
      <c r="P5263" s="1"/>
    </row>
    <row r="5264" spans="1:16" ht="0.95" customHeight="1">
      <c r="A5264" s="1"/>
      <c r="B5264" s="137"/>
      <c r="C5264" s="137"/>
      <c r="D5264" s="137"/>
      <c r="E5264" s="137"/>
      <c r="F5264" s="137"/>
      <c r="G5264" s="137"/>
      <c r="H5264" s="137"/>
      <c r="I5264" s="137"/>
      <c r="J5264" s="137"/>
      <c r="K5264" s="137"/>
      <c r="L5264" s="137"/>
      <c r="M5264" s="137"/>
      <c r="N5264" s="137"/>
      <c r="O5264" s="137"/>
      <c r="P5264" s="1"/>
    </row>
    <row r="5265" spans="1:16" ht="50.25" thickBot="1">
      <c r="A5265" s="1"/>
      <c r="B5265" s="6" t="s">
        <v>5214</v>
      </c>
      <c r="C5265" s="7" t="s">
        <v>8</v>
      </c>
      <c r="D5265" s="8" t="s">
        <v>5215</v>
      </c>
      <c r="E5265" s="8" t="s">
        <v>5216</v>
      </c>
      <c r="F5265" s="8" t="s">
        <v>286</v>
      </c>
      <c r="G5265" s="8" t="s">
        <v>317</v>
      </c>
      <c r="H5265" s="8" t="s">
        <v>3487</v>
      </c>
      <c r="I5265" s="7" t="s">
        <v>8</v>
      </c>
      <c r="J5265" s="9">
        <v>174053468</v>
      </c>
      <c r="K5265" s="9">
        <v>17522041</v>
      </c>
      <c r="L5265" s="9">
        <v>43640835</v>
      </c>
      <c r="M5265" s="9">
        <v>25673434</v>
      </c>
      <c r="N5265" s="7" t="s">
        <v>8</v>
      </c>
      <c r="O5265" s="10">
        <v>16.8</v>
      </c>
      <c r="P5265" s="1"/>
    </row>
    <row r="5266" spans="1:16" ht="42" thickBot="1">
      <c r="A5266" s="1"/>
      <c r="B5266" s="138" t="s">
        <v>8</v>
      </c>
      <c r="C5266" s="139"/>
      <c r="D5266" s="139"/>
      <c r="E5266" s="139"/>
      <c r="F5266" s="139"/>
      <c r="G5266" s="139"/>
      <c r="H5266" s="139"/>
      <c r="I5266" s="11" t="s">
        <v>318</v>
      </c>
      <c r="J5266" s="12" t="s">
        <v>8</v>
      </c>
      <c r="K5266" s="13">
        <v>17522041</v>
      </c>
      <c r="L5266" s="13">
        <v>43640835</v>
      </c>
      <c r="M5266" s="13">
        <v>25673434</v>
      </c>
      <c r="N5266" s="14">
        <v>58.82</v>
      </c>
      <c r="O5266" s="12" t="s">
        <v>8</v>
      </c>
      <c r="P5266" s="1"/>
    </row>
    <row r="5267" spans="1:16" ht="0.95" customHeight="1">
      <c r="A5267" s="1"/>
      <c r="B5267" s="137"/>
      <c r="C5267" s="137"/>
      <c r="D5267" s="137"/>
      <c r="E5267" s="137"/>
      <c r="F5267" s="137"/>
      <c r="G5267" s="137"/>
      <c r="H5267" s="137"/>
      <c r="I5267" s="137"/>
      <c r="J5267" s="137"/>
      <c r="K5267" s="137"/>
      <c r="L5267" s="137"/>
      <c r="M5267" s="137"/>
      <c r="N5267" s="137"/>
      <c r="O5267" s="137"/>
      <c r="P5267" s="1"/>
    </row>
    <row r="5268" spans="1:16" ht="50.25" thickBot="1">
      <c r="A5268" s="1"/>
      <c r="B5268" s="6" t="s">
        <v>5217</v>
      </c>
      <c r="C5268" s="7" t="s">
        <v>8</v>
      </c>
      <c r="D5268" s="8" t="s">
        <v>5218</v>
      </c>
      <c r="E5268" s="8" t="s">
        <v>5219</v>
      </c>
      <c r="F5268" s="8" t="s">
        <v>12</v>
      </c>
      <c r="G5268" s="8" t="s">
        <v>317</v>
      </c>
      <c r="H5268" s="8" t="s">
        <v>3272</v>
      </c>
      <c r="I5268" s="7" t="s">
        <v>8</v>
      </c>
      <c r="J5268" s="9">
        <v>69257495</v>
      </c>
      <c r="K5268" s="9">
        <v>0</v>
      </c>
      <c r="L5268" s="9">
        <v>0</v>
      </c>
      <c r="M5268" s="9">
        <v>0</v>
      </c>
      <c r="N5268" s="7" t="s">
        <v>8</v>
      </c>
      <c r="O5268" s="10">
        <v>0</v>
      </c>
      <c r="P5268" s="1"/>
    </row>
    <row r="5269" spans="1:16" ht="42" thickBot="1">
      <c r="A5269" s="1"/>
      <c r="B5269" s="138" t="s">
        <v>8</v>
      </c>
      <c r="C5269" s="139"/>
      <c r="D5269" s="139"/>
      <c r="E5269" s="139"/>
      <c r="F5269" s="139"/>
      <c r="G5269" s="139"/>
      <c r="H5269" s="139"/>
      <c r="I5269" s="11" t="s">
        <v>318</v>
      </c>
      <c r="J5269" s="12" t="s">
        <v>8</v>
      </c>
      <c r="K5269" s="13">
        <v>0</v>
      </c>
      <c r="L5269" s="13">
        <v>0</v>
      </c>
      <c r="M5269" s="13">
        <v>0</v>
      </c>
      <c r="N5269" s="14">
        <v>0</v>
      </c>
      <c r="O5269" s="12" t="s">
        <v>8</v>
      </c>
      <c r="P5269" s="1"/>
    </row>
    <row r="5270" spans="1:16" ht="0.95" customHeight="1">
      <c r="A5270" s="1"/>
      <c r="B5270" s="137"/>
      <c r="C5270" s="137"/>
      <c r="D5270" s="137"/>
      <c r="E5270" s="137"/>
      <c r="F5270" s="137"/>
      <c r="G5270" s="137"/>
      <c r="H5270" s="137"/>
      <c r="I5270" s="137"/>
      <c r="J5270" s="137"/>
      <c r="K5270" s="137"/>
      <c r="L5270" s="137"/>
      <c r="M5270" s="137"/>
      <c r="N5270" s="137"/>
      <c r="O5270" s="137"/>
      <c r="P5270" s="1"/>
    </row>
    <row r="5271" spans="1:16" ht="58.5" thickBot="1">
      <c r="A5271" s="1"/>
      <c r="B5271" s="6" t="s">
        <v>5220</v>
      </c>
      <c r="C5271" s="7" t="s">
        <v>8</v>
      </c>
      <c r="D5271" s="8" t="s">
        <v>5221</v>
      </c>
      <c r="E5271" s="8" t="s">
        <v>5222</v>
      </c>
      <c r="F5271" s="8" t="s">
        <v>12</v>
      </c>
      <c r="G5271" s="8" t="s">
        <v>317</v>
      </c>
      <c r="H5271" s="8" t="s">
        <v>3459</v>
      </c>
      <c r="I5271" s="7" t="s">
        <v>8</v>
      </c>
      <c r="J5271" s="9">
        <v>103390143</v>
      </c>
      <c r="K5271" s="9">
        <v>99547908</v>
      </c>
      <c r="L5271" s="9">
        <v>0</v>
      </c>
      <c r="M5271" s="9">
        <v>0</v>
      </c>
      <c r="N5271" s="7" t="s">
        <v>8</v>
      </c>
      <c r="O5271" s="10">
        <v>0</v>
      </c>
      <c r="P5271" s="1"/>
    </row>
    <row r="5272" spans="1:16" ht="42" thickBot="1">
      <c r="A5272" s="1"/>
      <c r="B5272" s="138" t="s">
        <v>8</v>
      </c>
      <c r="C5272" s="139"/>
      <c r="D5272" s="139"/>
      <c r="E5272" s="139"/>
      <c r="F5272" s="139"/>
      <c r="G5272" s="139"/>
      <c r="H5272" s="139"/>
      <c r="I5272" s="11" t="s">
        <v>318</v>
      </c>
      <c r="J5272" s="12" t="s">
        <v>8</v>
      </c>
      <c r="K5272" s="13">
        <v>99547908</v>
      </c>
      <c r="L5272" s="13">
        <v>0</v>
      </c>
      <c r="M5272" s="13">
        <v>0</v>
      </c>
      <c r="N5272" s="14">
        <v>0</v>
      </c>
      <c r="O5272" s="12" t="s">
        <v>8</v>
      </c>
      <c r="P5272" s="1"/>
    </row>
    <row r="5273" spans="1:16" ht="0.95" customHeight="1">
      <c r="A5273" s="1"/>
      <c r="B5273" s="137"/>
      <c r="C5273" s="137"/>
      <c r="D5273" s="137"/>
      <c r="E5273" s="137"/>
      <c r="F5273" s="137"/>
      <c r="G5273" s="137"/>
      <c r="H5273" s="137"/>
      <c r="I5273" s="137"/>
      <c r="J5273" s="137"/>
      <c r="K5273" s="137"/>
      <c r="L5273" s="137"/>
      <c r="M5273" s="137"/>
      <c r="N5273" s="137"/>
      <c r="O5273" s="137"/>
      <c r="P5273" s="1"/>
    </row>
    <row r="5274" spans="1:16" ht="50.25" thickBot="1">
      <c r="A5274" s="1"/>
      <c r="B5274" s="6" t="s">
        <v>5223</v>
      </c>
      <c r="C5274" s="7" t="s">
        <v>8</v>
      </c>
      <c r="D5274" s="8" t="s">
        <v>5224</v>
      </c>
      <c r="E5274" s="8" t="s">
        <v>5225</v>
      </c>
      <c r="F5274" s="8" t="s">
        <v>12</v>
      </c>
      <c r="G5274" s="8" t="s">
        <v>777</v>
      </c>
      <c r="H5274" s="8" t="s">
        <v>3313</v>
      </c>
      <c r="I5274" s="7" t="s">
        <v>8</v>
      </c>
      <c r="J5274" s="9">
        <v>16324759</v>
      </c>
      <c r="K5274" s="9">
        <v>15718090</v>
      </c>
      <c r="L5274" s="9">
        <v>15718090</v>
      </c>
      <c r="M5274" s="9">
        <v>0</v>
      </c>
      <c r="N5274" s="7" t="s">
        <v>8</v>
      </c>
      <c r="O5274" s="10">
        <v>0</v>
      </c>
      <c r="P5274" s="1"/>
    </row>
    <row r="5275" spans="1:16" ht="25.5" thickBot="1">
      <c r="A5275" s="1"/>
      <c r="B5275" s="138" t="s">
        <v>8</v>
      </c>
      <c r="C5275" s="139"/>
      <c r="D5275" s="139"/>
      <c r="E5275" s="139"/>
      <c r="F5275" s="139"/>
      <c r="G5275" s="139"/>
      <c r="H5275" s="139"/>
      <c r="I5275" s="11" t="s">
        <v>60</v>
      </c>
      <c r="J5275" s="12" t="s">
        <v>8</v>
      </c>
      <c r="K5275" s="13">
        <v>15718090</v>
      </c>
      <c r="L5275" s="13">
        <v>15718090</v>
      </c>
      <c r="M5275" s="13">
        <v>0</v>
      </c>
      <c r="N5275" s="14">
        <v>0</v>
      </c>
      <c r="O5275" s="12" t="s">
        <v>8</v>
      </c>
      <c r="P5275" s="1"/>
    </row>
    <row r="5276" spans="1:16" ht="0.95" customHeight="1">
      <c r="A5276" s="1"/>
      <c r="B5276" s="137"/>
      <c r="C5276" s="137"/>
      <c r="D5276" s="137"/>
      <c r="E5276" s="137"/>
      <c r="F5276" s="137"/>
      <c r="G5276" s="137"/>
      <c r="H5276" s="137"/>
      <c r="I5276" s="137"/>
      <c r="J5276" s="137"/>
      <c r="K5276" s="137"/>
      <c r="L5276" s="137"/>
      <c r="M5276" s="137"/>
      <c r="N5276" s="137"/>
      <c r="O5276" s="137"/>
      <c r="P5276" s="1"/>
    </row>
    <row r="5277" spans="1:16" ht="50.25" thickBot="1">
      <c r="A5277" s="1"/>
      <c r="B5277" s="6" t="s">
        <v>5226</v>
      </c>
      <c r="C5277" s="7" t="s">
        <v>8</v>
      </c>
      <c r="D5277" s="8" t="s">
        <v>5227</v>
      </c>
      <c r="E5277" s="8" t="s">
        <v>5228</v>
      </c>
      <c r="F5277" s="8" t="s">
        <v>12</v>
      </c>
      <c r="G5277" s="8" t="s">
        <v>317</v>
      </c>
      <c r="H5277" s="8" t="s">
        <v>3487</v>
      </c>
      <c r="I5277" s="7" t="s">
        <v>8</v>
      </c>
      <c r="J5277" s="9">
        <v>75781249</v>
      </c>
      <c r="K5277" s="9">
        <v>0</v>
      </c>
      <c r="L5277" s="9">
        <v>0</v>
      </c>
      <c r="M5277" s="9">
        <v>0</v>
      </c>
      <c r="N5277" s="7" t="s">
        <v>8</v>
      </c>
      <c r="O5277" s="10">
        <v>100</v>
      </c>
      <c r="P5277" s="1"/>
    </row>
    <row r="5278" spans="1:16" ht="42" thickBot="1">
      <c r="A5278" s="1"/>
      <c r="B5278" s="138" t="s">
        <v>8</v>
      </c>
      <c r="C5278" s="139"/>
      <c r="D5278" s="139"/>
      <c r="E5278" s="139"/>
      <c r="F5278" s="139"/>
      <c r="G5278" s="139"/>
      <c r="H5278" s="139"/>
      <c r="I5278" s="11" t="s">
        <v>318</v>
      </c>
      <c r="J5278" s="12" t="s">
        <v>8</v>
      </c>
      <c r="K5278" s="13">
        <v>0</v>
      </c>
      <c r="L5278" s="13">
        <v>0</v>
      </c>
      <c r="M5278" s="13">
        <v>0</v>
      </c>
      <c r="N5278" s="14">
        <v>0</v>
      </c>
      <c r="O5278" s="12" t="s">
        <v>8</v>
      </c>
      <c r="P5278" s="1"/>
    </row>
    <row r="5279" spans="1:16" ht="0.95" customHeight="1">
      <c r="A5279" s="1"/>
      <c r="B5279" s="137"/>
      <c r="C5279" s="137"/>
      <c r="D5279" s="137"/>
      <c r="E5279" s="137"/>
      <c r="F5279" s="137"/>
      <c r="G5279" s="137"/>
      <c r="H5279" s="137"/>
      <c r="I5279" s="137"/>
      <c r="J5279" s="137"/>
      <c r="K5279" s="137"/>
      <c r="L5279" s="137"/>
      <c r="M5279" s="137"/>
      <c r="N5279" s="137"/>
      <c r="O5279" s="137"/>
      <c r="P5279" s="1"/>
    </row>
    <row r="5280" spans="1:16" ht="42" thickBot="1">
      <c r="A5280" s="1"/>
      <c r="B5280" s="6" t="s">
        <v>5229</v>
      </c>
      <c r="C5280" s="7" t="s">
        <v>8</v>
      </c>
      <c r="D5280" s="8" t="s">
        <v>5230</v>
      </c>
      <c r="E5280" s="8" t="s">
        <v>5231</v>
      </c>
      <c r="F5280" s="8" t="s">
        <v>40</v>
      </c>
      <c r="G5280" s="8" t="s">
        <v>317</v>
      </c>
      <c r="H5280" s="8" t="s">
        <v>3487</v>
      </c>
      <c r="I5280" s="7" t="s">
        <v>8</v>
      </c>
      <c r="J5280" s="9">
        <v>85174215</v>
      </c>
      <c r="K5280" s="9">
        <v>0</v>
      </c>
      <c r="L5280" s="9">
        <v>4013460</v>
      </c>
      <c r="M5280" s="9">
        <v>3380217</v>
      </c>
      <c r="N5280" s="7" t="s">
        <v>8</v>
      </c>
      <c r="O5280" s="10">
        <v>93.39</v>
      </c>
      <c r="P5280" s="1"/>
    </row>
    <row r="5281" spans="1:16" ht="42" thickBot="1">
      <c r="A5281" s="1"/>
      <c r="B5281" s="138" t="s">
        <v>8</v>
      </c>
      <c r="C5281" s="139"/>
      <c r="D5281" s="139"/>
      <c r="E5281" s="139"/>
      <c r="F5281" s="139"/>
      <c r="G5281" s="139"/>
      <c r="H5281" s="139"/>
      <c r="I5281" s="11" t="s">
        <v>318</v>
      </c>
      <c r="J5281" s="12" t="s">
        <v>8</v>
      </c>
      <c r="K5281" s="13">
        <v>0</v>
      </c>
      <c r="L5281" s="13">
        <v>4013460</v>
      </c>
      <c r="M5281" s="13">
        <v>3380217</v>
      </c>
      <c r="N5281" s="14">
        <v>84.22</v>
      </c>
      <c r="O5281" s="12" t="s">
        <v>8</v>
      </c>
      <c r="P5281" s="1"/>
    </row>
    <row r="5282" spans="1:16" ht="0.95" customHeight="1">
      <c r="A5282" s="1"/>
      <c r="B5282" s="137"/>
      <c r="C5282" s="137"/>
      <c r="D5282" s="137"/>
      <c r="E5282" s="137"/>
      <c r="F5282" s="137"/>
      <c r="G5282" s="137"/>
      <c r="H5282" s="137"/>
      <c r="I5282" s="137"/>
      <c r="J5282" s="137"/>
      <c r="K5282" s="137"/>
      <c r="L5282" s="137"/>
      <c r="M5282" s="137"/>
      <c r="N5282" s="137"/>
      <c r="O5282" s="137"/>
      <c r="P5282" s="1"/>
    </row>
    <row r="5283" spans="1:16" ht="58.5" thickBot="1">
      <c r="A5283" s="1"/>
      <c r="B5283" s="6" t="s">
        <v>5232</v>
      </c>
      <c r="C5283" s="7" t="s">
        <v>8</v>
      </c>
      <c r="D5283" s="8" t="s">
        <v>5233</v>
      </c>
      <c r="E5283" s="8" t="s">
        <v>5234</v>
      </c>
      <c r="F5283" s="8" t="s">
        <v>72</v>
      </c>
      <c r="G5283" s="8" t="s">
        <v>317</v>
      </c>
      <c r="H5283" s="8" t="s">
        <v>3487</v>
      </c>
      <c r="I5283" s="7" t="s">
        <v>8</v>
      </c>
      <c r="J5283" s="9">
        <v>85219403</v>
      </c>
      <c r="K5283" s="9">
        <v>0</v>
      </c>
      <c r="L5283" s="9">
        <v>14103020</v>
      </c>
      <c r="M5283" s="9">
        <v>6090230</v>
      </c>
      <c r="N5283" s="7" t="s">
        <v>8</v>
      </c>
      <c r="O5283" s="10">
        <v>98.86</v>
      </c>
      <c r="P5283" s="1"/>
    </row>
    <row r="5284" spans="1:16" ht="42" thickBot="1">
      <c r="A5284" s="1"/>
      <c r="B5284" s="138" t="s">
        <v>8</v>
      </c>
      <c r="C5284" s="139"/>
      <c r="D5284" s="139"/>
      <c r="E5284" s="139"/>
      <c r="F5284" s="139"/>
      <c r="G5284" s="139"/>
      <c r="H5284" s="139"/>
      <c r="I5284" s="11" t="s">
        <v>318</v>
      </c>
      <c r="J5284" s="12" t="s">
        <v>8</v>
      </c>
      <c r="K5284" s="13">
        <v>0</v>
      </c>
      <c r="L5284" s="13">
        <v>14103020</v>
      </c>
      <c r="M5284" s="13">
        <v>6090230</v>
      </c>
      <c r="N5284" s="14">
        <v>43.18</v>
      </c>
      <c r="O5284" s="12" t="s">
        <v>8</v>
      </c>
      <c r="P5284" s="1"/>
    </row>
    <row r="5285" spans="1:16" ht="0.95" customHeight="1">
      <c r="A5285" s="1"/>
      <c r="B5285" s="137"/>
      <c r="C5285" s="137"/>
      <c r="D5285" s="137"/>
      <c r="E5285" s="137"/>
      <c r="F5285" s="137"/>
      <c r="G5285" s="137"/>
      <c r="H5285" s="137"/>
      <c r="I5285" s="137"/>
      <c r="J5285" s="137"/>
      <c r="K5285" s="137"/>
      <c r="L5285" s="137"/>
      <c r="M5285" s="137"/>
      <c r="N5285" s="137"/>
      <c r="O5285" s="137"/>
      <c r="P5285" s="1"/>
    </row>
    <row r="5286" spans="1:16" ht="42" thickBot="1">
      <c r="A5286" s="1"/>
      <c r="B5286" s="6" t="s">
        <v>5235</v>
      </c>
      <c r="C5286" s="7" t="s">
        <v>8</v>
      </c>
      <c r="D5286" s="8" t="s">
        <v>5236</v>
      </c>
      <c r="E5286" s="8" t="s">
        <v>5237</v>
      </c>
      <c r="F5286" s="8" t="s">
        <v>72</v>
      </c>
      <c r="G5286" s="8" t="s">
        <v>317</v>
      </c>
      <c r="H5286" s="8" t="s">
        <v>3487</v>
      </c>
      <c r="I5286" s="7" t="s">
        <v>8</v>
      </c>
      <c r="J5286" s="9">
        <v>18481993</v>
      </c>
      <c r="K5286" s="9">
        <v>0</v>
      </c>
      <c r="L5286" s="9">
        <v>103610</v>
      </c>
      <c r="M5286" s="9">
        <v>0</v>
      </c>
      <c r="N5286" s="7" t="s">
        <v>8</v>
      </c>
      <c r="O5286" s="10">
        <v>99.56</v>
      </c>
      <c r="P5286" s="1"/>
    </row>
    <row r="5287" spans="1:16" ht="42" thickBot="1">
      <c r="A5287" s="1"/>
      <c r="B5287" s="138" t="s">
        <v>8</v>
      </c>
      <c r="C5287" s="139"/>
      <c r="D5287" s="139"/>
      <c r="E5287" s="139"/>
      <c r="F5287" s="139"/>
      <c r="G5287" s="139"/>
      <c r="H5287" s="139"/>
      <c r="I5287" s="11" t="s">
        <v>318</v>
      </c>
      <c r="J5287" s="12" t="s">
        <v>8</v>
      </c>
      <c r="K5287" s="13">
        <v>0</v>
      </c>
      <c r="L5287" s="13">
        <v>103610</v>
      </c>
      <c r="M5287" s="13">
        <v>0</v>
      </c>
      <c r="N5287" s="14">
        <v>0</v>
      </c>
      <c r="O5287" s="12" t="s">
        <v>8</v>
      </c>
      <c r="P5287" s="1"/>
    </row>
    <row r="5288" spans="1:16" ht="0.95" customHeight="1">
      <c r="A5288" s="1"/>
      <c r="B5288" s="137"/>
      <c r="C5288" s="137"/>
      <c r="D5288" s="137"/>
      <c r="E5288" s="137"/>
      <c r="F5288" s="137"/>
      <c r="G5288" s="137"/>
      <c r="H5288" s="137"/>
      <c r="I5288" s="137"/>
      <c r="J5288" s="137"/>
      <c r="K5288" s="137"/>
      <c r="L5288" s="137"/>
      <c r="M5288" s="137"/>
      <c r="N5288" s="137"/>
      <c r="O5288" s="137"/>
      <c r="P5288" s="1"/>
    </row>
    <row r="5289" spans="1:16" ht="58.5" thickBot="1">
      <c r="A5289" s="1"/>
      <c r="B5289" s="6" t="s">
        <v>5238</v>
      </c>
      <c r="C5289" s="7" t="s">
        <v>8</v>
      </c>
      <c r="D5289" s="8" t="s">
        <v>5239</v>
      </c>
      <c r="E5289" s="8" t="s">
        <v>5240</v>
      </c>
      <c r="F5289" s="8" t="s">
        <v>58</v>
      </c>
      <c r="G5289" s="8" t="s">
        <v>13</v>
      </c>
      <c r="H5289" s="8" t="s">
        <v>830</v>
      </c>
      <c r="I5289" s="7" t="s">
        <v>8</v>
      </c>
      <c r="J5289" s="9">
        <v>542852667</v>
      </c>
      <c r="K5289" s="9">
        <v>0</v>
      </c>
      <c r="L5289" s="9">
        <v>17190919</v>
      </c>
      <c r="M5289" s="9">
        <v>14299155</v>
      </c>
      <c r="N5289" s="7" t="s">
        <v>8</v>
      </c>
      <c r="O5289" s="10">
        <v>98.4</v>
      </c>
      <c r="P5289" s="1"/>
    </row>
    <row r="5290" spans="1:16" ht="25.5" thickBot="1">
      <c r="A5290" s="1"/>
      <c r="B5290" s="138" t="s">
        <v>8</v>
      </c>
      <c r="C5290" s="139"/>
      <c r="D5290" s="139"/>
      <c r="E5290" s="139"/>
      <c r="F5290" s="139"/>
      <c r="G5290" s="139"/>
      <c r="H5290" s="139"/>
      <c r="I5290" s="11" t="s">
        <v>4456</v>
      </c>
      <c r="J5290" s="12" t="s">
        <v>8</v>
      </c>
      <c r="K5290" s="13">
        <v>0</v>
      </c>
      <c r="L5290" s="13">
        <v>17190919</v>
      </c>
      <c r="M5290" s="13">
        <v>14299155</v>
      </c>
      <c r="N5290" s="14">
        <v>83.17</v>
      </c>
      <c r="O5290" s="12" t="s">
        <v>8</v>
      </c>
      <c r="P5290" s="1"/>
    </row>
    <row r="5291" spans="1:16" ht="0.95" customHeight="1">
      <c r="A5291" s="1"/>
      <c r="B5291" s="137"/>
      <c r="C5291" s="137"/>
      <c r="D5291" s="137"/>
      <c r="E5291" s="137"/>
      <c r="F5291" s="137"/>
      <c r="G5291" s="137"/>
      <c r="H5291" s="137"/>
      <c r="I5291" s="137"/>
      <c r="J5291" s="137"/>
      <c r="K5291" s="137"/>
      <c r="L5291" s="137"/>
      <c r="M5291" s="137"/>
      <c r="N5291" s="137"/>
      <c r="O5291" s="137"/>
      <c r="P5291" s="1"/>
    </row>
    <row r="5292" spans="1:16" ht="50.25" thickBot="1">
      <c r="A5292" s="1"/>
      <c r="B5292" s="6" t="s">
        <v>5241</v>
      </c>
      <c r="C5292" s="7" t="s">
        <v>8</v>
      </c>
      <c r="D5292" s="8" t="s">
        <v>5242</v>
      </c>
      <c r="E5292" s="8" t="s">
        <v>5243</v>
      </c>
      <c r="F5292" s="8" t="s">
        <v>47</v>
      </c>
      <c r="G5292" s="8" t="s">
        <v>317</v>
      </c>
      <c r="H5292" s="8" t="s">
        <v>830</v>
      </c>
      <c r="I5292" s="7" t="s">
        <v>8</v>
      </c>
      <c r="J5292" s="9">
        <v>85955660</v>
      </c>
      <c r="K5292" s="9">
        <v>0</v>
      </c>
      <c r="L5292" s="9">
        <v>15635079</v>
      </c>
      <c r="M5292" s="9">
        <v>10321193</v>
      </c>
      <c r="N5292" s="7" t="s">
        <v>8</v>
      </c>
      <c r="O5292" s="10">
        <v>86.03</v>
      </c>
      <c r="P5292" s="1"/>
    </row>
    <row r="5293" spans="1:16" ht="42" thickBot="1">
      <c r="A5293" s="1"/>
      <c r="B5293" s="138" t="s">
        <v>8</v>
      </c>
      <c r="C5293" s="139"/>
      <c r="D5293" s="139"/>
      <c r="E5293" s="139"/>
      <c r="F5293" s="139"/>
      <c r="G5293" s="139"/>
      <c r="H5293" s="139"/>
      <c r="I5293" s="11" t="s">
        <v>318</v>
      </c>
      <c r="J5293" s="12" t="s">
        <v>8</v>
      </c>
      <c r="K5293" s="13">
        <v>0</v>
      </c>
      <c r="L5293" s="13">
        <v>15635079</v>
      </c>
      <c r="M5293" s="13">
        <v>10321193</v>
      </c>
      <c r="N5293" s="14">
        <v>66.010000000000005</v>
      </c>
      <c r="O5293" s="12" t="s">
        <v>8</v>
      </c>
      <c r="P5293" s="1"/>
    </row>
    <row r="5294" spans="1:16" ht="0.95" customHeight="1">
      <c r="A5294" s="1"/>
      <c r="B5294" s="137"/>
      <c r="C5294" s="137"/>
      <c r="D5294" s="137"/>
      <c r="E5294" s="137"/>
      <c r="F5294" s="137"/>
      <c r="G5294" s="137"/>
      <c r="H5294" s="137"/>
      <c r="I5294" s="137"/>
      <c r="J5294" s="137"/>
      <c r="K5294" s="137"/>
      <c r="L5294" s="137"/>
      <c r="M5294" s="137"/>
      <c r="N5294" s="137"/>
      <c r="O5294" s="137"/>
      <c r="P5294" s="1"/>
    </row>
    <row r="5295" spans="1:16" ht="50.25" thickBot="1">
      <c r="A5295" s="1"/>
      <c r="B5295" s="6" t="s">
        <v>5244</v>
      </c>
      <c r="C5295" s="7" t="s">
        <v>8</v>
      </c>
      <c r="D5295" s="8" t="s">
        <v>5245</v>
      </c>
      <c r="E5295" s="8" t="s">
        <v>5246</v>
      </c>
      <c r="F5295" s="8" t="s">
        <v>12</v>
      </c>
      <c r="G5295" s="8" t="s">
        <v>317</v>
      </c>
      <c r="H5295" s="8" t="s">
        <v>3487</v>
      </c>
      <c r="I5295" s="7" t="s">
        <v>8</v>
      </c>
      <c r="J5295" s="9">
        <v>79644022</v>
      </c>
      <c r="K5295" s="9">
        <v>0</v>
      </c>
      <c r="L5295" s="9">
        <v>6526100</v>
      </c>
      <c r="M5295" s="9">
        <v>3340285</v>
      </c>
      <c r="N5295" s="7" t="s">
        <v>8</v>
      </c>
      <c r="O5295" s="10">
        <v>99.39</v>
      </c>
      <c r="P5295" s="1"/>
    </row>
    <row r="5296" spans="1:16" ht="42" thickBot="1">
      <c r="A5296" s="1"/>
      <c r="B5296" s="138" t="s">
        <v>8</v>
      </c>
      <c r="C5296" s="139"/>
      <c r="D5296" s="139"/>
      <c r="E5296" s="139"/>
      <c r="F5296" s="139"/>
      <c r="G5296" s="139"/>
      <c r="H5296" s="139"/>
      <c r="I5296" s="11" t="s">
        <v>318</v>
      </c>
      <c r="J5296" s="12" t="s">
        <v>8</v>
      </c>
      <c r="K5296" s="13">
        <v>0</v>
      </c>
      <c r="L5296" s="13">
        <v>6526100</v>
      </c>
      <c r="M5296" s="13">
        <v>3340285</v>
      </c>
      <c r="N5296" s="14">
        <v>51.18</v>
      </c>
      <c r="O5296" s="12" t="s">
        <v>8</v>
      </c>
      <c r="P5296" s="1"/>
    </row>
    <row r="5297" spans="1:16" ht="0.95" customHeight="1">
      <c r="A5297" s="1"/>
      <c r="B5297" s="137"/>
      <c r="C5297" s="137"/>
      <c r="D5297" s="137"/>
      <c r="E5297" s="137"/>
      <c r="F5297" s="137"/>
      <c r="G5297" s="137"/>
      <c r="H5297" s="137"/>
      <c r="I5297" s="137"/>
      <c r="J5297" s="137"/>
      <c r="K5297" s="137"/>
      <c r="L5297" s="137"/>
      <c r="M5297" s="137"/>
      <c r="N5297" s="137"/>
      <c r="O5297" s="137"/>
      <c r="P5297" s="1"/>
    </row>
    <row r="5298" spans="1:16" ht="58.5" thickBot="1">
      <c r="A5298" s="1"/>
      <c r="B5298" s="6" t="s">
        <v>5247</v>
      </c>
      <c r="C5298" s="7" t="s">
        <v>8</v>
      </c>
      <c r="D5298" s="8" t="s">
        <v>5248</v>
      </c>
      <c r="E5298" s="8" t="s">
        <v>5249</v>
      </c>
      <c r="F5298" s="8" t="s">
        <v>303</v>
      </c>
      <c r="G5298" s="8" t="s">
        <v>317</v>
      </c>
      <c r="H5298" s="8" t="s">
        <v>830</v>
      </c>
      <c r="I5298" s="7" t="s">
        <v>8</v>
      </c>
      <c r="J5298" s="9">
        <v>105988479</v>
      </c>
      <c r="K5298" s="9">
        <v>0</v>
      </c>
      <c r="L5298" s="9">
        <v>4568441</v>
      </c>
      <c r="M5298" s="9">
        <v>3552211</v>
      </c>
      <c r="N5298" s="7" t="s">
        <v>8</v>
      </c>
      <c r="O5298" s="10">
        <v>0</v>
      </c>
      <c r="P5298" s="1"/>
    </row>
    <row r="5299" spans="1:16" ht="42" thickBot="1">
      <c r="A5299" s="1"/>
      <c r="B5299" s="138" t="s">
        <v>8</v>
      </c>
      <c r="C5299" s="139"/>
      <c r="D5299" s="139"/>
      <c r="E5299" s="139"/>
      <c r="F5299" s="139"/>
      <c r="G5299" s="139"/>
      <c r="H5299" s="139"/>
      <c r="I5299" s="11" t="s">
        <v>318</v>
      </c>
      <c r="J5299" s="12" t="s">
        <v>8</v>
      </c>
      <c r="K5299" s="13">
        <v>0</v>
      </c>
      <c r="L5299" s="13">
        <v>4568441</v>
      </c>
      <c r="M5299" s="13">
        <v>3552211</v>
      </c>
      <c r="N5299" s="14">
        <v>77.75</v>
      </c>
      <c r="O5299" s="12" t="s">
        <v>8</v>
      </c>
      <c r="P5299" s="1"/>
    </row>
    <row r="5300" spans="1:16" ht="0.95" customHeight="1">
      <c r="A5300" s="1"/>
      <c r="B5300" s="137"/>
      <c r="C5300" s="137"/>
      <c r="D5300" s="137"/>
      <c r="E5300" s="137"/>
      <c r="F5300" s="137"/>
      <c r="G5300" s="137"/>
      <c r="H5300" s="137"/>
      <c r="I5300" s="137"/>
      <c r="J5300" s="137"/>
      <c r="K5300" s="137"/>
      <c r="L5300" s="137"/>
      <c r="M5300" s="137"/>
      <c r="N5300" s="137"/>
      <c r="O5300" s="137"/>
      <c r="P5300" s="1"/>
    </row>
    <row r="5301" spans="1:16" ht="50.25" thickBot="1">
      <c r="A5301" s="1"/>
      <c r="B5301" s="6" t="s">
        <v>5250</v>
      </c>
      <c r="C5301" s="7" t="s">
        <v>8</v>
      </c>
      <c r="D5301" s="8" t="s">
        <v>5251</v>
      </c>
      <c r="E5301" s="8" t="s">
        <v>5252</v>
      </c>
      <c r="F5301" s="8" t="s">
        <v>12</v>
      </c>
      <c r="G5301" s="8" t="s">
        <v>777</v>
      </c>
      <c r="H5301" s="8" t="s">
        <v>3272</v>
      </c>
      <c r="I5301" s="7" t="s">
        <v>8</v>
      </c>
      <c r="J5301" s="9">
        <v>44375101</v>
      </c>
      <c r="K5301" s="9">
        <v>0</v>
      </c>
      <c r="L5301" s="9">
        <v>1427462</v>
      </c>
      <c r="M5301" s="9">
        <v>82647</v>
      </c>
      <c r="N5301" s="7" t="s">
        <v>8</v>
      </c>
      <c r="O5301" s="10">
        <v>99.8</v>
      </c>
      <c r="P5301" s="1"/>
    </row>
    <row r="5302" spans="1:16" ht="25.5" thickBot="1">
      <c r="A5302" s="1"/>
      <c r="B5302" s="138" t="s">
        <v>8</v>
      </c>
      <c r="C5302" s="139"/>
      <c r="D5302" s="139"/>
      <c r="E5302" s="139"/>
      <c r="F5302" s="139"/>
      <c r="G5302" s="139"/>
      <c r="H5302" s="139"/>
      <c r="I5302" s="11" t="s">
        <v>60</v>
      </c>
      <c r="J5302" s="12" t="s">
        <v>8</v>
      </c>
      <c r="K5302" s="13">
        <v>0</v>
      </c>
      <c r="L5302" s="13">
        <v>1427462</v>
      </c>
      <c r="M5302" s="13">
        <v>82647</v>
      </c>
      <c r="N5302" s="14">
        <v>5.78</v>
      </c>
      <c r="O5302" s="12" t="s">
        <v>8</v>
      </c>
      <c r="P5302" s="1"/>
    </row>
    <row r="5303" spans="1:16" ht="0.95" customHeight="1">
      <c r="A5303" s="1"/>
      <c r="B5303" s="137"/>
      <c r="C5303" s="137"/>
      <c r="D5303" s="137"/>
      <c r="E5303" s="137"/>
      <c r="F5303" s="137"/>
      <c r="G5303" s="137"/>
      <c r="H5303" s="137"/>
      <c r="I5303" s="137"/>
      <c r="J5303" s="137"/>
      <c r="K5303" s="137"/>
      <c r="L5303" s="137"/>
      <c r="M5303" s="137"/>
      <c r="N5303" s="137"/>
      <c r="O5303" s="137"/>
      <c r="P5303" s="1"/>
    </row>
    <row r="5304" spans="1:16" ht="50.25" thickBot="1">
      <c r="A5304" s="1"/>
      <c r="B5304" s="6" t="s">
        <v>5253</v>
      </c>
      <c r="C5304" s="7" t="s">
        <v>8</v>
      </c>
      <c r="D5304" s="8" t="s">
        <v>5254</v>
      </c>
      <c r="E5304" s="8" t="s">
        <v>5255</v>
      </c>
      <c r="F5304" s="8" t="s">
        <v>12</v>
      </c>
      <c r="G5304" s="8" t="s">
        <v>777</v>
      </c>
      <c r="H5304" s="8" t="s">
        <v>3272</v>
      </c>
      <c r="I5304" s="7" t="s">
        <v>8</v>
      </c>
      <c r="J5304" s="9">
        <v>23942980</v>
      </c>
      <c r="K5304" s="9">
        <v>0</v>
      </c>
      <c r="L5304" s="9">
        <v>3182881</v>
      </c>
      <c r="M5304" s="9">
        <v>182881</v>
      </c>
      <c r="N5304" s="7" t="s">
        <v>8</v>
      </c>
      <c r="O5304" s="10">
        <v>99.9</v>
      </c>
      <c r="P5304" s="1"/>
    </row>
    <row r="5305" spans="1:16" ht="25.5" thickBot="1">
      <c r="A5305" s="1"/>
      <c r="B5305" s="138" t="s">
        <v>8</v>
      </c>
      <c r="C5305" s="139"/>
      <c r="D5305" s="139"/>
      <c r="E5305" s="139"/>
      <c r="F5305" s="139"/>
      <c r="G5305" s="139"/>
      <c r="H5305" s="139"/>
      <c r="I5305" s="11" t="s">
        <v>60</v>
      </c>
      <c r="J5305" s="12" t="s">
        <v>8</v>
      </c>
      <c r="K5305" s="13">
        <v>0</v>
      </c>
      <c r="L5305" s="13">
        <v>3182881</v>
      </c>
      <c r="M5305" s="13">
        <v>182881</v>
      </c>
      <c r="N5305" s="14">
        <v>5.74</v>
      </c>
      <c r="O5305" s="12" t="s">
        <v>8</v>
      </c>
      <c r="P5305" s="1"/>
    </row>
    <row r="5306" spans="1:16" ht="0.95" customHeight="1">
      <c r="A5306" s="1"/>
      <c r="B5306" s="137"/>
      <c r="C5306" s="137"/>
      <c r="D5306" s="137"/>
      <c r="E5306" s="137"/>
      <c r="F5306" s="137"/>
      <c r="G5306" s="137"/>
      <c r="H5306" s="137"/>
      <c r="I5306" s="137"/>
      <c r="J5306" s="137"/>
      <c r="K5306" s="137"/>
      <c r="L5306" s="137"/>
      <c r="M5306" s="137"/>
      <c r="N5306" s="137"/>
      <c r="O5306" s="137"/>
      <c r="P5306" s="1"/>
    </row>
    <row r="5307" spans="1:16" ht="58.5" thickBot="1">
      <c r="A5307" s="1"/>
      <c r="B5307" s="6" t="s">
        <v>5256</v>
      </c>
      <c r="C5307" s="7" t="s">
        <v>8</v>
      </c>
      <c r="D5307" s="8" t="s">
        <v>5257</v>
      </c>
      <c r="E5307" s="8" t="s">
        <v>5258</v>
      </c>
      <c r="F5307" s="8" t="s">
        <v>395</v>
      </c>
      <c r="G5307" s="8" t="s">
        <v>777</v>
      </c>
      <c r="H5307" s="8" t="s">
        <v>3459</v>
      </c>
      <c r="I5307" s="7" t="s">
        <v>8</v>
      </c>
      <c r="J5307" s="9">
        <v>369798650</v>
      </c>
      <c r="K5307" s="9">
        <v>0</v>
      </c>
      <c r="L5307" s="9">
        <v>54400709</v>
      </c>
      <c r="M5307" s="9">
        <v>23234038</v>
      </c>
      <c r="N5307" s="7" t="s">
        <v>8</v>
      </c>
      <c r="O5307" s="10">
        <v>50.6</v>
      </c>
      <c r="P5307" s="1"/>
    </row>
    <row r="5308" spans="1:16" ht="42" thickBot="1">
      <c r="A5308" s="1"/>
      <c r="B5308" s="138" t="s">
        <v>8</v>
      </c>
      <c r="C5308" s="139"/>
      <c r="D5308" s="139"/>
      <c r="E5308" s="139"/>
      <c r="F5308" s="139"/>
      <c r="G5308" s="139"/>
      <c r="H5308" s="139"/>
      <c r="I5308" s="11" t="s">
        <v>318</v>
      </c>
      <c r="J5308" s="12" t="s">
        <v>8</v>
      </c>
      <c r="K5308" s="13">
        <v>0</v>
      </c>
      <c r="L5308" s="13">
        <v>54400709</v>
      </c>
      <c r="M5308" s="13">
        <v>23234038</v>
      </c>
      <c r="N5308" s="14">
        <v>42.7</v>
      </c>
      <c r="O5308" s="12" t="s">
        <v>8</v>
      </c>
      <c r="P5308" s="1"/>
    </row>
    <row r="5309" spans="1:16" ht="25.5" thickBot="1">
      <c r="A5309" s="1"/>
      <c r="B5309" s="138" t="s">
        <v>8</v>
      </c>
      <c r="C5309" s="139"/>
      <c r="D5309" s="139"/>
      <c r="E5309" s="139"/>
      <c r="F5309" s="139"/>
      <c r="G5309" s="139"/>
      <c r="H5309" s="139"/>
      <c r="I5309" s="11" t="s">
        <v>60</v>
      </c>
      <c r="J5309" s="12" t="s">
        <v>8</v>
      </c>
      <c r="K5309" s="13">
        <v>0</v>
      </c>
      <c r="L5309" s="13">
        <v>0</v>
      </c>
      <c r="M5309" s="13">
        <v>0</v>
      </c>
      <c r="N5309" s="14">
        <v>0</v>
      </c>
      <c r="O5309" s="12" t="s">
        <v>8</v>
      </c>
      <c r="P5309" s="1"/>
    </row>
    <row r="5310" spans="1:16" ht="0.95" customHeight="1">
      <c r="A5310" s="1"/>
      <c r="B5310" s="137"/>
      <c r="C5310" s="137"/>
      <c r="D5310" s="137"/>
      <c r="E5310" s="137"/>
      <c r="F5310" s="137"/>
      <c r="G5310" s="137"/>
      <c r="H5310" s="137"/>
      <c r="I5310" s="137"/>
      <c r="J5310" s="137"/>
      <c r="K5310" s="137"/>
      <c r="L5310" s="137"/>
      <c r="M5310" s="137"/>
      <c r="N5310" s="137"/>
      <c r="O5310" s="137"/>
      <c r="P5310" s="1"/>
    </row>
    <row r="5311" spans="1:16" ht="66.75" thickBot="1">
      <c r="A5311" s="1"/>
      <c r="B5311" s="6" t="s">
        <v>5259</v>
      </c>
      <c r="C5311" s="7" t="s">
        <v>8</v>
      </c>
      <c r="D5311" s="8" t="s">
        <v>5260</v>
      </c>
      <c r="E5311" s="8" t="s">
        <v>5261</v>
      </c>
      <c r="F5311" s="8" t="s">
        <v>349</v>
      </c>
      <c r="G5311" s="8" t="s">
        <v>777</v>
      </c>
      <c r="H5311" s="8" t="s">
        <v>3459</v>
      </c>
      <c r="I5311" s="7" t="s">
        <v>8</v>
      </c>
      <c r="J5311" s="9">
        <v>653492200</v>
      </c>
      <c r="K5311" s="9">
        <v>45560034</v>
      </c>
      <c r="L5311" s="9">
        <v>94546229</v>
      </c>
      <c r="M5311" s="9">
        <v>87028995</v>
      </c>
      <c r="N5311" s="7" t="s">
        <v>8</v>
      </c>
      <c r="O5311" s="10">
        <v>47.72</v>
      </c>
      <c r="P5311" s="1"/>
    </row>
    <row r="5312" spans="1:16" ht="25.5" thickBot="1">
      <c r="A5312" s="1"/>
      <c r="B5312" s="138" t="s">
        <v>8</v>
      </c>
      <c r="C5312" s="139"/>
      <c r="D5312" s="139"/>
      <c r="E5312" s="139"/>
      <c r="F5312" s="139"/>
      <c r="G5312" s="139"/>
      <c r="H5312" s="139"/>
      <c r="I5312" s="11" t="s">
        <v>60</v>
      </c>
      <c r="J5312" s="12" t="s">
        <v>8</v>
      </c>
      <c r="K5312" s="13">
        <v>45560034</v>
      </c>
      <c r="L5312" s="13">
        <v>94546229</v>
      </c>
      <c r="M5312" s="13">
        <v>87028995</v>
      </c>
      <c r="N5312" s="14">
        <v>92.04</v>
      </c>
      <c r="O5312" s="12" t="s">
        <v>8</v>
      </c>
      <c r="P5312" s="1"/>
    </row>
    <row r="5313" spans="1:16" ht="0.95" customHeight="1">
      <c r="A5313" s="1"/>
      <c r="B5313" s="137"/>
      <c r="C5313" s="137"/>
      <c r="D5313" s="137"/>
      <c r="E5313" s="137"/>
      <c r="F5313" s="137"/>
      <c r="G5313" s="137"/>
      <c r="H5313" s="137"/>
      <c r="I5313" s="137"/>
      <c r="J5313" s="137"/>
      <c r="K5313" s="137"/>
      <c r="L5313" s="137"/>
      <c r="M5313" s="137"/>
      <c r="N5313" s="137"/>
      <c r="O5313" s="137"/>
      <c r="P5313" s="1"/>
    </row>
    <row r="5314" spans="1:16" ht="58.5" thickBot="1">
      <c r="A5314" s="1"/>
      <c r="B5314" s="6" t="s">
        <v>5262</v>
      </c>
      <c r="C5314" s="7" t="s">
        <v>8</v>
      </c>
      <c r="D5314" s="8" t="s">
        <v>5263</v>
      </c>
      <c r="E5314" s="8" t="s">
        <v>5264</v>
      </c>
      <c r="F5314" s="8" t="s">
        <v>12</v>
      </c>
      <c r="G5314" s="8" t="s">
        <v>777</v>
      </c>
      <c r="H5314" s="8" t="s">
        <v>3459</v>
      </c>
      <c r="I5314" s="7" t="s">
        <v>8</v>
      </c>
      <c r="J5314" s="9">
        <v>333860913</v>
      </c>
      <c r="K5314" s="9">
        <v>65230076</v>
      </c>
      <c r="L5314" s="9">
        <v>65592575</v>
      </c>
      <c r="M5314" s="9">
        <v>773623</v>
      </c>
      <c r="N5314" s="7" t="s">
        <v>8</v>
      </c>
      <c r="O5314" s="10">
        <v>0</v>
      </c>
      <c r="P5314" s="1"/>
    </row>
    <row r="5315" spans="1:16" ht="25.5" thickBot="1">
      <c r="A5315" s="1"/>
      <c r="B5315" s="138" t="s">
        <v>8</v>
      </c>
      <c r="C5315" s="139"/>
      <c r="D5315" s="139"/>
      <c r="E5315" s="139"/>
      <c r="F5315" s="139"/>
      <c r="G5315" s="139"/>
      <c r="H5315" s="139"/>
      <c r="I5315" s="11" t="s">
        <v>60</v>
      </c>
      <c r="J5315" s="12" t="s">
        <v>8</v>
      </c>
      <c r="K5315" s="13">
        <v>65230076</v>
      </c>
      <c r="L5315" s="13">
        <v>65592575</v>
      </c>
      <c r="M5315" s="13">
        <v>773623</v>
      </c>
      <c r="N5315" s="14">
        <v>1.17</v>
      </c>
      <c r="O5315" s="12" t="s">
        <v>8</v>
      </c>
      <c r="P5315" s="1"/>
    </row>
    <row r="5316" spans="1:16" ht="0.95" customHeight="1">
      <c r="A5316" s="1"/>
      <c r="B5316" s="137"/>
      <c r="C5316" s="137"/>
      <c r="D5316" s="137"/>
      <c r="E5316" s="137"/>
      <c r="F5316" s="137"/>
      <c r="G5316" s="137"/>
      <c r="H5316" s="137"/>
      <c r="I5316" s="137"/>
      <c r="J5316" s="137"/>
      <c r="K5316" s="137"/>
      <c r="L5316" s="137"/>
      <c r="M5316" s="137"/>
      <c r="N5316" s="137"/>
      <c r="O5316" s="137"/>
      <c r="P5316" s="1"/>
    </row>
    <row r="5317" spans="1:16" ht="42" thickBot="1">
      <c r="A5317" s="1"/>
      <c r="B5317" s="6" t="s">
        <v>5265</v>
      </c>
      <c r="C5317" s="7" t="s">
        <v>8</v>
      </c>
      <c r="D5317" s="8" t="s">
        <v>5266</v>
      </c>
      <c r="E5317" s="8" t="s">
        <v>5246</v>
      </c>
      <c r="F5317" s="8" t="s">
        <v>54</v>
      </c>
      <c r="G5317" s="8" t="s">
        <v>317</v>
      </c>
      <c r="H5317" s="8" t="s">
        <v>3487</v>
      </c>
      <c r="I5317" s="7" t="s">
        <v>8</v>
      </c>
      <c r="J5317" s="9">
        <v>85219405</v>
      </c>
      <c r="K5317" s="9">
        <v>0</v>
      </c>
      <c r="L5317" s="9">
        <v>44683634</v>
      </c>
      <c r="M5317" s="9">
        <v>39642740</v>
      </c>
      <c r="N5317" s="7" t="s">
        <v>8</v>
      </c>
      <c r="O5317" s="10">
        <v>95.51</v>
      </c>
      <c r="P5317" s="1"/>
    </row>
    <row r="5318" spans="1:16" ht="42" thickBot="1">
      <c r="A5318" s="1"/>
      <c r="B5318" s="138" t="s">
        <v>8</v>
      </c>
      <c r="C5318" s="139"/>
      <c r="D5318" s="139"/>
      <c r="E5318" s="139"/>
      <c r="F5318" s="139"/>
      <c r="G5318" s="139"/>
      <c r="H5318" s="139"/>
      <c r="I5318" s="11" t="s">
        <v>318</v>
      </c>
      <c r="J5318" s="12" t="s">
        <v>8</v>
      </c>
      <c r="K5318" s="13">
        <v>0</v>
      </c>
      <c r="L5318" s="13">
        <v>44683634</v>
      </c>
      <c r="M5318" s="13">
        <v>39642740</v>
      </c>
      <c r="N5318" s="14">
        <v>88.71</v>
      </c>
      <c r="O5318" s="12" t="s">
        <v>8</v>
      </c>
      <c r="P5318" s="1"/>
    </row>
    <row r="5319" spans="1:16" ht="0.95" customHeight="1">
      <c r="A5319" s="1"/>
      <c r="B5319" s="137"/>
      <c r="C5319" s="137"/>
      <c r="D5319" s="137"/>
      <c r="E5319" s="137"/>
      <c r="F5319" s="137"/>
      <c r="G5319" s="137"/>
      <c r="H5319" s="137"/>
      <c r="I5319" s="137"/>
      <c r="J5319" s="137"/>
      <c r="K5319" s="137"/>
      <c r="L5319" s="137"/>
      <c r="M5319" s="137"/>
      <c r="N5319" s="137"/>
      <c r="O5319" s="137"/>
      <c r="P5319" s="1"/>
    </row>
    <row r="5320" spans="1:16" ht="58.5" thickBot="1">
      <c r="A5320" s="1"/>
      <c r="B5320" s="6" t="s">
        <v>5267</v>
      </c>
      <c r="C5320" s="7" t="s">
        <v>8</v>
      </c>
      <c r="D5320" s="8" t="s">
        <v>5268</v>
      </c>
      <c r="E5320" s="8" t="s">
        <v>5269</v>
      </c>
      <c r="F5320" s="8" t="s">
        <v>12</v>
      </c>
      <c r="G5320" s="8" t="s">
        <v>777</v>
      </c>
      <c r="H5320" s="8" t="s">
        <v>3459</v>
      </c>
      <c r="I5320" s="7" t="s">
        <v>8</v>
      </c>
      <c r="J5320" s="9">
        <v>270806069</v>
      </c>
      <c r="K5320" s="9">
        <v>0</v>
      </c>
      <c r="L5320" s="9">
        <v>105063583</v>
      </c>
      <c r="M5320" s="9">
        <v>22326766</v>
      </c>
      <c r="N5320" s="7" t="s">
        <v>8</v>
      </c>
      <c r="O5320" s="10">
        <v>99.66</v>
      </c>
      <c r="P5320" s="1"/>
    </row>
    <row r="5321" spans="1:16" ht="25.5" thickBot="1">
      <c r="A5321" s="1"/>
      <c r="B5321" s="138" t="s">
        <v>8</v>
      </c>
      <c r="C5321" s="139"/>
      <c r="D5321" s="139"/>
      <c r="E5321" s="139"/>
      <c r="F5321" s="139"/>
      <c r="G5321" s="139"/>
      <c r="H5321" s="139"/>
      <c r="I5321" s="11" t="s">
        <v>60</v>
      </c>
      <c r="J5321" s="12" t="s">
        <v>8</v>
      </c>
      <c r="K5321" s="13">
        <v>0</v>
      </c>
      <c r="L5321" s="13">
        <v>105063583</v>
      </c>
      <c r="M5321" s="13">
        <v>22326766</v>
      </c>
      <c r="N5321" s="14">
        <v>21.25</v>
      </c>
      <c r="O5321" s="12" t="s">
        <v>8</v>
      </c>
      <c r="P5321" s="1"/>
    </row>
    <row r="5322" spans="1:16" ht="0.95" customHeight="1">
      <c r="A5322" s="1"/>
      <c r="B5322" s="137"/>
      <c r="C5322" s="137"/>
      <c r="D5322" s="137"/>
      <c r="E5322" s="137"/>
      <c r="F5322" s="137"/>
      <c r="G5322" s="137"/>
      <c r="H5322" s="137"/>
      <c r="I5322" s="137"/>
      <c r="J5322" s="137"/>
      <c r="K5322" s="137"/>
      <c r="L5322" s="137"/>
      <c r="M5322" s="137"/>
      <c r="N5322" s="137"/>
      <c r="O5322" s="137"/>
      <c r="P5322" s="1"/>
    </row>
    <row r="5323" spans="1:16" ht="75" thickBot="1">
      <c r="A5323" s="1"/>
      <c r="B5323" s="6" t="s">
        <v>5270</v>
      </c>
      <c r="C5323" s="7" t="s">
        <v>8</v>
      </c>
      <c r="D5323" s="8" t="s">
        <v>5271</v>
      </c>
      <c r="E5323" s="8" t="s">
        <v>5272</v>
      </c>
      <c r="F5323" s="8" t="s">
        <v>64</v>
      </c>
      <c r="G5323" s="8" t="s">
        <v>777</v>
      </c>
      <c r="H5323" s="8" t="s">
        <v>3487</v>
      </c>
      <c r="I5323" s="7" t="s">
        <v>8</v>
      </c>
      <c r="J5323" s="9">
        <v>310427785</v>
      </c>
      <c r="K5323" s="9">
        <v>65230077</v>
      </c>
      <c r="L5323" s="9">
        <v>47006237</v>
      </c>
      <c r="M5323" s="9">
        <v>56482</v>
      </c>
      <c r="N5323" s="7" t="s">
        <v>8</v>
      </c>
      <c r="O5323" s="10">
        <v>4</v>
      </c>
      <c r="P5323" s="1"/>
    </row>
    <row r="5324" spans="1:16" ht="25.5" thickBot="1">
      <c r="A5324" s="1"/>
      <c r="B5324" s="138" t="s">
        <v>8</v>
      </c>
      <c r="C5324" s="139"/>
      <c r="D5324" s="139"/>
      <c r="E5324" s="139"/>
      <c r="F5324" s="139"/>
      <c r="G5324" s="139"/>
      <c r="H5324" s="139"/>
      <c r="I5324" s="11" t="s">
        <v>60</v>
      </c>
      <c r="J5324" s="12" t="s">
        <v>8</v>
      </c>
      <c r="K5324" s="13">
        <v>65230077</v>
      </c>
      <c r="L5324" s="13">
        <v>47006237</v>
      </c>
      <c r="M5324" s="13">
        <v>56482</v>
      </c>
      <c r="N5324" s="14">
        <v>0.12</v>
      </c>
      <c r="O5324" s="12" t="s">
        <v>8</v>
      </c>
      <c r="P5324" s="1"/>
    </row>
    <row r="5325" spans="1:16" ht="0.95" customHeight="1">
      <c r="A5325" s="1"/>
      <c r="B5325" s="137"/>
      <c r="C5325" s="137"/>
      <c r="D5325" s="137"/>
      <c r="E5325" s="137"/>
      <c r="F5325" s="137"/>
      <c r="G5325" s="137"/>
      <c r="H5325" s="137"/>
      <c r="I5325" s="137"/>
      <c r="J5325" s="137"/>
      <c r="K5325" s="137"/>
      <c r="L5325" s="137"/>
      <c r="M5325" s="137"/>
      <c r="N5325" s="137"/>
      <c r="O5325" s="137"/>
      <c r="P5325" s="1"/>
    </row>
    <row r="5326" spans="1:16" ht="66.75" thickBot="1">
      <c r="A5326" s="1"/>
      <c r="B5326" s="6" t="s">
        <v>5273</v>
      </c>
      <c r="C5326" s="7" t="s">
        <v>8</v>
      </c>
      <c r="D5326" s="8" t="s">
        <v>5274</v>
      </c>
      <c r="E5326" s="8" t="s">
        <v>5275</v>
      </c>
      <c r="F5326" s="8" t="s">
        <v>12</v>
      </c>
      <c r="G5326" s="8" t="s">
        <v>777</v>
      </c>
      <c r="H5326" s="8" t="s">
        <v>3487</v>
      </c>
      <c r="I5326" s="7" t="s">
        <v>8</v>
      </c>
      <c r="J5326" s="9">
        <v>282187386</v>
      </c>
      <c r="K5326" s="9">
        <v>65230077</v>
      </c>
      <c r="L5326" s="9">
        <v>2524162</v>
      </c>
      <c r="M5326" s="9">
        <v>1920942</v>
      </c>
      <c r="N5326" s="7" t="s">
        <v>8</v>
      </c>
      <c r="O5326" s="10">
        <v>10.4</v>
      </c>
      <c r="P5326" s="1"/>
    </row>
    <row r="5327" spans="1:16" ht="25.5" thickBot="1">
      <c r="A5327" s="1"/>
      <c r="B5327" s="138" t="s">
        <v>8</v>
      </c>
      <c r="C5327" s="139"/>
      <c r="D5327" s="139"/>
      <c r="E5327" s="139"/>
      <c r="F5327" s="139"/>
      <c r="G5327" s="139"/>
      <c r="H5327" s="139"/>
      <c r="I5327" s="11" t="s">
        <v>60</v>
      </c>
      <c r="J5327" s="12" t="s">
        <v>8</v>
      </c>
      <c r="K5327" s="13">
        <v>65230077</v>
      </c>
      <c r="L5327" s="13">
        <v>2524162</v>
      </c>
      <c r="M5327" s="13">
        <v>1920942</v>
      </c>
      <c r="N5327" s="14">
        <v>76.099999999999994</v>
      </c>
      <c r="O5327" s="12" t="s">
        <v>8</v>
      </c>
      <c r="P5327" s="1"/>
    </row>
    <row r="5328" spans="1:16" ht="0.95" customHeight="1">
      <c r="A5328" s="1"/>
      <c r="B5328" s="137"/>
      <c r="C5328" s="137"/>
      <c r="D5328" s="137"/>
      <c r="E5328" s="137"/>
      <c r="F5328" s="137"/>
      <c r="G5328" s="137"/>
      <c r="H5328" s="137"/>
      <c r="I5328" s="137"/>
      <c r="J5328" s="137"/>
      <c r="K5328" s="137"/>
      <c r="L5328" s="137"/>
      <c r="M5328" s="137"/>
      <c r="N5328" s="137"/>
      <c r="O5328" s="137"/>
      <c r="P5328" s="1"/>
    </row>
    <row r="5329" spans="1:16" ht="50.25" thickBot="1">
      <c r="A5329" s="1"/>
      <c r="B5329" s="6" t="s">
        <v>5276</v>
      </c>
      <c r="C5329" s="7" t="s">
        <v>8</v>
      </c>
      <c r="D5329" s="8" t="s">
        <v>5277</v>
      </c>
      <c r="E5329" s="8" t="s">
        <v>5278</v>
      </c>
      <c r="F5329" s="8" t="s">
        <v>58</v>
      </c>
      <c r="G5329" s="8" t="s">
        <v>13</v>
      </c>
      <c r="H5329" s="8" t="s">
        <v>3277</v>
      </c>
      <c r="I5329" s="7" t="s">
        <v>8</v>
      </c>
      <c r="J5329" s="9">
        <v>422930388</v>
      </c>
      <c r="K5329" s="9">
        <v>0</v>
      </c>
      <c r="L5329" s="9">
        <v>40518800</v>
      </c>
      <c r="M5329" s="9">
        <v>40518800</v>
      </c>
      <c r="N5329" s="7" t="s">
        <v>8</v>
      </c>
      <c r="O5329" s="10">
        <v>100</v>
      </c>
      <c r="P5329" s="1"/>
    </row>
    <row r="5330" spans="1:16" ht="25.5" thickBot="1">
      <c r="A5330" s="1"/>
      <c r="B5330" s="138" t="s">
        <v>8</v>
      </c>
      <c r="C5330" s="139"/>
      <c r="D5330" s="139"/>
      <c r="E5330" s="139"/>
      <c r="F5330" s="139"/>
      <c r="G5330" s="139"/>
      <c r="H5330" s="139"/>
      <c r="I5330" s="11" t="s">
        <v>4456</v>
      </c>
      <c r="J5330" s="12" t="s">
        <v>8</v>
      </c>
      <c r="K5330" s="13">
        <v>0</v>
      </c>
      <c r="L5330" s="13">
        <v>40518800</v>
      </c>
      <c r="M5330" s="13">
        <v>40518800</v>
      </c>
      <c r="N5330" s="14">
        <v>100</v>
      </c>
      <c r="O5330" s="12" t="s">
        <v>8</v>
      </c>
      <c r="P5330" s="1"/>
    </row>
    <row r="5331" spans="1:16" ht="0.95" customHeight="1">
      <c r="A5331" s="1"/>
      <c r="B5331" s="137"/>
      <c r="C5331" s="137"/>
      <c r="D5331" s="137"/>
      <c r="E5331" s="137"/>
      <c r="F5331" s="137"/>
      <c r="G5331" s="137"/>
      <c r="H5331" s="137"/>
      <c r="I5331" s="137"/>
      <c r="J5331" s="137"/>
      <c r="K5331" s="137"/>
      <c r="L5331" s="137"/>
      <c r="M5331" s="137"/>
      <c r="N5331" s="137"/>
      <c r="O5331" s="137"/>
      <c r="P5331" s="1"/>
    </row>
    <row r="5332" spans="1:16" ht="58.5" thickBot="1">
      <c r="A5332" s="1"/>
      <c r="B5332" s="6" t="s">
        <v>5279</v>
      </c>
      <c r="C5332" s="7" t="s">
        <v>8</v>
      </c>
      <c r="D5332" s="8" t="s">
        <v>5280</v>
      </c>
      <c r="E5332" s="8" t="s">
        <v>5281</v>
      </c>
      <c r="F5332" s="8" t="s">
        <v>64</v>
      </c>
      <c r="G5332" s="8" t="s">
        <v>317</v>
      </c>
      <c r="H5332" s="8" t="s">
        <v>3487</v>
      </c>
      <c r="I5332" s="7" t="s">
        <v>8</v>
      </c>
      <c r="J5332" s="9">
        <v>85219406</v>
      </c>
      <c r="K5332" s="9">
        <v>0</v>
      </c>
      <c r="L5332" s="9">
        <v>2589827</v>
      </c>
      <c r="M5332" s="9">
        <v>537733</v>
      </c>
      <c r="N5332" s="7" t="s">
        <v>8</v>
      </c>
      <c r="O5332" s="10">
        <v>99.8</v>
      </c>
      <c r="P5332" s="1"/>
    </row>
    <row r="5333" spans="1:16" ht="42" thickBot="1">
      <c r="A5333" s="1"/>
      <c r="B5333" s="138" t="s">
        <v>8</v>
      </c>
      <c r="C5333" s="139"/>
      <c r="D5333" s="139"/>
      <c r="E5333" s="139"/>
      <c r="F5333" s="139"/>
      <c r="G5333" s="139"/>
      <c r="H5333" s="139"/>
      <c r="I5333" s="11" t="s">
        <v>318</v>
      </c>
      <c r="J5333" s="12" t="s">
        <v>8</v>
      </c>
      <c r="K5333" s="13">
        <v>0</v>
      </c>
      <c r="L5333" s="13">
        <v>2589827</v>
      </c>
      <c r="M5333" s="13">
        <v>537733</v>
      </c>
      <c r="N5333" s="14">
        <v>20.76</v>
      </c>
      <c r="O5333" s="12" t="s">
        <v>8</v>
      </c>
      <c r="P5333" s="1"/>
    </row>
    <row r="5334" spans="1:16" ht="0.95" customHeight="1">
      <c r="A5334" s="1"/>
      <c r="B5334" s="137"/>
      <c r="C5334" s="137"/>
      <c r="D5334" s="137"/>
      <c r="E5334" s="137"/>
      <c r="F5334" s="137"/>
      <c r="G5334" s="137"/>
      <c r="H5334" s="137"/>
      <c r="I5334" s="137"/>
      <c r="J5334" s="137"/>
      <c r="K5334" s="137"/>
      <c r="L5334" s="137"/>
      <c r="M5334" s="137"/>
      <c r="N5334" s="137"/>
      <c r="O5334" s="137"/>
      <c r="P5334" s="1"/>
    </row>
    <row r="5335" spans="1:16" ht="58.5" thickBot="1">
      <c r="A5335" s="1"/>
      <c r="B5335" s="6" t="s">
        <v>5282</v>
      </c>
      <c r="C5335" s="7" t="s">
        <v>8</v>
      </c>
      <c r="D5335" s="8" t="s">
        <v>5283</v>
      </c>
      <c r="E5335" s="8" t="s">
        <v>5284</v>
      </c>
      <c r="F5335" s="8" t="s">
        <v>395</v>
      </c>
      <c r="G5335" s="8" t="s">
        <v>317</v>
      </c>
      <c r="H5335" s="8" t="s">
        <v>3459</v>
      </c>
      <c r="I5335" s="7" t="s">
        <v>8</v>
      </c>
      <c r="J5335" s="9">
        <v>3112587468</v>
      </c>
      <c r="K5335" s="9">
        <v>2238818503</v>
      </c>
      <c r="L5335" s="9">
        <v>225562312</v>
      </c>
      <c r="M5335" s="9">
        <v>10032343</v>
      </c>
      <c r="N5335" s="7" t="s">
        <v>8</v>
      </c>
      <c r="O5335" s="10">
        <v>2.4</v>
      </c>
      <c r="P5335" s="1"/>
    </row>
    <row r="5336" spans="1:16" ht="42" thickBot="1">
      <c r="A5336" s="1"/>
      <c r="B5336" s="138" t="s">
        <v>8</v>
      </c>
      <c r="C5336" s="139"/>
      <c r="D5336" s="139"/>
      <c r="E5336" s="139"/>
      <c r="F5336" s="139"/>
      <c r="G5336" s="139"/>
      <c r="H5336" s="139"/>
      <c r="I5336" s="11" t="s">
        <v>318</v>
      </c>
      <c r="J5336" s="12" t="s">
        <v>8</v>
      </c>
      <c r="K5336" s="13">
        <v>2238818503</v>
      </c>
      <c r="L5336" s="13">
        <v>225562312</v>
      </c>
      <c r="M5336" s="13">
        <v>10032343</v>
      </c>
      <c r="N5336" s="14">
        <v>4.4400000000000004</v>
      </c>
      <c r="O5336" s="12" t="s">
        <v>8</v>
      </c>
      <c r="P5336" s="1"/>
    </row>
    <row r="5337" spans="1:16" ht="0.95" customHeight="1">
      <c r="A5337" s="1"/>
      <c r="B5337" s="137"/>
      <c r="C5337" s="137"/>
      <c r="D5337" s="137"/>
      <c r="E5337" s="137"/>
      <c r="F5337" s="137"/>
      <c r="G5337" s="137"/>
      <c r="H5337" s="137"/>
      <c r="I5337" s="137"/>
      <c r="J5337" s="137"/>
      <c r="K5337" s="137"/>
      <c r="L5337" s="137"/>
      <c r="M5337" s="137"/>
      <c r="N5337" s="137"/>
      <c r="O5337" s="137"/>
      <c r="P5337" s="1"/>
    </row>
    <row r="5338" spans="1:16" ht="58.5" thickBot="1">
      <c r="A5338" s="1"/>
      <c r="B5338" s="6" t="s">
        <v>5285</v>
      </c>
      <c r="C5338" s="7" t="s">
        <v>8</v>
      </c>
      <c r="D5338" s="8" t="s">
        <v>5286</v>
      </c>
      <c r="E5338" s="8" t="s">
        <v>5287</v>
      </c>
      <c r="F5338" s="8" t="s">
        <v>12</v>
      </c>
      <c r="G5338" s="8" t="s">
        <v>59</v>
      </c>
      <c r="H5338" s="8" t="s">
        <v>830</v>
      </c>
      <c r="I5338" s="7" t="s">
        <v>8</v>
      </c>
      <c r="J5338" s="9">
        <v>22854663</v>
      </c>
      <c r="K5338" s="9">
        <v>0</v>
      </c>
      <c r="L5338" s="9">
        <v>24912</v>
      </c>
      <c r="M5338" s="9">
        <v>24912</v>
      </c>
      <c r="N5338" s="7" t="s">
        <v>8</v>
      </c>
      <c r="O5338" s="10">
        <v>100</v>
      </c>
      <c r="P5338" s="1"/>
    </row>
    <row r="5339" spans="1:16" ht="25.5" thickBot="1">
      <c r="A5339" s="1"/>
      <c r="B5339" s="138" t="s">
        <v>8</v>
      </c>
      <c r="C5339" s="139"/>
      <c r="D5339" s="139"/>
      <c r="E5339" s="139"/>
      <c r="F5339" s="139"/>
      <c r="G5339" s="139"/>
      <c r="H5339" s="139"/>
      <c r="I5339" s="11" t="s">
        <v>60</v>
      </c>
      <c r="J5339" s="12" t="s">
        <v>8</v>
      </c>
      <c r="K5339" s="13">
        <v>0</v>
      </c>
      <c r="L5339" s="13">
        <v>24912</v>
      </c>
      <c r="M5339" s="13">
        <v>24912</v>
      </c>
      <c r="N5339" s="14">
        <v>100</v>
      </c>
      <c r="O5339" s="12" t="s">
        <v>8</v>
      </c>
      <c r="P5339" s="1"/>
    </row>
    <row r="5340" spans="1:16" ht="0.95" customHeight="1">
      <c r="A5340" s="1"/>
      <c r="B5340" s="137"/>
      <c r="C5340" s="137"/>
      <c r="D5340" s="137"/>
      <c r="E5340" s="137"/>
      <c r="F5340" s="137"/>
      <c r="G5340" s="137"/>
      <c r="H5340" s="137"/>
      <c r="I5340" s="137"/>
      <c r="J5340" s="137"/>
      <c r="K5340" s="137"/>
      <c r="L5340" s="137"/>
      <c r="M5340" s="137"/>
      <c r="N5340" s="137"/>
      <c r="O5340" s="137"/>
      <c r="P5340" s="1"/>
    </row>
    <row r="5341" spans="1:16" ht="58.5" thickBot="1">
      <c r="A5341" s="1"/>
      <c r="B5341" s="6" t="s">
        <v>5288</v>
      </c>
      <c r="C5341" s="7" t="s">
        <v>8</v>
      </c>
      <c r="D5341" s="8" t="s">
        <v>5289</v>
      </c>
      <c r="E5341" s="8" t="s">
        <v>5290</v>
      </c>
      <c r="F5341" s="8" t="s">
        <v>353</v>
      </c>
      <c r="G5341" s="8" t="s">
        <v>777</v>
      </c>
      <c r="H5341" s="8" t="s">
        <v>830</v>
      </c>
      <c r="I5341" s="7" t="s">
        <v>8</v>
      </c>
      <c r="J5341" s="9">
        <v>14869453</v>
      </c>
      <c r="K5341" s="9">
        <v>0</v>
      </c>
      <c r="L5341" s="9">
        <v>2338667</v>
      </c>
      <c r="M5341" s="9">
        <v>20591</v>
      </c>
      <c r="N5341" s="7" t="s">
        <v>8</v>
      </c>
      <c r="O5341" s="10">
        <v>99.9</v>
      </c>
      <c r="P5341" s="1"/>
    </row>
    <row r="5342" spans="1:16" ht="25.5" thickBot="1">
      <c r="A5342" s="1"/>
      <c r="B5342" s="138" t="s">
        <v>8</v>
      </c>
      <c r="C5342" s="139"/>
      <c r="D5342" s="139"/>
      <c r="E5342" s="139"/>
      <c r="F5342" s="139"/>
      <c r="G5342" s="139"/>
      <c r="H5342" s="139"/>
      <c r="I5342" s="11" t="s">
        <v>60</v>
      </c>
      <c r="J5342" s="12" t="s">
        <v>8</v>
      </c>
      <c r="K5342" s="13">
        <v>0</v>
      </c>
      <c r="L5342" s="13">
        <v>2338667</v>
      </c>
      <c r="M5342" s="13">
        <v>20591</v>
      </c>
      <c r="N5342" s="14">
        <v>0.88</v>
      </c>
      <c r="O5342" s="12" t="s">
        <v>8</v>
      </c>
      <c r="P5342" s="1"/>
    </row>
    <row r="5343" spans="1:16" ht="0.95" customHeight="1">
      <c r="A5343" s="1"/>
      <c r="B5343" s="137"/>
      <c r="C5343" s="137"/>
      <c r="D5343" s="137"/>
      <c r="E5343" s="137"/>
      <c r="F5343" s="137"/>
      <c r="G5343" s="137"/>
      <c r="H5343" s="137"/>
      <c r="I5343" s="137"/>
      <c r="J5343" s="137"/>
      <c r="K5343" s="137"/>
      <c r="L5343" s="137"/>
      <c r="M5343" s="137"/>
      <c r="N5343" s="137"/>
      <c r="O5343" s="137"/>
      <c r="P5343" s="1"/>
    </row>
    <row r="5344" spans="1:16" ht="58.5" thickBot="1">
      <c r="A5344" s="1"/>
      <c r="B5344" s="6" t="s">
        <v>5291</v>
      </c>
      <c r="C5344" s="7" t="s">
        <v>8</v>
      </c>
      <c r="D5344" s="8" t="s">
        <v>5292</v>
      </c>
      <c r="E5344" s="8" t="s">
        <v>5293</v>
      </c>
      <c r="F5344" s="8" t="s">
        <v>349</v>
      </c>
      <c r="G5344" s="8" t="s">
        <v>777</v>
      </c>
      <c r="H5344" s="8" t="s">
        <v>830</v>
      </c>
      <c r="I5344" s="7" t="s">
        <v>8</v>
      </c>
      <c r="J5344" s="9">
        <v>115991042</v>
      </c>
      <c r="K5344" s="9">
        <v>0</v>
      </c>
      <c r="L5344" s="9">
        <v>35036914</v>
      </c>
      <c r="M5344" s="9">
        <v>18929730</v>
      </c>
      <c r="N5344" s="7" t="s">
        <v>8</v>
      </c>
      <c r="O5344" s="10">
        <v>99</v>
      </c>
      <c r="P5344" s="1"/>
    </row>
    <row r="5345" spans="1:16" ht="25.5" thickBot="1">
      <c r="A5345" s="1"/>
      <c r="B5345" s="138" t="s">
        <v>8</v>
      </c>
      <c r="C5345" s="139"/>
      <c r="D5345" s="139"/>
      <c r="E5345" s="139"/>
      <c r="F5345" s="139"/>
      <c r="G5345" s="139"/>
      <c r="H5345" s="139"/>
      <c r="I5345" s="11" t="s">
        <v>60</v>
      </c>
      <c r="J5345" s="12" t="s">
        <v>8</v>
      </c>
      <c r="K5345" s="13">
        <v>0</v>
      </c>
      <c r="L5345" s="13">
        <v>35036914</v>
      </c>
      <c r="M5345" s="13">
        <v>18929730</v>
      </c>
      <c r="N5345" s="14">
        <v>54.02</v>
      </c>
      <c r="O5345" s="12" t="s">
        <v>8</v>
      </c>
      <c r="P5345" s="1"/>
    </row>
    <row r="5346" spans="1:16" ht="0.95" customHeight="1">
      <c r="A5346" s="1"/>
      <c r="B5346" s="137"/>
      <c r="C5346" s="137"/>
      <c r="D5346" s="137"/>
      <c r="E5346" s="137"/>
      <c r="F5346" s="137"/>
      <c r="G5346" s="137"/>
      <c r="H5346" s="137"/>
      <c r="I5346" s="137"/>
      <c r="J5346" s="137"/>
      <c r="K5346" s="137"/>
      <c r="L5346" s="137"/>
      <c r="M5346" s="137"/>
      <c r="N5346" s="137"/>
      <c r="O5346" s="137"/>
      <c r="P5346" s="1"/>
    </row>
    <row r="5347" spans="1:16" ht="50.25" thickBot="1">
      <c r="A5347" s="1"/>
      <c r="B5347" s="6" t="s">
        <v>5294</v>
      </c>
      <c r="C5347" s="7" t="s">
        <v>8</v>
      </c>
      <c r="D5347" s="8" t="s">
        <v>5295</v>
      </c>
      <c r="E5347" s="8" t="s">
        <v>5296</v>
      </c>
      <c r="F5347" s="8" t="s">
        <v>58</v>
      </c>
      <c r="G5347" s="8" t="s">
        <v>13</v>
      </c>
      <c r="H5347" s="8" t="s">
        <v>830</v>
      </c>
      <c r="I5347" s="7" t="s">
        <v>8</v>
      </c>
      <c r="J5347" s="9">
        <v>1898520</v>
      </c>
      <c r="K5347" s="9">
        <v>0</v>
      </c>
      <c r="L5347" s="9">
        <v>1824407</v>
      </c>
      <c r="M5347" s="9">
        <v>0</v>
      </c>
      <c r="N5347" s="7" t="s">
        <v>8</v>
      </c>
      <c r="O5347" s="10">
        <v>0</v>
      </c>
      <c r="P5347" s="1"/>
    </row>
    <row r="5348" spans="1:16" ht="25.5" thickBot="1">
      <c r="A5348" s="1"/>
      <c r="B5348" s="138" t="s">
        <v>8</v>
      </c>
      <c r="C5348" s="139"/>
      <c r="D5348" s="139"/>
      <c r="E5348" s="139"/>
      <c r="F5348" s="139"/>
      <c r="G5348" s="139"/>
      <c r="H5348" s="139"/>
      <c r="I5348" s="11" t="s">
        <v>4456</v>
      </c>
      <c r="J5348" s="12" t="s">
        <v>8</v>
      </c>
      <c r="K5348" s="13">
        <v>0</v>
      </c>
      <c r="L5348" s="13">
        <v>1824407</v>
      </c>
      <c r="M5348" s="13">
        <v>0</v>
      </c>
      <c r="N5348" s="14">
        <v>0</v>
      </c>
      <c r="O5348" s="12" t="s">
        <v>8</v>
      </c>
      <c r="P5348" s="1"/>
    </row>
    <row r="5349" spans="1:16" ht="0.95" customHeight="1">
      <c r="A5349" s="1"/>
      <c r="B5349" s="137"/>
      <c r="C5349" s="137"/>
      <c r="D5349" s="137"/>
      <c r="E5349" s="137"/>
      <c r="F5349" s="137"/>
      <c r="G5349" s="137"/>
      <c r="H5349" s="137"/>
      <c r="I5349" s="137"/>
      <c r="J5349" s="137"/>
      <c r="K5349" s="137"/>
      <c r="L5349" s="137"/>
      <c r="M5349" s="137"/>
      <c r="N5349" s="137"/>
      <c r="O5349" s="137"/>
      <c r="P5349" s="1"/>
    </row>
    <row r="5350" spans="1:16" ht="50.25" thickBot="1">
      <c r="A5350" s="1"/>
      <c r="B5350" s="6" t="s">
        <v>5297</v>
      </c>
      <c r="C5350" s="7" t="s">
        <v>8</v>
      </c>
      <c r="D5350" s="8" t="s">
        <v>5298</v>
      </c>
      <c r="E5350" s="8" t="s">
        <v>5299</v>
      </c>
      <c r="F5350" s="8" t="s">
        <v>47</v>
      </c>
      <c r="G5350" s="8" t="s">
        <v>317</v>
      </c>
      <c r="H5350" s="8" t="s">
        <v>3487</v>
      </c>
      <c r="I5350" s="7" t="s">
        <v>8</v>
      </c>
      <c r="J5350" s="9">
        <v>29722269</v>
      </c>
      <c r="K5350" s="9">
        <v>0</v>
      </c>
      <c r="L5350" s="9">
        <v>0</v>
      </c>
      <c r="M5350" s="9">
        <v>0</v>
      </c>
      <c r="N5350" s="7" t="s">
        <v>8</v>
      </c>
      <c r="O5350" s="10">
        <v>0</v>
      </c>
      <c r="P5350" s="1"/>
    </row>
    <row r="5351" spans="1:16" ht="42" thickBot="1">
      <c r="A5351" s="1"/>
      <c r="B5351" s="138" t="s">
        <v>8</v>
      </c>
      <c r="C5351" s="139"/>
      <c r="D5351" s="139"/>
      <c r="E5351" s="139"/>
      <c r="F5351" s="139"/>
      <c r="G5351" s="139"/>
      <c r="H5351" s="139"/>
      <c r="I5351" s="11" t="s">
        <v>318</v>
      </c>
      <c r="J5351" s="12" t="s">
        <v>8</v>
      </c>
      <c r="K5351" s="13">
        <v>0</v>
      </c>
      <c r="L5351" s="13">
        <v>0</v>
      </c>
      <c r="M5351" s="13">
        <v>0</v>
      </c>
      <c r="N5351" s="14">
        <v>0</v>
      </c>
      <c r="O5351" s="12" t="s">
        <v>8</v>
      </c>
      <c r="P5351" s="1"/>
    </row>
    <row r="5352" spans="1:16" ht="0.95" customHeight="1">
      <c r="A5352" s="1"/>
      <c r="B5352" s="137"/>
      <c r="C5352" s="137"/>
      <c r="D5352" s="137"/>
      <c r="E5352" s="137"/>
      <c r="F5352" s="137"/>
      <c r="G5352" s="137"/>
      <c r="H5352" s="137"/>
      <c r="I5352" s="137"/>
      <c r="J5352" s="137"/>
      <c r="K5352" s="137"/>
      <c r="L5352" s="137"/>
      <c r="M5352" s="137"/>
      <c r="N5352" s="137"/>
      <c r="O5352" s="137"/>
      <c r="P5352" s="1"/>
    </row>
    <row r="5353" spans="1:16" ht="50.25" thickBot="1">
      <c r="A5353" s="1"/>
      <c r="B5353" s="6" t="s">
        <v>5300</v>
      </c>
      <c r="C5353" s="7" t="s">
        <v>8</v>
      </c>
      <c r="D5353" s="8" t="s">
        <v>5301</v>
      </c>
      <c r="E5353" s="8" t="s">
        <v>5302</v>
      </c>
      <c r="F5353" s="8" t="s">
        <v>331</v>
      </c>
      <c r="G5353" s="8" t="s">
        <v>317</v>
      </c>
      <c r="H5353" s="8" t="s">
        <v>3487</v>
      </c>
      <c r="I5353" s="7" t="s">
        <v>8</v>
      </c>
      <c r="J5353" s="9">
        <v>105855939</v>
      </c>
      <c r="K5353" s="9">
        <v>0</v>
      </c>
      <c r="L5353" s="9">
        <v>36100277</v>
      </c>
      <c r="M5353" s="9">
        <v>3472043</v>
      </c>
      <c r="N5353" s="7" t="s">
        <v>8</v>
      </c>
      <c r="O5353" s="10">
        <v>94.74</v>
      </c>
      <c r="P5353" s="1"/>
    </row>
    <row r="5354" spans="1:16" ht="42" thickBot="1">
      <c r="A5354" s="1"/>
      <c r="B5354" s="138" t="s">
        <v>8</v>
      </c>
      <c r="C5354" s="139"/>
      <c r="D5354" s="139"/>
      <c r="E5354" s="139"/>
      <c r="F5354" s="139"/>
      <c r="G5354" s="139"/>
      <c r="H5354" s="139"/>
      <c r="I5354" s="11" t="s">
        <v>318</v>
      </c>
      <c r="J5354" s="12" t="s">
        <v>8</v>
      </c>
      <c r="K5354" s="13">
        <v>0</v>
      </c>
      <c r="L5354" s="13">
        <v>36100277</v>
      </c>
      <c r="M5354" s="13">
        <v>3472043</v>
      </c>
      <c r="N5354" s="14">
        <v>9.61</v>
      </c>
      <c r="O5354" s="12" t="s">
        <v>8</v>
      </c>
      <c r="P5354" s="1"/>
    </row>
    <row r="5355" spans="1:16" ht="0.95" customHeight="1">
      <c r="A5355" s="1"/>
      <c r="B5355" s="137"/>
      <c r="C5355" s="137"/>
      <c r="D5355" s="137"/>
      <c r="E5355" s="137"/>
      <c r="F5355" s="137"/>
      <c r="G5355" s="137"/>
      <c r="H5355" s="137"/>
      <c r="I5355" s="137"/>
      <c r="J5355" s="137"/>
      <c r="K5355" s="137"/>
      <c r="L5355" s="137"/>
      <c r="M5355" s="137"/>
      <c r="N5355" s="137"/>
      <c r="O5355" s="137"/>
      <c r="P5355" s="1"/>
    </row>
    <row r="5356" spans="1:16" ht="58.5" thickBot="1">
      <c r="A5356" s="1"/>
      <c r="B5356" s="6" t="s">
        <v>5303</v>
      </c>
      <c r="C5356" s="7" t="s">
        <v>8</v>
      </c>
      <c r="D5356" s="8" t="s">
        <v>5304</v>
      </c>
      <c r="E5356" s="8" t="s">
        <v>5305</v>
      </c>
      <c r="F5356" s="8" t="s">
        <v>814</v>
      </c>
      <c r="G5356" s="8" t="s">
        <v>317</v>
      </c>
      <c r="H5356" s="8" t="s">
        <v>3487</v>
      </c>
      <c r="I5356" s="7" t="s">
        <v>8</v>
      </c>
      <c r="J5356" s="9">
        <v>150489951</v>
      </c>
      <c r="K5356" s="9">
        <v>24149562</v>
      </c>
      <c r="L5356" s="9">
        <v>5613912</v>
      </c>
      <c r="M5356" s="9">
        <v>1322711</v>
      </c>
      <c r="N5356" s="7" t="s">
        <v>8</v>
      </c>
      <c r="O5356" s="10">
        <v>97.45</v>
      </c>
      <c r="P5356" s="1"/>
    </row>
    <row r="5357" spans="1:16" ht="42" thickBot="1">
      <c r="A5357" s="1"/>
      <c r="B5357" s="138" t="s">
        <v>8</v>
      </c>
      <c r="C5357" s="139"/>
      <c r="D5357" s="139"/>
      <c r="E5357" s="139"/>
      <c r="F5357" s="139"/>
      <c r="G5357" s="139"/>
      <c r="H5357" s="139"/>
      <c r="I5357" s="11" t="s">
        <v>318</v>
      </c>
      <c r="J5357" s="12" t="s">
        <v>8</v>
      </c>
      <c r="K5357" s="13">
        <v>24149562</v>
      </c>
      <c r="L5357" s="13">
        <v>5613912</v>
      </c>
      <c r="M5357" s="13">
        <v>1322711</v>
      </c>
      <c r="N5357" s="14">
        <v>23.56</v>
      </c>
      <c r="O5357" s="12" t="s">
        <v>8</v>
      </c>
      <c r="P5357" s="1"/>
    </row>
    <row r="5358" spans="1:16" ht="0.95" customHeight="1">
      <c r="A5358" s="1"/>
      <c r="B5358" s="137"/>
      <c r="C5358" s="137"/>
      <c r="D5358" s="137"/>
      <c r="E5358" s="137"/>
      <c r="F5358" s="137"/>
      <c r="G5358" s="137"/>
      <c r="H5358" s="137"/>
      <c r="I5358" s="137"/>
      <c r="J5358" s="137"/>
      <c r="K5358" s="137"/>
      <c r="L5358" s="137"/>
      <c r="M5358" s="137"/>
      <c r="N5358" s="137"/>
      <c r="O5358" s="137"/>
      <c r="P5358" s="1"/>
    </row>
    <row r="5359" spans="1:16" ht="50.25" thickBot="1">
      <c r="A5359" s="1"/>
      <c r="B5359" s="6" t="s">
        <v>5306</v>
      </c>
      <c r="C5359" s="7" t="s">
        <v>8</v>
      </c>
      <c r="D5359" s="8" t="s">
        <v>5307</v>
      </c>
      <c r="E5359" s="8" t="s">
        <v>5308</v>
      </c>
      <c r="F5359" s="8" t="s">
        <v>47</v>
      </c>
      <c r="G5359" s="8" t="s">
        <v>317</v>
      </c>
      <c r="H5359" s="8" t="s">
        <v>3487</v>
      </c>
      <c r="I5359" s="7" t="s">
        <v>8</v>
      </c>
      <c r="J5359" s="9">
        <v>50000000</v>
      </c>
      <c r="K5359" s="9">
        <v>0</v>
      </c>
      <c r="L5359" s="9">
        <v>40386766</v>
      </c>
      <c r="M5359" s="9">
        <v>7623945</v>
      </c>
      <c r="N5359" s="7" t="s">
        <v>8</v>
      </c>
      <c r="O5359" s="10">
        <v>16.8</v>
      </c>
      <c r="P5359" s="1"/>
    </row>
    <row r="5360" spans="1:16" ht="42" thickBot="1">
      <c r="A5360" s="1"/>
      <c r="B5360" s="138" t="s">
        <v>8</v>
      </c>
      <c r="C5360" s="139"/>
      <c r="D5360" s="139"/>
      <c r="E5360" s="139"/>
      <c r="F5360" s="139"/>
      <c r="G5360" s="139"/>
      <c r="H5360" s="139"/>
      <c r="I5360" s="11" t="s">
        <v>318</v>
      </c>
      <c r="J5360" s="12" t="s">
        <v>8</v>
      </c>
      <c r="K5360" s="13">
        <v>0</v>
      </c>
      <c r="L5360" s="13">
        <v>40386766</v>
      </c>
      <c r="M5360" s="13">
        <v>7623945</v>
      </c>
      <c r="N5360" s="14">
        <v>18.87</v>
      </c>
      <c r="O5360" s="12" t="s">
        <v>8</v>
      </c>
      <c r="P5360" s="1"/>
    </row>
    <row r="5361" spans="1:16" ht="0.95" customHeight="1">
      <c r="A5361" s="1"/>
      <c r="B5361" s="137"/>
      <c r="C5361" s="137"/>
      <c r="D5361" s="137"/>
      <c r="E5361" s="137"/>
      <c r="F5361" s="137"/>
      <c r="G5361" s="137"/>
      <c r="H5361" s="137"/>
      <c r="I5361" s="137"/>
      <c r="J5361" s="137"/>
      <c r="K5361" s="137"/>
      <c r="L5361" s="137"/>
      <c r="M5361" s="137"/>
      <c r="N5361" s="137"/>
      <c r="O5361" s="137"/>
      <c r="P5361" s="1"/>
    </row>
    <row r="5362" spans="1:16" ht="58.5" thickBot="1">
      <c r="A5362" s="1"/>
      <c r="B5362" s="6" t="s">
        <v>5309</v>
      </c>
      <c r="C5362" s="7" t="s">
        <v>8</v>
      </c>
      <c r="D5362" s="8" t="s">
        <v>5310</v>
      </c>
      <c r="E5362" s="8" t="s">
        <v>5311</v>
      </c>
      <c r="F5362" s="8" t="s">
        <v>203</v>
      </c>
      <c r="G5362" s="8" t="s">
        <v>317</v>
      </c>
      <c r="H5362" s="8" t="s">
        <v>3487</v>
      </c>
      <c r="I5362" s="7" t="s">
        <v>8</v>
      </c>
      <c r="J5362" s="9">
        <v>98061308</v>
      </c>
      <c r="K5362" s="9">
        <v>35860178</v>
      </c>
      <c r="L5362" s="9">
        <v>48756898</v>
      </c>
      <c r="M5362" s="9">
        <v>39795291</v>
      </c>
      <c r="N5362" s="7" t="s">
        <v>8</v>
      </c>
      <c r="O5362" s="10">
        <v>88.94</v>
      </c>
      <c r="P5362" s="1"/>
    </row>
    <row r="5363" spans="1:16" ht="42" thickBot="1">
      <c r="A5363" s="1"/>
      <c r="B5363" s="138" t="s">
        <v>8</v>
      </c>
      <c r="C5363" s="139"/>
      <c r="D5363" s="139"/>
      <c r="E5363" s="139"/>
      <c r="F5363" s="139"/>
      <c r="G5363" s="139"/>
      <c r="H5363" s="139"/>
      <c r="I5363" s="11" t="s">
        <v>318</v>
      </c>
      <c r="J5363" s="12" t="s">
        <v>8</v>
      </c>
      <c r="K5363" s="13">
        <v>35860178</v>
      </c>
      <c r="L5363" s="13">
        <v>48756898</v>
      </c>
      <c r="M5363" s="13">
        <v>39795291</v>
      </c>
      <c r="N5363" s="14">
        <v>81.61</v>
      </c>
      <c r="O5363" s="12" t="s">
        <v>8</v>
      </c>
      <c r="P5363" s="1"/>
    </row>
    <row r="5364" spans="1:16" ht="0.95" customHeight="1">
      <c r="A5364" s="1"/>
      <c r="B5364" s="137"/>
      <c r="C5364" s="137"/>
      <c r="D5364" s="137"/>
      <c r="E5364" s="137"/>
      <c r="F5364" s="137"/>
      <c r="G5364" s="137"/>
      <c r="H5364" s="137"/>
      <c r="I5364" s="137"/>
      <c r="J5364" s="137"/>
      <c r="K5364" s="137"/>
      <c r="L5364" s="137"/>
      <c r="M5364" s="137"/>
      <c r="N5364" s="137"/>
      <c r="O5364" s="137"/>
      <c r="P5364" s="1"/>
    </row>
    <row r="5365" spans="1:16" ht="58.5" thickBot="1">
      <c r="A5365" s="1"/>
      <c r="B5365" s="6" t="s">
        <v>5312</v>
      </c>
      <c r="C5365" s="7" t="s">
        <v>8</v>
      </c>
      <c r="D5365" s="8" t="s">
        <v>5313</v>
      </c>
      <c r="E5365" s="8" t="s">
        <v>5281</v>
      </c>
      <c r="F5365" s="8" t="s">
        <v>286</v>
      </c>
      <c r="G5365" s="8" t="s">
        <v>317</v>
      </c>
      <c r="H5365" s="8" t="s">
        <v>3487</v>
      </c>
      <c r="I5365" s="7" t="s">
        <v>8</v>
      </c>
      <c r="J5365" s="9">
        <v>85244281</v>
      </c>
      <c r="K5365" s="9">
        <v>0</v>
      </c>
      <c r="L5365" s="9">
        <v>3610019</v>
      </c>
      <c r="M5365" s="9">
        <v>2315078</v>
      </c>
      <c r="N5365" s="7" t="s">
        <v>8</v>
      </c>
      <c r="O5365" s="10">
        <v>99.58</v>
      </c>
      <c r="P5365" s="1"/>
    </row>
    <row r="5366" spans="1:16" ht="42" thickBot="1">
      <c r="A5366" s="1"/>
      <c r="B5366" s="138" t="s">
        <v>8</v>
      </c>
      <c r="C5366" s="139"/>
      <c r="D5366" s="139"/>
      <c r="E5366" s="139"/>
      <c r="F5366" s="139"/>
      <c r="G5366" s="139"/>
      <c r="H5366" s="139"/>
      <c r="I5366" s="11" t="s">
        <v>318</v>
      </c>
      <c r="J5366" s="12" t="s">
        <v>8</v>
      </c>
      <c r="K5366" s="13">
        <v>0</v>
      </c>
      <c r="L5366" s="13">
        <v>3610019</v>
      </c>
      <c r="M5366" s="13">
        <v>2315078</v>
      </c>
      <c r="N5366" s="14">
        <v>64.12</v>
      </c>
      <c r="O5366" s="12" t="s">
        <v>8</v>
      </c>
      <c r="P5366" s="1"/>
    </row>
    <row r="5367" spans="1:16" ht="0.95" customHeight="1">
      <c r="A5367" s="1"/>
      <c r="B5367" s="137"/>
      <c r="C5367" s="137"/>
      <c r="D5367" s="137"/>
      <c r="E5367" s="137"/>
      <c r="F5367" s="137"/>
      <c r="G5367" s="137"/>
      <c r="H5367" s="137"/>
      <c r="I5367" s="137"/>
      <c r="J5367" s="137"/>
      <c r="K5367" s="137"/>
      <c r="L5367" s="137"/>
      <c r="M5367" s="137"/>
      <c r="N5367" s="137"/>
      <c r="O5367" s="137"/>
      <c r="P5367" s="1"/>
    </row>
    <row r="5368" spans="1:16" ht="66.75" thickBot="1">
      <c r="A5368" s="1"/>
      <c r="B5368" s="6" t="s">
        <v>5314</v>
      </c>
      <c r="C5368" s="7" t="s">
        <v>8</v>
      </c>
      <c r="D5368" s="8" t="s">
        <v>5315</v>
      </c>
      <c r="E5368" s="8" t="s">
        <v>5316</v>
      </c>
      <c r="F5368" s="8" t="s">
        <v>47</v>
      </c>
      <c r="G5368" s="8" t="s">
        <v>317</v>
      </c>
      <c r="H5368" s="8" t="s">
        <v>3459</v>
      </c>
      <c r="I5368" s="7" t="s">
        <v>8</v>
      </c>
      <c r="J5368" s="9">
        <v>45631257</v>
      </c>
      <c r="K5368" s="9">
        <v>0</v>
      </c>
      <c r="L5368" s="9">
        <v>0</v>
      </c>
      <c r="M5368" s="9">
        <v>0</v>
      </c>
      <c r="N5368" s="7" t="s">
        <v>8</v>
      </c>
      <c r="O5368" s="10">
        <v>0</v>
      </c>
      <c r="P5368" s="1"/>
    </row>
    <row r="5369" spans="1:16" ht="42" thickBot="1">
      <c r="A5369" s="1"/>
      <c r="B5369" s="138" t="s">
        <v>8</v>
      </c>
      <c r="C5369" s="139"/>
      <c r="D5369" s="139"/>
      <c r="E5369" s="139"/>
      <c r="F5369" s="139"/>
      <c r="G5369" s="139"/>
      <c r="H5369" s="139"/>
      <c r="I5369" s="11" t="s">
        <v>318</v>
      </c>
      <c r="J5369" s="12" t="s">
        <v>8</v>
      </c>
      <c r="K5369" s="13">
        <v>0</v>
      </c>
      <c r="L5369" s="13">
        <v>0</v>
      </c>
      <c r="M5369" s="13">
        <v>0</v>
      </c>
      <c r="N5369" s="14">
        <v>0</v>
      </c>
      <c r="O5369" s="12" t="s">
        <v>8</v>
      </c>
      <c r="P5369" s="1"/>
    </row>
    <row r="5370" spans="1:16" ht="0.95" customHeight="1">
      <c r="A5370" s="1"/>
      <c r="B5370" s="137"/>
      <c r="C5370" s="137"/>
      <c r="D5370" s="137"/>
      <c r="E5370" s="137"/>
      <c r="F5370" s="137"/>
      <c r="G5370" s="137"/>
      <c r="H5370" s="137"/>
      <c r="I5370" s="137"/>
      <c r="J5370" s="137"/>
      <c r="K5370" s="137"/>
      <c r="L5370" s="137"/>
      <c r="M5370" s="137"/>
      <c r="N5370" s="137"/>
      <c r="O5370" s="137"/>
      <c r="P5370" s="1"/>
    </row>
    <row r="5371" spans="1:16" ht="66.75" thickBot="1">
      <c r="A5371" s="1"/>
      <c r="B5371" s="6" t="s">
        <v>5317</v>
      </c>
      <c r="C5371" s="7" t="s">
        <v>8</v>
      </c>
      <c r="D5371" s="8" t="s">
        <v>5318</v>
      </c>
      <c r="E5371" s="8" t="s">
        <v>5319</v>
      </c>
      <c r="F5371" s="8" t="s">
        <v>286</v>
      </c>
      <c r="G5371" s="8" t="s">
        <v>317</v>
      </c>
      <c r="H5371" s="8" t="s">
        <v>3487</v>
      </c>
      <c r="I5371" s="7" t="s">
        <v>8</v>
      </c>
      <c r="J5371" s="9">
        <v>149374011</v>
      </c>
      <c r="K5371" s="9">
        <v>23030088</v>
      </c>
      <c r="L5371" s="9">
        <v>9779</v>
      </c>
      <c r="M5371" s="9">
        <v>9779</v>
      </c>
      <c r="N5371" s="7" t="s">
        <v>8</v>
      </c>
      <c r="O5371" s="10">
        <v>0</v>
      </c>
      <c r="P5371" s="1"/>
    </row>
    <row r="5372" spans="1:16" ht="42" thickBot="1">
      <c r="A5372" s="1"/>
      <c r="B5372" s="138" t="s">
        <v>8</v>
      </c>
      <c r="C5372" s="139"/>
      <c r="D5372" s="139"/>
      <c r="E5372" s="139"/>
      <c r="F5372" s="139"/>
      <c r="G5372" s="139"/>
      <c r="H5372" s="139"/>
      <c r="I5372" s="11" t="s">
        <v>318</v>
      </c>
      <c r="J5372" s="12" t="s">
        <v>8</v>
      </c>
      <c r="K5372" s="13">
        <v>23030088</v>
      </c>
      <c r="L5372" s="13">
        <v>9779</v>
      </c>
      <c r="M5372" s="13">
        <v>9779</v>
      </c>
      <c r="N5372" s="14">
        <v>100</v>
      </c>
      <c r="O5372" s="12" t="s">
        <v>8</v>
      </c>
      <c r="P5372" s="1"/>
    </row>
    <row r="5373" spans="1:16" ht="0.95" customHeight="1">
      <c r="A5373" s="1"/>
      <c r="B5373" s="137"/>
      <c r="C5373" s="137"/>
      <c r="D5373" s="137"/>
      <c r="E5373" s="137"/>
      <c r="F5373" s="137"/>
      <c r="G5373" s="137"/>
      <c r="H5373" s="137"/>
      <c r="I5373" s="137"/>
      <c r="J5373" s="137"/>
      <c r="K5373" s="137"/>
      <c r="L5373" s="137"/>
      <c r="M5373" s="137"/>
      <c r="N5373" s="137"/>
      <c r="O5373" s="137"/>
      <c r="P5373" s="1"/>
    </row>
    <row r="5374" spans="1:16" ht="42" thickBot="1">
      <c r="A5374" s="1"/>
      <c r="B5374" s="6" t="s">
        <v>5320</v>
      </c>
      <c r="C5374" s="7" t="s">
        <v>8</v>
      </c>
      <c r="D5374" s="8" t="s">
        <v>5321</v>
      </c>
      <c r="E5374" s="8" t="s">
        <v>5322</v>
      </c>
      <c r="F5374" s="8" t="s">
        <v>286</v>
      </c>
      <c r="G5374" s="8" t="s">
        <v>317</v>
      </c>
      <c r="H5374" s="8" t="s">
        <v>830</v>
      </c>
      <c r="I5374" s="7" t="s">
        <v>8</v>
      </c>
      <c r="J5374" s="9">
        <v>50000000</v>
      </c>
      <c r="K5374" s="9">
        <v>0</v>
      </c>
      <c r="L5374" s="9">
        <v>19031432</v>
      </c>
      <c r="M5374" s="9">
        <v>1739887</v>
      </c>
      <c r="N5374" s="7" t="s">
        <v>8</v>
      </c>
      <c r="O5374" s="10">
        <v>99.7</v>
      </c>
      <c r="P5374" s="1"/>
    </row>
    <row r="5375" spans="1:16" ht="42" thickBot="1">
      <c r="A5375" s="1"/>
      <c r="B5375" s="138" t="s">
        <v>8</v>
      </c>
      <c r="C5375" s="139"/>
      <c r="D5375" s="139"/>
      <c r="E5375" s="139"/>
      <c r="F5375" s="139"/>
      <c r="G5375" s="139"/>
      <c r="H5375" s="139"/>
      <c r="I5375" s="11" t="s">
        <v>318</v>
      </c>
      <c r="J5375" s="12" t="s">
        <v>8</v>
      </c>
      <c r="K5375" s="13">
        <v>0</v>
      </c>
      <c r="L5375" s="13">
        <v>19031432</v>
      </c>
      <c r="M5375" s="13">
        <v>1739887</v>
      </c>
      <c r="N5375" s="14">
        <v>9.14</v>
      </c>
      <c r="O5375" s="12" t="s">
        <v>8</v>
      </c>
      <c r="P5375" s="1"/>
    </row>
    <row r="5376" spans="1:16" ht="0.95" customHeight="1">
      <c r="A5376" s="1"/>
      <c r="B5376" s="137"/>
      <c r="C5376" s="137"/>
      <c r="D5376" s="137"/>
      <c r="E5376" s="137"/>
      <c r="F5376" s="137"/>
      <c r="G5376" s="137"/>
      <c r="H5376" s="137"/>
      <c r="I5376" s="137"/>
      <c r="J5376" s="137"/>
      <c r="K5376" s="137"/>
      <c r="L5376" s="137"/>
      <c r="M5376" s="137"/>
      <c r="N5376" s="137"/>
      <c r="O5376" s="137"/>
      <c r="P5376" s="1"/>
    </row>
    <row r="5377" spans="1:16" ht="50.25" thickBot="1">
      <c r="A5377" s="1"/>
      <c r="B5377" s="6" t="s">
        <v>5323</v>
      </c>
      <c r="C5377" s="7" t="s">
        <v>8</v>
      </c>
      <c r="D5377" s="8" t="s">
        <v>5324</v>
      </c>
      <c r="E5377" s="8" t="s">
        <v>5325</v>
      </c>
      <c r="F5377" s="8" t="s">
        <v>395</v>
      </c>
      <c r="G5377" s="8" t="s">
        <v>13</v>
      </c>
      <c r="H5377" s="8" t="s">
        <v>830</v>
      </c>
      <c r="I5377" s="7" t="s">
        <v>8</v>
      </c>
      <c r="J5377" s="9">
        <v>6747749</v>
      </c>
      <c r="K5377" s="9">
        <v>0</v>
      </c>
      <c r="L5377" s="9">
        <v>0</v>
      </c>
      <c r="M5377" s="9">
        <v>0</v>
      </c>
      <c r="N5377" s="7" t="s">
        <v>8</v>
      </c>
      <c r="O5377" s="10">
        <v>0</v>
      </c>
      <c r="P5377" s="1"/>
    </row>
    <row r="5378" spans="1:16" ht="25.5" thickBot="1">
      <c r="A5378" s="1"/>
      <c r="B5378" s="138" t="s">
        <v>8</v>
      </c>
      <c r="C5378" s="139"/>
      <c r="D5378" s="139"/>
      <c r="E5378" s="139"/>
      <c r="F5378" s="139"/>
      <c r="G5378" s="139"/>
      <c r="H5378" s="139"/>
      <c r="I5378" s="11" t="s">
        <v>4456</v>
      </c>
      <c r="J5378" s="12" t="s">
        <v>8</v>
      </c>
      <c r="K5378" s="13">
        <v>0</v>
      </c>
      <c r="L5378" s="13">
        <v>0</v>
      </c>
      <c r="M5378" s="13">
        <v>0</v>
      </c>
      <c r="N5378" s="14">
        <v>0</v>
      </c>
      <c r="O5378" s="12" t="s">
        <v>8</v>
      </c>
      <c r="P5378" s="1"/>
    </row>
    <row r="5379" spans="1:16" ht="0.95" customHeight="1">
      <c r="A5379" s="1"/>
      <c r="B5379" s="137"/>
      <c r="C5379" s="137"/>
      <c r="D5379" s="137"/>
      <c r="E5379" s="137"/>
      <c r="F5379" s="137"/>
      <c r="G5379" s="137"/>
      <c r="H5379" s="137"/>
      <c r="I5379" s="137"/>
      <c r="J5379" s="137"/>
      <c r="K5379" s="137"/>
      <c r="L5379" s="137"/>
      <c r="M5379" s="137"/>
      <c r="N5379" s="137"/>
      <c r="O5379" s="137"/>
      <c r="P5379" s="1"/>
    </row>
    <row r="5380" spans="1:16" ht="42" thickBot="1">
      <c r="A5380" s="1"/>
      <c r="B5380" s="6" t="s">
        <v>5326</v>
      </c>
      <c r="C5380" s="7" t="s">
        <v>8</v>
      </c>
      <c r="D5380" s="8" t="s">
        <v>5327</v>
      </c>
      <c r="E5380" s="8" t="s">
        <v>5328</v>
      </c>
      <c r="F5380" s="8" t="s">
        <v>296</v>
      </c>
      <c r="G5380" s="8" t="s">
        <v>13</v>
      </c>
      <c r="H5380" s="8" t="s">
        <v>830</v>
      </c>
      <c r="I5380" s="7" t="s">
        <v>8</v>
      </c>
      <c r="J5380" s="9">
        <v>10751022</v>
      </c>
      <c r="K5380" s="9">
        <v>0</v>
      </c>
      <c r="L5380" s="9">
        <v>0</v>
      </c>
      <c r="M5380" s="9">
        <v>0</v>
      </c>
      <c r="N5380" s="7" t="s">
        <v>8</v>
      </c>
      <c r="O5380" s="10">
        <v>0</v>
      </c>
      <c r="P5380" s="1"/>
    </row>
    <row r="5381" spans="1:16" ht="25.5" thickBot="1">
      <c r="A5381" s="1"/>
      <c r="B5381" s="138" t="s">
        <v>8</v>
      </c>
      <c r="C5381" s="139"/>
      <c r="D5381" s="139"/>
      <c r="E5381" s="139"/>
      <c r="F5381" s="139"/>
      <c r="G5381" s="139"/>
      <c r="H5381" s="139"/>
      <c r="I5381" s="11" t="s">
        <v>4456</v>
      </c>
      <c r="J5381" s="12" t="s">
        <v>8</v>
      </c>
      <c r="K5381" s="13">
        <v>0</v>
      </c>
      <c r="L5381" s="13">
        <v>0</v>
      </c>
      <c r="M5381" s="13">
        <v>0</v>
      </c>
      <c r="N5381" s="14">
        <v>0</v>
      </c>
      <c r="O5381" s="12" t="s">
        <v>8</v>
      </c>
      <c r="P5381" s="1"/>
    </row>
    <row r="5382" spans="1:16" ht="0.95" customHeight="1">
      <c r="A5382" s="1"/>
      <c r="B5382" s="137"/>
      <c r="C5382" s="137"/>
      <c r="D5382" s="137"/>
      <c r="E5382" s="137"/>
      <c r="F5382" s="137"/>
      <c r="G5382" s="137"/>
      <c r="H5382" s="137"/>
      <c r="I5382" s="137"/>
      <c r="J5382" s="137"/>
      <c r="K5382" s="137"/>
      <c r="L5382" s="137"/>
      <c r="M5382" s="137"/>
      <c r="N5382" s="137"/>
      <c r="O5382" s="137"/>
      <c r="P5382" s="1"/>
    </row>
    <row r="5383" spans="1:16" ht="33.75" thickBot="1">
      <c r="A5383" s="1"/>
      <c r="B5383" s="6" t="s">
        <v>5329</v>
      </c>
      <c r="C5383" s="7" t="s">
        <v>8</v>
      </c>
      <c r="D5383" s="8" t="s">
        <v>5330</v>
      </c>
      <c r="E5383" s="8" t="s">
        <v>5331</v>
      </c>
      <c r="F5383" s="8" t="s">
        <v>296</v>
      </c>
      <c r="G5383" s="8" t="s">
        <v>13</v>
      </c>
      <c r="H5383" s="8" t="s">
        <v>830</v>
      </c>
      <c r="I5383" s="7" t="s">
        <v>8</v>
      </c>
      <c r="J5383" s="9">
        <v>2022506</v>
      </c>
      <c r="K5383" s="9">
        <v>0</v>
      </c>
      <c r="L5383" s="9">
        <v>0</v>
      </c>
      <c r="M5383" s="9">
        <v>0</v>
      </c>
      <c r="N5383" s="7" t="s">
        <v>8</v>
      </c>
      <c r="O5383" s="10">
        <v>0</v>
      </c>
      <c r="P5383" s="1"/>
    </row>
    <row r="5384" spans="1:16" ht="25.5" thickBot="1">
      <c r="A5384" s="1"/>
      <c r="B5384" s="138" t="s">
        <v>8</v>
      </c>
      <c r="C5384" s="139"/>
      <c r="D5384" s="139"/>
      <c r="E5384" s="139"/>
      <c r="F5384" s="139"/>
      <c r="G5384" s="139"/>
      <c r="H5384" s="139"/>
      <c r="I5384" s="11" t="s">
        <v>4456</v>
      </c>
      <c r="J5384" s="12" t="s">
        <v>8</v>
      </c>
      <c r="K5384" s="13">
        <v>0</v>
      </c>
      <c r="L5384" s="13">
        <v>0</v>
      </c>
      <c r="M5384" s="13">
        <v>0</v>
      </c>
      <c r="N5384" s="14">
        <v>0</v>
      </c>
      <c r="O5384" s="12" t="s">
        <v>8</v>
      </c>
      <c r="P5384" s="1"/>
    </row>
    <row r="5385" spans="1:16" ht="0.95" customHeight="1">
      <c r="A5385" s="1"/>
      <c r="B5385" s="137"/>
      <c r="C5385" s="137"/>
      <c r="D5385" s="137"/>
      <c r="E5385" s="137"/>
      <c r="F5385" s="137"/>
      <c r="G5385" s="137"/>
      <c r="H5385" s="137"/>
      <c r="I5385" s="137"/>
      <c r="J5385" s="137"/>
      <c r="K5385" s="137"/>
      <c r="L5385" s="137"/>
      <c r="M5385" s="137"/>
      <c r="N5385" s="137"/>
      <c r="O5385" s="137"/>
      <c r="P5385" s="1"/>
    </row>
    <row r="5386" spans="1:16" ht="58.5" thickBot="1">
      <c r="A5386" s="1"/>
      <c r="B5386" s="6" t="s">
        <v>5332</v>
      </c>
      <c r="C5386" s="7" t="s">
        <v>8</v>
      </c>
      <c r="D5386" s="8" t="s">
        <v>5333</v>
      </c>
      <c r="E5386" s="8" t="s">
        <v>5334</v>
      </c>
      <c r="F5386" s="8" t="s">
        <v>798</v>
      </c>
      <c r="G5386" s="8" t="s">
        <v>317</v>
      </c>
      <c r="H5386" s="8" t="s">
        <v>3487</v>
      </c>
      <c r="I5386" s="7" t="s">
        <v>8</v>
      </c>
      <c r="J5386" s="9">
        <v>88665768</v>
      </c>
      <c r="K5386" s="9">
        <v>0</v>
      </c>
      <c r="L5386" s="9">
        <v>16061095</v>
      </c>
      <c r="M5386" s="9">
        <v>15369271</v>
      </c>
      <c r="N5386" s="7" t="s">
        <v>8</v>
      </c>
      <c r="O5386" s="10">
        <v>99.65</v>
      </c>
      <c r="P5386" s="1"/>
    </row>
    <row r="5387" spans="1:16" ht="42" thickBot="1">
      <c r="A5387" s="1"/>
      <c r="B5387" s="138" t="s">
        <v>8</v>
      </c>
      <c r="C5387" s="139"/>
      <c r="D5387" s="139"/>
      <c r="E5387" s="139"/>
      <c r="F5387" s="139"/>
      <c r="G5387" s="139"/>
      <c r="H5387" s="139"/>
      <c r="I5387" s="11" t="s">
        <v>318</v>
      </c>
      <c r="J5387" s="12" t="s">
        <v>8</v>
      </c>
      <c r="K5387" s="13">
        <v>0</v>
      </c>
      <c r="L5387" s="13">
        <v>16061095</v>
      </c>
      <c r="M5387" s="13">
        <v>15369271</v>
      </c>
      <c r="N5387" s="14">
        <v>95.69</v>
      </c>
      <c r="O5387" s="12" t="s">
        <v>8</v>
      </c>
      <c r="P5387" s="1"/>
    </row>
    <row r="5388" spans="1:16" ht="0.95" customHeight="1">
      <c r="A5388" s="1"/>
      <c r="B5388" s="137"/>
      <c r="C5388" s="137"/>
      <c r="D5388" s="137"/>
      <c r="E5388" s="137"/>
      <c r="F5388" s="137"/>
      <c r="G5388" s="137"/>
      <c r="H5388" s="137"/>
      <c r="I5388" s="137"/>
      <c r="J5388" s="137"/>
      <c r="K5388" s="137"/>
      <c r="L5388" s="137"/>
      <c r="M5388" s="137"/>
      <c r="N5388" s="137"/>
      <c r="O5388" s="137"/>
      <c r="P5388" s="1"/>
    </row>
    <row r="5389" spans="1:16" ht="33.75" thickBot="1">
      <c r="A5389" s="1"/>
      <c r="B5389" s="6" t="s">
        <v>5335</v>
      </c>
      <c r="C5389" s="7" t="s">
        <v>8</v>
      </c>
      <c r="D5389" s="8" t="s">
        <v>5336</v>
      </c>
      <c r="E5389" s="8" t="s">
        <v>5337</v>
      </c>
      <c r="F5389" s="8" t="s">
        <v>58</v>
      </c>
      <c r="G5389" s="8" t="s">
        <v>13</v>
      </c>
      <c r="H5389" s="8" t="s">
        <v>830</v>
      </c>
      <c r="I5389" s="7" t="s">
        <v>8</v>
      </c>
      <c r="J5389" s="9">
        <v>384208185</v>
      </c>
      <c r="K5389" s="9">
        <v>0</v>
      </c>
      <c r="L5389" s="9">
        <v>0</v>
      </c>
      <c r="M5389" s="9">
        <v>0</v>
      </c>
      <c r="N5389" s="7" t="s">
        <v>8</v>
      </c>
      <c r="O5389" s="10">
        <v>0</v>
      </c>
      <c r="P5389" s="1"/>
    </row>
    <row r="5390" spans="1:16" ht="25.5" thickBot="1">
      <c r="A5390" s="1"/>
      <c r="B5390" s="138" t="s">
        <v>8</v>
      </c>
      <c r="C5390" s="139"/>
      <c r="D5390" s="139"/>
      <c r="E5390" s="139"/>
      <c r="F5390" s="139"/>
      <c r="G5390" s="139"/>
      <c r="H5390" s="139"/>
      <c r="I5390" s="11" t="s">
        <v>4456</v>
      </c>
      <c r="J5390" s="12" t="s">
        <v>8</v>
      </c>
      <c r="K5390" s="13">
        <v>0</v>
      </c>
      <c r="L5390" s="13">
        <v>0</v>
      </c>
      <c r="M5390" s="13">
        <v>0</v>
      </c>
      <c r="N5390" s="14">
        <v>0</v>
      </c>
      <c r="O5390" s="12" t="s">
        <v>8</v>
      </c>
      <c r="P5390" s="1"/>
    </row>
    <row r="5391" spans="1:16" ht="0.95" customHeight="1">
      <c r="A5391" s="1"/>
      <c r="B5391" s="137"/>
      <c r="C5391" s="137"/>
      <c r="D5391" s="137"/>
      <c r="E5391" s="137"/>
      <c r="F5391" s="137"/>
      <c r="G5391" s="137"/>
      <c r="H5391" s="137"/>
      <c r="I5391" s="137"/>
      <c r="J5391" s="137"/>
      <c r="K5391" s="137"/>
      <c r="L5391" s="137"/>
      <c r="M5391" s="137"/>
      <c r="N5391" s="137"/>
      <c r="O5391" s="137"/>
      <c r="P5391" s="1"/>
    </row>
    <row r="5392" spans="1:16" ht="33.75" thickBot="1">
      <c r="A5392" s="1"/>
      <c r="B5392" s="6" t="s">
        <v>5338</v>
      </c>
      <c r="C5392" s="7" t="s">
        <v>8</v>
      </c>
      <c r="D5392" s="8" t="s">
        <v>5339</v>
      </c>
      <c r="E5392" s="8" t="s">
        <v>5340</v>
      </c>
      <c r="F5392" s="8" t="s">
        <v>349</v>
      </c>
      <c r="G5392" s="8" t="s">
        <v>13</v>
      </c>
      <c r="H5392" s="8" t="s">
        <v>830</v>
      </c>
      <c r="I5392" s="7" t="s">
        <v>8</v>
      </c>
      <c r="J5392" s="9">
        <v>4079250</v>
      </c>
      <c r="K5392" s="9">
        <v>0</v>
      </c>
      <c r="L5392" s="9">
        <v>0</v>
      </c>
      <c r="M5392" s="9">
        <v>0</v>
      </c>
      <c r="N5392" s="7" t="s">
        <v>8</v>
      </c>
      <c r="O5392" s="10">
        <v>0</v>
      </c>
      <c r="P5392" s="1"/>
    </row>
    <row r="5393" spans="1:16" ht="25.5" thickBot="1">
      <c r="A5393" s="1"/>
      <c r="B5393" s="138" t="s">
        <v>8</v>
      </c>
      <c r="C5393" s="139"/>
      <c r="D5393" s="139"/>
      <c r="E5393" s="139"/>
      <c r="F5393" s="139"/>
      <c r="G5393" s="139"/>
      <c r="H5393" s="139"/>
      <c r="I5393" s="11" t="s">
        <v>4456</v>
      </c>
      <c r="J5393" s="12" t="s">
        <v>8</v>
      </c>
      <c r="K5393" s="13">
        <v>0</v>
      </c>
      <c r="L5393" s="13">
        <v>0</v>
      </c>
      <c r="M5393" s="13">
        <v>0</v>
      </c>
      <c r="N5393" s="14">
        <v>0</v>
      </c>
      <c r="O5393" s="12" t="s">
        <v>8</v>
      </c>
      <c r="P5393" s="1"/>
    </row>
    <row r="5394" spans="1:16" ht="0.95" customHeight="1">
      <c r="A5394" s="1"/>
      <c r="B5394" s="137"/>
      <c r="C5394" s="137"/>
      <c r="D5394" s="137"/>
      <c r="E5394" s="137"/>
      <c r="F5394" s="137"/>
      <c r="G5394" s="137"/>
      <c r="H5394" s="137"/>
      <c r="I5394" s="137"/>
      <c r="J5394" s="137"/>
      <c r="K5394" s="137"/>
      <c r="L5394" s="137"/>
      <c r="M5394" s="137"/>
      <c r="N5394" s="137"/>
      <c r="O5394" s="137"/>
      <c r="P5394" s="1"/>
    </row>
    <row r="5395" spans="1:16" ht="50.25" thickBot="1">
      <c r="A5395" s="1"/>
      <c r="B5395" s="6" t="s">
        <v>5341</v>
      </c>
      <c r="C5395" s="7" t="s">
        <v>8</v>
      </c>
      <c r="D5395" s="8" t="s">
        <v>5342</v>
      </c>
      <c r="E5395" s="8" t="s">
        <v>5343</v>
      </c>
      <c r="F5395" s="8" t="s">
        <v>261</v>
      </c>
      <c r="G5395" s="8" t="s">
        <v>102</v>
      </c>
      <c r="H5395" s="8" t="s">
        <v>830</v>
      </c>
      <c r="I5395" s="7" t="s">
        <v>8</v>
      </c>
      <c r="J5395" s="9">
        <v>24419451</v>
      </c>
      <c r="K5395" s="9">
        <v>0</v>
      </c>
      <c r="L5395" s="9">
        <v>14526982</v>
      </c>
      <c r="M5395" s="9">
        <v>13776858</v>
      </c>
      <c r="N5395" s="7" t="s">
        <v>8</v>
      </c>
      <c r="O5395" s="10">
        <v>79.8</v>
      </c>
      <c r="P5395" s="1"/>
    </row>
    <row r="5396" spans="1:16" ht="33.75" thickBot="1">
      <c r="A5396" s="1"/>
      <c r="B5396" s="138" t="s">
        <v>8</v>
      </c>
      <c r="C5396" s="139"/>
      <c r="D5396" s="139"/>
      <c r="E5396" s="139"/>
      <c r="F5396" s="139"/>
      <c r="G5396" s="139"/>
      <c r="H5396" s="139"/>
      <c r="I5396" s="11" t="s">
        <v>103</v>
      </c>
      <c r="J5396" s="12" t="s">
        <v>8</v>
      </c>
      <c r="K5396" s="13">
        <v>0</v>
      </c>
      <c r="L5396" s="13">
        <v>14526982</v>
      </c>
      <c r="M5396" s="13">
        <v>13776858</v>
      </c>
      <c r="N5396" s="14">
        <v>94.83</v>
      </c>
      <c r="O5396" s="12" t="s">
        <v>8</v>
      </c>
      <c r="P5396" s="1"/>
    </row>
    <row r="5397" spans="1:16" ht="0.95" customHeight="1">
      <c r="A5397" s="1"/>
      <c r="B5397" s="137"/>
      <c r="C5397" s="137"/>
      <c r="D5397" s="137"/>
      <c r="E5397" s="137"/>
      <c r="F5397" s="137"/>
      <c r="G5397" s="137"/>
      <c r="H5397" s="137"/>
      <c r="I5397" s="137"/>
      <c r="J5397" s="137"/>
      <c r="K5397" s="137"/>
      <c r="L5397" s="137"/>
      <c r="M5397" s="137"/>
      <c r="N5397" s="137"/>
      <c r="O5397" s="137"/>
      <c r="P5397" s="1"/>
    </row>
    <row r="5398" spans="1:16" ht="50.25" thickBot="1">
      <c r="A5398" s="1"/>
      <c r="B5398" s="6" t="s">
        <v>5344</v>
      </c>
      <c r="C5398" s="7" t="s">
        <v>8</v>
      </c>
      <c r="D5398" s="8" t="s">
        <v>5345</v>
      </c>
      <c r="E5398" s="8" t="s">
        <v>5346</v>
      </c>
      <c r="F5398" s="8" t="s">
        <v>261</v>
      </c>
      <c r="G5398" s="8" t="s">
        <v>317</v>
      </c>
      <c r="H5398" s="8" t="s">
        <v>3487</v>
      </c>
      <c r="I5398" s="7" t="s">
        <v>8</v>
      </c>
      <c r="J5398" s="9">
        <v>28758258</v>
      </c>
      <c r="K5398" s="9">
        <v>0</v>
      </c>
      <c r="L5398" s="9">
        <v>19380187</v>
      </c>
      <c r="M5398" s="9">
        <v>14984282</v>
      </c>
      <c r="N5398" s="7" t="s">
        <v>8</v>
      </c>
      <c r="O5398" s="10">
        <v>62.8</v>
      </c>
      <c r="P5398" s="1"/>
    </row>
    <row r="5399" spans="1:16" ht="42" thickBot="1">
      <c r="A5399" s="1"/>
      <c r="B5399" s="138" t="s">
        <v>8</v>
      </c>
      <c r="C5399" s="139"/>
      <c r="D5399" s="139"/>
      <c r="E5399" s="139"/>
      <c r="F5399" s="139"/>
      <c r="G5399" s="139"/>
      <c r="H5399" s="139"/>
      <c r="I5399" s="11" t="s">
        <v>318</v>
      </c>
      <c r="J5399" s="12" t="s">
        <v>8</v>
      </c>
      <c r="K5399" s="13">
        <v>0</v>
      </c>
      <c r="L5399" s="13">
        <v>19380187</v>
      </c>
      <c r="M5399" s="13">
        <v>14984282</v>
      </c>
      <c r="N5399" s="14">
        <v>77.31</v>
      </c>
      <c r="O5399" s="12" t="s">
        <v>8</v>
      </c>
      <c r="P5399" s="1"/>
    </row>
    <row r="5400" spans="1:16" ht="0.95" customHeight="1">
      <c r="A5400" s="1"/>
      <c r="B5400" s="137"/>
      <c r="C5400" s="137"/>
      <c r="D5400" s="137"/>
      <c r="E5400" s="137"/>
      <c r="F5400" s="137"/>
      <c r="G5400" s="137"/>
      <c r="H5400" s="137"/>
      <c r="I5400" s="137"/>
      <c r="J5400" s="137"/>
      <c r="K5400" s="137"/>
      <c r="L5400" s="137"/>
      <c r="M5400" s="137"/>
      <c r="N5400" s="137"/>
      <c r="O5400" s="137"/>
      <c r="P5400" s="1"/>
    </row>
    <row r="5401" spans="1:16" ht="50.25" thickBot="1">
      <c r="A5401" s="1"/>
      <c r="B5401" s="6" t="s">
        <v>5347</v>
      </c>
      <c r="C5401" s="7" t="s">
        <v>8</v>
      </c>
      <c r="D5401" s="8" t="s">
        <v>5348</v>
      </c>
      <c r="E5401" s="8" t="s">
        <v>5349</v>
      </c>
      <c r="F5401" s="8" t="s">
        <v>58</v>
      </c>
      <c r="G5401" s="8" t="s">
        <v>13</v>
      </c>
      <c r="H5401" s="8" t="s">
        <v>3277</v>
      </c>
      <c r="I5401" s="7" t="s">
        <v>8</v>
      </c>
      <c r="J5401" s="9">
        <v>651715644</v>
      </c>
      <c r="K5401" s="9">
        <v>0</v>
      </c>
      <c r="L5401" s="9">
        <v>0</v>
      </c>
      <c r="M5401" s="9">
        <v>0</v>
      </c>
      <c r="N5401" s="7" t="s">
        <v>8</v>
      </c>
      <c r="O5401" s="10">
        <v>0</v>
      </c>
      <c r="P5401" s="1"/>
    </row>
    <row r="5402" spans="1:16" ht="25.5" thickBot="1">
      <c r="A5402" s="1"/>
      <c r="B5402" s="138" t="s">
        <v>8</v>
      </c>
      <c r="C5402" s="139"/>
      <c r="D5402" s="139"/>
      <c r="E5402" s="139"/>
      <c r="F5402" s="139"/>
      <c r="G5402" s="139"/>
      <c r="H5402" s="139"/>
      <c r="I5402" s="11" t="s">
        <v>4456</v>
      </c>
      <c r="J5402" s="12" t="s">
        <v>8</v>
      </c>
      <c r="K5402" s="13">
        <v>0</v>
      </c>
      <c r="L5402" s="13">
        <v>0</v>
      </c>
      <c r="M5402" s="13">
        <v>0</v>
      </c>
      <c r="N5402" s="14">
        <v>0</v>
      </c>
      <c r="O5402" s="12" t="s">
        <v>8</v>
      </c>
      <c r="P5402" s="1"/>
    </row>
    <row r="5403" spans="1:16" ht="0.95" customHeight="1">
      <c r="A5403" s="1"/>
      <c r="B5403" s="137"/>
      <c r="C5403" s="137"/>
      <c r="D5403" s="137"/>
      <c r="E5403" s="137"/>
      <c r="F5403" s="137"/>
      <c r="G5403" s="137"/>
      <c r="H5403" s="137"/>
      <c r="I5403" s="137"/>
      <c r="J5403" s="137"/>
      <c r="K5403" s="137"/>
      <c r="L5403" s="137"/>
      <c r="M5403" s="137"/>
      <c r="N5403" s="137"/>
      <c r="O5403" s="137"/>
      <c r="P5403" s="1"/>
    </row>
    <row r="5404" spans="1:16" ht="50.25" thickBot="1">
      <c r="A5404" s="1"/>
      <c r="B5404" s="6" t="s">
        <v>5350</v>
      </c>
      <c r="C5404" s="7" t="s">
        <v>8</v>
      </c>
      <c r="D5404" s="8" t="s">
        <v>5351</v>
      </c>
      <c r="E5404" s="8" t="s">
        <v>5352</v>
      </c>
      <c r="F5404" s="8" t="s">
        <v>58</v>
      </c>
      <c r="G5404" s="8" t="s">
        <v>13</v>
      </c>
      <c r="H5404" s="8" t="s">
        <v>3277</v>
      </c>
      <c r="I5404" s="7" t="s">
        <v>8</v>
      </c>
      <c r="J5404" s="9">
        <v>1038596665</v>
      </c>
      <c r="K5404" s="9">
        <v>0</v>
      </c>
      <c r="L5404" s="9">
        <v>0</v>
      </c>
      <c r="M5404" s="9">
        <v>0</v>
      </c>
      <c r="N5404" s="7" t="s">
        <v>8</v>
      </c>
      <c r="O5404" s="10">
        <v>0</v>
      </c>
      <c r="P5404" s="1"/>
    </row>
    <row r="5405" spans="1:16" ht="25.5" thickBot="1">
      <c r="A5405" s="1"/>
      <c r="B5405" s="138" t="s">
        <v>8</v>
      </c>
      <c r="C5405" s="139"/>
      <c r="D5405" s="139"/>
      <c r="E5405" s="139"/>
      <c r="F5405" s="139"/>
      <c r="G5405" s="139"/>
      <c r="H5405" s="139"/>
      <c r="I5405" s="11" t="s">
        <v>4456</v>
      </c>
      <c r="J5405" s="12" t="s">
        <v>8</v>
      </c>
      <c r="K5405" s="13">
        <v>0</v>
      </c>
      <c r="L5405" s="13">
        <v>0</v>
      </c>
      <c r="M5405" s="13">
        <v>0</v>
      </c>
      <c r="N5405" s="14">
        <v>0</v>
      </c>
      <c r="O5405" s="12" t="s">
        <v>8</v>
      </c>
      <c r="P5405" s="1"/>
    </row>
    <row r="5406" spans="1:16" ht="0.95" customHeight="1">
      <c r="A5406" s="1"/>
      <c r="B5406" s="137"/>
      <c r="C5406" s="137"/>
      <c r="D5406" s="137"/>
      <c r="E5406" s="137"/>
      <c r="F5406" s="137"/>
      <c r="G5406" s="137"/>
      <c r="H5406" s="137"/>
      <c r="I5406" s="137"/>
      <c r="J5406" s="137"/>
      <c r="K5406" s="137"/>
      <c r="L5406" s="137"/>
      <c r="M5406" s="137"/>
      <c r="N5406" s="137"/>
      <c r="O5406" s="137"/>
      <c r="P5406" s="1"/>
    </row>
    <row r="5407" spans="1:16" ht="58.5" thickBot="1">
      <c r="A5407" s="1"/>
      <c r="B5407" s="6" t="s">
        <v>5353</v>
      </c>
      <c r="C5407" s="7" t="s">
        <v>8</v>
      </c>
      <c r="D5407" s="8" t="s">
        <v>5354</v>
      </c>
      <c r="E5407" s="8" t="s">
        <v>5355</v>
      </c>
      <c r="F5407" s="8" t="s">
        <v>395</v>
      </c>
      <c r="G5407" s="8" t="s">
        <v>317</v>
      </c>
      <c r="H5407" s="8" t="s">
        <v>830</v>
      </c>
      <c r="I5407" s="7" t="s">
        <v>8</v>
      </c>
      <c r="J5407" s="9">
        <v>18278509</v>
      </c>
      <c r="K5407" s="9">
        <v>0</v>
      </c>
      <c r="L5407" s="9">
        <v>75199</v>
      </c>
      <c r="M5407" s="9">
        <v>75199</v>
      </c>
      <c r="N5407" s="7" t="s">
        <v>8</v>
      </c>
      <c r="O5407" s="10">
        <v>100</v>
      </c>
      <c r="P5407" s="1"/>
    </row>
    <row r="5408" spans="1:16" ht="42" thickBot="1">
      <c r="A5408" s="1"/>
      <c r="B5408" s="138" t="s">
        <v>8</v>
      </c>
      <c r="C5408" s="139"/>
      <c r="D5408" s="139"/>
      <c r="E5408" s="139"/>
      <c r="F5408" s="139"/>
      <c r="G5408" s="139"/>
      <c r="H5408" s="139"/>
      <c r="I5408" s="11" t="s">
        <v>318</v>
      </c>
      <c r="J5408" s="12" t="s">
        <v>8</v>
      </c>
      <c r="K5408" s="13">
        <v>0</v>
      </c>
      <c r="L5408" s="13">
        <v>75199</v>
      </c>
      <c r="M5408" s="13">
        <v>75199</v>
      </c>
      <c r="N5408" s="14">
        <v>100</v>
      </c>
      <c r="O5408" s="12" t="s">
        <v>8</v>
      </c>
      <c r="P5408" s="1"/>
    </row>
    <row r="5409" spans="1:16" ht="0.95" customHeight="1">
      <c r="A5409" s="1"/>
      <c r="B5409" s="137"/>
      <c r="C5409" s="137"/>
      <c r="D5409" s="137"/>
      <c r="E5409" s="137"/>
      <c r="F5409" s="137"/>
      <c r="G5409" s="137"/>
      <c r="H5409" s="137"/>
      <c r="I5409" s="137"/>
      <c r="J5409" s="137"/>
      <c r="K5409" s="137"/>
      <c r="L5409" s="137"/>
      <c r="M5409" s="137"/>
      <c r="N5409" s="137"/>
      <c r="O5409" s="137"/>
      <c r="P5409" s="1"/>
    </row>
    <row r="5410" spans="1:16" ht="42" thickBot="1">
      <c r="A5410" s="1"/>
      <c r="B5410" s="6" t="s">
        <v>5356</v>
      </c>
      <c r="C5410" s="7" t="s">
        <v>8</v>
      </c>
      <c r="D5410" s="8" t="s">
        <v>5357</v>
      </c>
      <c r="E5410" s="8" t="s">
        <v>5358</v>
      </c>
      <c r="F5410" s="8" t="s">
        <v>72</v>
      </c>
      <c r="G5410" s="8" t="s">
        <v>317</v>
      </c>
      <c r="H5410" s="8" t="s">
        <v>830</v>
      </c>
      <c r="I5410" s="7" t="s">
        <v>8</v>
      </c>
      <c r="J5410" s="9">
        <v>51929842</v>
      </c>
      <c r="K5410" s="9">
        <v>0</v>
      </c>
      <c r="L5410" s="9">
        <v>50000000</v>
      </c>
      <c r="M5410" s="9">
        <v>600121</v>
      </c>
      <c r="N5410" s="7" t="s">
        <v>8</v>
      </c>
      <c r="O5410" s="10">
        <v>7.2</v>
      </c>
      <c r="P5410" s="1"/>
    </row>
    <row r="5411" spans="1:16" ht="42" thickBot="1">
      <c r="A5411" s="1"/>
      <c r="B5411" s="138" t="s">
        <v>8</v>
      </c>
      <c r="C5411" s="139"/>
      <c r="D5411" s="139"/>
      <c r="E5411" s="139"/>
      <c r="F5411" s="139"/>
      <c r="G5411" s="139"/>
      <c r="H5411" s="139"/>
      <c r="I5411" s="11" t="s">
        <v>318</v>
      </c>
      <c r="J5411" s="12" t="s">
        <v>8</v>
      </c>
      <c r="K5411" s="13">
        <v>0</v>
      </c>
      <c r="L5411" s="13">
        <v>50000000</v>
      </c>
      <c r="M5411" s="13">
        <v>600121</v>
      </c>
      <c r="N5411" s="14">
        <v>1.2</v>
      </c>
      <c r="O5411" s="12" t="s">
        <v>8</v>
      </c>
      <c r="P5411" s="1"/>
    </row>
    <row r="5412" spans="1:16" ht="0.95" customHeight="1">
      <c r="A5412" s="1"/>
      <c r="B5412" s="137"/>
      <c r="C5412" s="137"/>
      <c r="D5412" s="137"/>
      <c r="E5412" s="137"/>
      <c r="F5412" s="137"/>
      <c r="G5412" s="137"/>
      <c r="H5412" s="137"/>
      <c r="I5412" s="137"/>
      <c r="J5412" s="137"/>
      <c r="K5412" s="137"/>
      <c r="L5412" s="137"/>
      <c r="M5412" s="137"/>
      <c r="N5412" s="137"/>
      <c r="O5412" s="137"/>
      <c r="P5412" s="1"/>
    </row>
    <row r="5413" spans="1:16" ht="42" thickBot="1">
      <c r="A5413" s="1"/>
      <c r="B5413" s="6" t="s">
        <v>5359</v>
      </c>
      <c r="C5413" s="7" t="s">
        <v>8</v>
      </c>
      <c r="D5413" s="8" t="s">
        <v>5360</v>
      </c>
      <c r="E5413" s="8" t="s">
        <v>5361</v>
      </c>
      <c r="F5413" s="8" t="s">
        <v>555</v>
      </c>
      <c r="G5413" s="8" t="s">
        <v>317</v>
      </c>
      <c r="H5413" s="8" t="s">
        <v>830</v>
      </c>
      <c r="I5413" s="7" t="s">
        <v>8</v>
      </c>
      <c r="J5413" s="9">
        <v>51929842</v>
      </c>
      <c r="K5413" s="9">
        <v>0</v>
      </c>
      <c r="L5413" s="9">
        <v>50000000</v>
      </c>
      <c r="M5413" s="9">
        <v>263340</v>
      </c>
      <c r="N5413" s="7" t="s">
        <v>8</v>
      </c>
      <c r="O5413" s="10">
        <v>0</v>
      </c>
      <c r="P5413" s="1"/>
    </row>
    <row r="5414" spans="1:16" ht="42" thickBot="1">
      <c r="A5414" s="1"/>
      <c r="B5414" s="138" t="s">
        <v>8</v>
      </c>
      <c r="C5414" s="139"/>
      <c r="D5414" s="139"/>
      <c r="E5414" s="139"/>
      <c r="F5414" s="139"/>
      <c r="G5414" s="139"/>
      <c r="H5414" s="139"/>
      <c r="I5414" s="11" t="s">
        <v>318</v>
      </c>
      <c r="J5414" s="12" t="s">
        <v>8</v>
      </c>
      <c r="K5414" s="13">
        <v>0</v>
      </c>
      <c r="L5414" s="13">
        <v>50000000</v>
      </c>
      <c r="M5414" s="13">
        <v>263340</v>
      </c>
      <c r="N5414" s="14">
        <v>0.52</v>
      </c>
      <c r="O5414" s="12" t="s">
        <v>8</v>
      </c>
      <c r="P5414" s="1"/>
    </row>
    <row r="5415" spans="1:16" ht="0.95" customHeight="1">
      <c r="A5415" s="1"/>
      <c r="B5415" s="137"/>
      <c r="C5415" s="137"/>
      <c r="D5415" s="137"/>
      <c r="E5415" s="137"/>
      <c r="F5415" s="137"/>
      <c r="G5415" s="137"/>
      <c r="H5415" s="137"/>
      <c r="I5415" s="137"/>
      <c r="J5415" s="137"/>
      <c r="K5415" s="137"/>
      <c r="L5415" s="137"/>
      <c r="M5415" s="137"/>
      <c r="N5415" s="137"/>
      <c r="O5415" s="137"/>
      <c r="P5415" s="1"/>
    </row>
    <row r="5416" spans="1:16" ht="58.5" thickBot="1">
      <c r="A5416" s="1"/>
      <c r="B5416" s="6" t="s">
        <v>5362</v>
      </c>
      <c r="C5416" s="7" t="s">
        <v>8</v>
      </c>
      <c r="D5416" s="8" t="s">
        <v>5363</v>
      </c>
      <c r="E5416" s="8" t="s">
        <v>5364</v>
      </c>
      <c r="F5416" s="8" t="s">
        <v>261</v>
      </c>
      <c r="G5416" s="8" t="s">
        <v>317</v>
      </c>
      <c r="H5416" s="8" t="s">
        <v>3487</v>
      </c>
      <c r="I5416" s="7" t="s">
        <v>8</v>
      </c>
      <c r="J5416" s="9">
        <v>74154911</v>
      </c>
      <c r="K5416" s="9">
        <v>13359647</v>
      </c>
      <c r="L5416" s="9">
        <v>38467055</v>
      </c>
      <c r="M5416" s="9">
        <v>29430099</v>
      </c>
      <c r="N5416" s="7" t="s">
        <v>8</v>
      </c>
      <c r="O5416" s="10">
        <v>56.8</v>
      </c>
      <c r="P5416" s="1"/>
    </row>
    <row r="5417" spans="1:16" ht="42" thickBot="1">
      <c r="A5417" s="1"/>
      <c r="B5417" s="138" t="s">
        <v>8</v>
      </c>
      <c r="C5417" s="139"/>
      <c r="D5417" s="139"/>
      <c r="E5417" s="139"/>
      <c r="F5417" s="139"/>
      <c r="G5417" s="139"/>
      <c r="H5417" s="139"/>
      <c r="I5417" s="11" t="s">
        <v>318</v>
      </c>
      <c r="J5417" s="12" t="s">
        <v>8</v>
      </c>
      <c r="K5417" s="13">
        <v>13359647</v>
      </c>
      <c r="L5417" s="13">
        <v>38467055</v>
      </c>
      <c r="M5417" s="13">
        <v>29430099</v>
      </c>
      <c r="N5417" s="14">
        <v>76.5</v>
      </c>
      <c r="O5417" s="12" t="s">
        <v>8</v>
      </c>
      <c r="P5417" s="1"/>
    </row>
    <row r="5418" spans="1:16" ht="0.95" customHeight="1">
      <c r="A5418" s="1"/>
      <c r="B5418" s="137"/>
      <c r="C5418" s="137"/>
      <c r="D5418" s="137"/>
      <c r="E5418" s="137"/>
      <c r="F5418" s="137"/>
      <c r="G5418" s="137"/>
      <c r="H5418" s="137"/>
      <c r="I5418" s="137"/>
      <c r="J5418" s="137"/>
      <c r="K5418" s="137"/>
      <c r="L5418" s="137"/>
      <c r="M5418" s="137"/>
      <c r="N5418" s="137"/>
      <c r="O5418" s="137"/>
      <c r="P5418" s="1"/>
    </row>
    <row r="5419" spans="1:16" ht="66.75" thickBot="1">
      <c r="A5419" s="1"/>
      <c r="B5419" s="6" t="s">
        <v>5365</v>
      </c>
      <c r="C5419" s="7" t="s">
        <v>8</v>
      </c>
      <c r="D5419" s="8" t="s">
        <v>5366</v>
      </c>
      <c r="E5419" s="8" t="s">
        <v>5367</v>
      </c>
      <c r="F5419" s="8" t="s">
        <v>281</v>
      </c>
      <c r="G5419" s="8" t="s">
        <v>317</v>
      </c>
      <c r="H5419" s="8" t="s">
        <v>3487</v>
      </c>
      <c r="I5419" s="7" t="s">
        <v>8</v>
      </c>
      <c r="J5419" s="9">
        <v>11231008</v>
      </c>
      <c r="K5419" s="9">
        <v>10813636</v>
      </c>
      <c r="L5419" s="9">
        <v>10352626</v>
      </c>
      <c r="M5419" s="9">
        <v>850506</v>
      </c>
      <c r="N5419" s="7" t="s">
        <v>8</v>
      </c>
      <c r="O5419" s="10">
        <v>8</v>
      </c>
      <c r="P5419" s="1"/>
    </row>
    <row r="5420" spans="1:16" ht="42" thickBot="1">
      <c r="A5420" s="1"/>
      <c r="B5420" s="138" t="s">
        <v>8</v>
      </c>
      <c r="C5420" s="139"/>
      <c r="D5420" s="139"/>
      <c r="E5420" s="139"/>
      <c r="F5420" s="139"/>
      <c r="G5420" s="139"/>
      <c r="H5420" s="139"/>
      <c r="I5420" s="11" t="s">
        <v>318</v>
      </c>
      <c r="J5420" s="12" t="s">
        <v>8</v>
      </c>
      <c r="K5420" s="13">
        <v>10813636</v>
      </c>
      <c r="L5420" s="13">
        <v>10352626</v>
      </c>
      <c r="M5420" s="13">
        <v>850506</v>
      </c>
      <c r="N5420" s="14">
        <v>8.2100000000000009</v>
      </c>
      <c r="O5420" s="12" t="s">
        <v>8</v>
      </c>
      <c r="P5420" s="1"/>
    </row>
    <row r="5421" spans="1:16" ht="0.95" customHeight="1">
      <c r="A5421" s="1"/>
      <c r="B5421" s="137"/>
      <c r="C5421" s="137"/>
      <c r="D5421" s="137"/>
      <c r="E5421" s="137"/>
      <c r="F5421" s="137"/>
      <c r="G5421" s="137"/>
      <c r="H5421" s="137"/>
      <c r="I5421" s="137"/>
      <c r="J5421" s="137"/>
      <c r="K5421" s="137"/>
      <c r="L5421" s="137"/>
      <c r="M5421" s="137"/>
      <c r="N5421" s="137"/>
      <c r="O5421" s="137"/>
      <c r="P5421" s="1"/>
    </row>
    <row r="5422" spans="1:16" ht="42" thickBot="1">
      <c r="A5422" s="1"/>
      <c r="B5422" s="6" t="s">
        <v>5368</v>
      </c>
      <c r="C5422" s="7" t="s">
        <v>8</v>
      </c>
      <c r="D5422" s="8" t="s">
        <v>5369</v>
      </c>
      <c r="E5422" s="8" t="s">
        <v>5370</v>
      </c>
      <c r="F5422" s="8" t="s">
        <v>12</v>
      </c>
      <c r="G5422" s="8" t="s">
        <v>13</v>
      </c>
      <c r="H5422" s="8" t="s">
        <v>830</v>
      </c>
      <c r="I5422" s="7" t="s">
        <v>8</v>
      </c>
      <c r="J5422" s="9">
        <v>144105299</v>
      </c>
      <c r="K5422" s="9">
        <v>138749988</v>
      </c>
      <c r="L5422" s="9">
        <v>138749988</v>
      </c>
      <c r="M5422" s="9">
        <v>0</v>
      </c>
      <c r="N5422" s="7" t="s">
        <v>8</v>
      </c>
      <c r="O5422" s="10">
        <v>0</v>
      </c>
      <c r="P5422" s="1"/>
    </row>
    <row r="5423" spans="1:16" ht="25.5" thickBot="1">
      <c r="A5423" s="1"/>
      <c r="B5423" s="138" t="s">
        <v>8</v>
      </c>
      <c r="C5423" s="139"/>
      <c r="D5423" s="139"/>
      <c r="E5423" s="139"/>
      <c r="F5423" s="139"/>
      <c r="G5423" s="139"/>
      <c r="H5423" s="139"/>
      <c r="I5423" s="11" t="s">
        <v>4456</v>
      </c>
      <c r="J5423" s="12" t="s">
        <v>8</v>
      </c>
      <c r="K5423" s="13">
        <v>138749988</v>
      </c>
      <c r="L5423" s="13">
        <v>138749988</v>
      </c>
      <c r="M5423" s="13">
        <v>0</v>
      </c>
      <c r="N5423" s="14">
        <v>0</v>
      </c>
      <c r="O5423" s="12" t="s">
        <v>8</v>
      </c>
      <c r="P5423" s="1"/>
    </row>
    <row r="5424" spans="1:16" ht="0.95" customHeight="1">
      <c r="A5424" s="1"/>
      <c r="B5424" s="137"/>
      <c r="C5424" s="137"/>
      <c r="D5424" s="137"/>
      <c r="E5424" s="137"/>
      <c r="F5424" s="137"/>
      <c r="G5424" s="137"/>
      <c r="H5424" s="137"/>
      <c r="I5424" s="137"/>
      <c r="J5424" s="137"/>
      <c r="K5424" s="137"/>
      <c r="L5424" s="137"/>
      <c r="M5424" s="137"/>
      <c r="N5424" s="137"/>
      <c r="O5424" s="137"/>
      <c r="P5424" s="1"/>
    </row>
    <row r="5425" spans="1:16" ht="58.5" thickBot="1">
      <c r="A5425" s="1"/>
      <c r="B5425" s="6" t="s">
        <v>5371</v>
      </c>
      <c r="C5425" s="7" t="s">
        <v>8</v>
      </c>
      <c r="D5425" s="8" t="s">
        <v>5372</v>
      </c>
      <c r="E5425" s="8" t="s">
        <v>5373</v>
      </c>
      <c r="F5425" s="8" t="s">
        <v>58</v>
      </c>
      <c r="G5425" s="8" t="s">
        <v>13</v>
      </c>
      <c r="H5425" s="8" t="s">
        <v>830</v>
      </c>
      <c r="I5425" s="7" t="s">
        <v>8</v>
      </c>
      <c r="J5425" s="9">
        <v>268550497</v>
      </c>
      <c r="K5425" s="9">
        <v>258570492</v>
      </c>
      <c r="L5425" s="9">
        <v>258570492</v>
      </c>
      <c r="M5425" s="9">
        <v>0</v>
      </c>
      <c r="N5425" s="7" t="s">
        <v>8</v>
      </c>
      <c r="O5425" s="10">
        <v>0</v>
      </c>
      <c r="P5425" s="1"/>
    </row>
    <row r="5426" spans="1:16" ht="25.5" thickBot="1">
      <c r="A5426" s="1"/>
      <c r="B5426" s="138" t="s">
        <v>8</v>
      </c>
      <c r="C5426" s="139"/>
      <c r="D5426" s="139"/>
      <c r="E5426" s="139"/>
      <c r="F5426" s="139"/>
      <c r="G5426" s="139"/>
      <c r="H5426" s="139"/>
      <c r="I5426" s="11" t="s">
        <v>4456</v>
      </c>
      <c r="J5426" s="12" t="s">
        <v>8</v>
      </c>
      <c r="K5426" s="13">
        <v>258570492</v>
      </c>
      <c r="L5426" s="13">
        <v>258570492</v>
      </c>
      <c r="M5426" s="13">
        <v>0</v>
      </c>
      <c r="N5426" s="14">
        <v>0</v>
      </c>
      <c r="O5426" s="12" t="s">
        <v>8</v>
      </c>
      <c r="P5426" s="1"/>
    </row>
    <row r="5427" spans="1:16" ht="0.95" customHeight="1">
      <c r="A5427" s="1"/>
      <c r="B5427" s="137"/>
      <c r="C5427" s="137"/>
      <c r="D5427" s="137"/>
      <c r="E5427" s="137"/>
      <c r="F5427" s="137"/>
      <c r="G5427" s="137"/>
      <c r="H5427" s="137"/>
      <c r="I5427" s="137"/>
      <c r="J5427" s="137"/>
      <c r="K5427" s="137"/>
      <c r="L5427" s="137"/>
      <c r="M5427" s="137"/>
      <c r="N5427" s="137"/>
      <c r="O5427" s="137"/>
      <c r="P5427" s="1"/>
    </row>
    <row r="5428" spans="1:16" ht="50.25" thickBot="1">
      <c r="A5428" s="1"/>
      <c r="B5428" s="6" t="s">
        <v>5374</v>
      </c>
      <c r="C5428" s="7" t="s">
        <v>8</v>
      </c>
      <c r="D5428" s="8" t="s">
        <v>5375</v>
      </c>
      <c r="E5428" s="8" t="s">
        <v>5376</v>
      </c>
      <c r="F5428" s="8" t="s">
        <v>349</v>
      </c>
      <c r="G5428" s="8" t="s">
        <v>317</v>
      </c>
      <c r="H5428" s="8" t="s">
        <v>3487</v>
      </c>
      <c r="I5428" s="7" t="s">
        <v>8</v>
      </c>
      <c r="J5428" s="9">
        <v>67650130</v>
      </c>
      <c r="K5428" s="9">
        <v>62160301</v>
      </c>
      <c r="L5428" s="9">
        <v>3500000</v>
      </c>
      <c r="M5428" s="9">
        <v>0</v>
      </c>
      <c r="N5428" s="7" t="s">
        <v>8</v>
      </c>
      <c r="O5428" s="10">
        <v>0</v>
      </c>
      <c r="P5428" s="1"/>
    </row>
    <row r="5429" spans="1:16" ht="42" thickBot="1">
      <c r="A5429" s="1"/>
      <c r="B5429" s="138" t="s">
        <v>8</v>
      </c>
      <c r="C5429" s="139"/>
      <c r="D5429" s="139"/>
      <c r="E5429" s="139"/>
      <c r="F5429" s="139"/>
      <c r="G5429" s="139"/>
      <c r="H5429" s="139"/>
      <c r="I5429" s="11" t="s">
        <v>318</v>
      </c>
      <c r="J5429" s="12" t="s">
        <v>8</v>
      </c>
      <c r="K5429" s="13">
        <v>62160301</v>
      </c>
      <c r="L5429" s="13">
        <v>3500000</v>
      </c>
      <c r="M5429" s="13">
        <v>0</v>
      </c>
      <c r="N5429" s="14">
        <v>0</v>
      </c>
      <c r="O5429" s="12" t="s">
        <v>8</v>
      </c>
      <c r="P5429" s="1"/>
    </row>
    <row r="5430" spans="1:16" ht="0.95" customHeight="1">
      <c r="A5430" s="1"/>
      <c r="B5430" s="137"/>
      <c r="C5430" s="137"/>
      <c r="D5430" s="137"/>
      <c r="E5430" s="137"/>
      <c r="F5430" s="137"/>
      <c r="G5430" s="137"/>
      <c r="H5430" s="137"/>
      <c r="I5430" s="137"/>
      <c r="J5430" s="137"/>
      <c r="K5430" s="137"/>
      <c r="L5430" s="137"/>
      <c r="M5430" s="137"/>
      <c r="N5430" s="137"/>
      <c r="O5430" s="137"/>
      <c r="P5430" s="1"/>
    </row>
    <row r="5431" spans="1:16" ht="42" thickBot="1">
      <c r="A5431" s="1"/>
      <c r="B5431" s="6" t="s">
        <v>5377</v>
      </c>
      <c r="C5431" s="7" t="s">
        <v>8</v>
      </c>
      <c r="D5431" s="8" t="s">
        <v>5378</v>
      </c>
      <c r="E5431" s="8" t="s">
        <v>5379</v>
      </c>
      <c r="F5431" s="8" t="s">
        <v>555</v>
      </c>
      <c r="G5431" s="8" t="s">
        <v>317</v>
      </c>
      <c r="H5431" s="8" t="s">
        <v>3487</v>
      </c>
      <c r="I5431" s="7" t="s">
        <v>8</v>
      </c>
      <c r="J5431" s="9">
        <v>112933430</v>
      </c>
      <c r="K5431" s="9">
        <v>103878386</v>
      </c>
      <c r="L5431" s="9">
        <v>3500000</v>
      </c>
      <c r="M5431" s="9">
        <v>3483588</v>
      </c>
      <c r="N5431" s="7" t="s">
        <v>8</v>
      </c>
      <c r="O5431" s="10">
        <v>0</v>
      </c>
      <c r="P5431" s="1"/>
    </row>
    <row r="5432" spans="1:16" ht="42" thickBot="1">
      <c r="A5432" s="1"/>
      <c r="B5432" s="138" t="s">
        <v>8</v>
      </c>
      <c r="C5432" s="139"/>
      <c r="D5432" s="139"/>
      <c r="E5432" s="139"/>
      <c r="F5432" s="139"/>
      <c r="G5432" s="139"/>
      <c r="H5432" s="139"/>
      <c r="I5432" s="11" t="s">
        <v>318</v>
      </c>
      <c r="J5432" s="12" t="s">
        <v>8</v>
      </c>
      <c r="K5432" s="13">
        <v>103878386</v>
      </c>
      <c r="L5432" s="13">
        <v>3500000</v>
      </c>
      <c r="M5432" s="13">
        <v>3483588</v>
      </c>
      <c r="N5432" s="14">
        <v>99.53</v>
      </c>
      <c r="O5432" s="12" t="s">
        <v>8</v>
      </c>
      <c r="P5432" s="1"/>
    </row>
    <row r="5433" spans="1:16" ht="0.95" customHeight="1">
      <c r="A5433" s="1"/>
      <c r="B5433" s="137"/>
      <c r="C5433" s="137"/>
      <c r="D5433" s="137"/>
      <c r="E5433" s="137"/>
      <c r="F5433" s="137"/>
      <c r="G5433" s="137"/>
      <c r="H5433" s="137"/>
      <c r="I5433" s="137"/>
      <c r="J5433" s="137"/>
      <c r="K5433" s="137"/>
      <c r="L5433" s="137"/>
      <c r="M5433" s="137"/>
      <c r="N5433" s="137"/>
      <c r="O5433" s="137"/>
      <c r="P5433" s="1"/>
    </row>
    <row r="5434" spans="1:16" ht="50.25" thickBot="1">
      <c r="A5434" s="1"/>
      <c r="B5434" s="6" t="s">
        <v>5380</v>
      </c>
      <c r="C5434" s="7" t="s">
        <v>8</v>
      </c>
      <c r="D5434" s="8" t="s">
        <v>5381</v>
      </c>
      <c r="E5434" s="8" t="s">
        <v>5382</v>
      </c>
      <c r="F5434" s="8" t="s">
        <v>12</v>
      </c>
      <c r="G5434" s="8" t="s">
        <v>317</v>
      </c>
      <c r="H5434" s="8" t="s">
        <v>3487</v>
      </c>
      <c r="I5434" s="7" t="s">
        <v>8</v>
      </c>
      <c r="J5434" s="9">
        <v>114344896</v>
      </c>
      <c r="K5434" s="9">
        <v>110095555</v>
      </c>
      <c r="L5434" s="9">
        <v>63186035</v>
      </c>
      <c r="M5434" s="9">
        <v>11932667</v>
      </c>
      <c r="N5434" s="7" t="s">
        <v>8</v>
      </c>
      <c r="O5434" s="10">
        <v>16</v>
      </c>
      <c r="P5434" s="1"/>
    </row>
    <row r="5435" spans="1:16" ht="42" thickBot="1">
      <c r="A5435" s="1"/>
      <c r="B5435" s="138" t="s">
        <v>8</v>
      </c>
      <c r="C5435" s="139"/>
      <c r="D5435" s="139"/>
      <c r="E5435" s="139"/>
      <c r="F5435" s="139"/>
      <c r="G5435" s="139"/>
      <c r="H5435" s="139"/>
      <c r="I5435" s="11" t="s">
        <v>318</v>
      </c>
      <c r="J5435" s="12" t="s">
        <v>8</v>
      </c>
      <c r="K5435" s="13">
        <v>110095555</v>
      </c>
      <c r="L5435" s="13">
        <v>63186035</v>
      </c>
      <c r="M5435" s="13">
        <v>11932667</v>
      </c>
      <c r="N5435" s="14">
        <v>18.88</v>
      </c>
      <c r="O5435" s="12" t="s">
        <v>8</v>
      </c>
      <c r="P5435" s="1"/>
    </row>
    <row r="5436" spans="1:16" ht="0.95" customHeight="1">
      <c r="A5436" s="1"/>
      <c r="B5436" s="137"/>
      <c r="C5436" s="137"/>
      <c r="D5436" s="137"/>
      <c r="E5436" s="137"/>
      <c r="F5436" s="137"/>
      <c r="G5436" s="137"/>
      <c r="H5436" s="137"/>
      <c r="I5436" s="137"/>
      <c r="J5436" s="137"/>
      <c r="K5436" s="137"/>
      <c r="L5436" s="137"/>
      <c r="M5436" s="137"/>
      <c r="N5436" s="137"/>
      <c r="O5436" s="137"/>
      <c r="P5436" s="1"/>
    </row>
    <row r="5437" spans="1:16" ht="42" thickBot="1">
      <c r="A5437" s="1"/>
      <c r="B5437" s="6" t="s">
        <v>5383</v>
      </c>
      <c r="C5437" s="7" t="s">
        <v>8</v>
      </c>
      <c r="D5437" s="8" t="s">
        <v>5384</v>
      </c>
      <c r="E5437" s="8" t="s">
        <v>5385</v>
      </c>
      <c r="F5437" s="8" t="s">
        <v>58</v>
      </c>
      <c r="G5437" s="8" t="s">
        <v>13</v>
      </c>
      <c r="H5437" s="8" t="s">
        <v>3277</v>
      </c>
      <c r="I5437" s="7" t="s">
        <v>8</v>
      </c>
      <c r="J5437" s="9">
        <v>4437449124</v>
      </c>
      <c r="K5437" s="9">
        <v>4007287044</v>
      </c>
      <c r="L5437" s="9">
        <v>4437449124</v>
      </c>
      <c r="M5437" s="9">
        <v>1218236174</v>
      </c>
      <c r="N5437" s="7" t="s">
        <v>8</v>
      </c>
      <c r="O5437" s="10">
        <v>31</v>
      </c>
      <c r="P5437" s="1"/>
    </row>
    <row r="5438" spans="1:16" ht="25.5" thickBot="1">
      <c r="A5438" s="1"/>
      <c r="B5438" s="138" t="s">
        <v>8</v>
      </c>
      <c r="C5438" s="139"/>
      <c r="D5438" s="139"/>
      <c r="E5438" s="139"/>
      <c r="F5438" s="139"/>
      <c r="G5438" s="139"/>
      <c r="H5438" s="139"/>
      <c r="I5438" s="11" t="s">
        <v>4456</v>
      </c>
      <c r="J5438" s="12" t="s">
        <v>8</v>
      </c>
      <c r="K5438" s="13">
        <v>4007287044</v>
      </c>
      <c r="L5438" s="13">
        <v>4437449124</v>
      </c>
      <c r="M5438" s="13">
        <v>1218236174</v>
      </c>
      <c r="N5438" s="14">
        <v>27.45</v>
      </c>
      <c r="O5438" s="12" t="s">
        <v>8</v>
      </c>
      <c r="P5438" s="1"/>
    </row>
    <row r="5439" spans="1:16" ht="0.95" customHeight="1">
      <c r="A5439" s="1"/>
      <c r="B5439" s="137"/>
      <c r="C5439" s="137"/>
      <c r="D5439" s="137"/>
      <c r="E5439" s="137"/>
      <c r="F5439" s="137"/>
      <c r="G5439" s="137"/>
      <c r="H5439" s="137"/>
      <c r="I5439" s="137"/>
      <c r="J5439" s="137"/>
      <c r="K5439" s="137"/>
      <c r="L5439" s="137"/>
      <c r="M5439" s="137"/>
      <c r="N5439" s="137"/>
      <c r="O5439" s="137"/>
      <c r="P5439" s="1"/>
    </row>
    <row r="5440" spans="1:16" ht="33.75" thickBot="1">
      <c r="A5440" s="1"/>
      <c r="B5440" s="6" t="s">
        <v>5386</v>
      </c>
      <c r="C5440" s="7" t="s">
        <v>8</v>
      </c>
      <c r="D5440" s="8" t="s">
        <v>5387</v>
      </c>
      <c r="E5440" s="8" t="s">
        <v>5388</v>
      </c>
      <c r="F5440" s="8" t="s">
        <v>58</v>
      </c>
      <c r="G5440" s="8" t="s">
        <v>13</v>
      </c>
      <c r="H5440" s="8" t="s">
        <v>830</v>
      </c>
      <c r="I5440" s="7" t="s">
        <v>8</v>
      </c>
      <c r="J5440" s="9">
        <v>72661499</v>
      </c>
      <c r="K5440" s="9">
        <v>69961217</v>
      </c>
      <c r="L5440" s="9">
        <v>69961217</v>
      </c>
      <c r="M5440" s="9">
        <v>0</v>
      </c>
      <c r="N5440" s="7" t="s">
        <v>8</v>
      </c>
      <c r="O5440" s="10">
        <v>0</v>
      </c>
      <c r="P5440" s="1"/>
    </row>
    <row r="5441" spans="1:16" ht="25.5" thickBot="1">
      <c r="A5441" s="1"/>
      <c r="B5441" s="138" t="s">
        <v>8</v>
      </c>
      <c r="C5441" s="139"/>
      <c r="D5441" s="139"/>
      <c r="E5441" s="139"/>
      <c r="F5441" s="139"/>
      <c r="G5441" s="139"/>
      <c r="H5441" s="139"/>
      <c r="I5441" s="11" t="s">
        <v>4456</v>
      </c>
      <c r="J5441" s="12" t="s">
        <v>8</v>
      </c>
      <c r="K5441" s="13">
        <v>69961217</v>
      </c>
      <c r="L5441" s="13">
        <v>69961217</v>
      </c>
      <c r="M5441" s="13">
        <v>0</v>
      </c>
      <c r="N5441" s="14">
        <v>0</v>
      </c>
      <c r="O5441" s="12" t="s">
        <v>8</v>
      </c>
      <c r="P5441" s="1"/>
    </row>
    <row r="5442" spans="1:16" ht="0.95" customHeight="1">
      <c r="A5442" s="1"/>
      <c r="B5442" s="137"/>
      <c r="C5442" s="137"/>
      <c r="D5442" s="137"/>
      <c r="E5442" s="137"/>
      <c r="F5442" s="137"/>
      <c r="G5442" s="137"/>
      <c r="H5442" s="137"/>
      <c r="I5442" s="137"/>
      <c r="J5442" s="137"/>
      <c r="K5442" s="137"/>
      <c r="L5442" s="137"/>
      <c r="M5442" s="137"/>
      <c r="N5442" s="137"/>
      <c r="O5442" s="137"/>
      <c r="P5442" s="1"/>
    </row>
    <row r="5443" spans="1:16" ht="50.25" thickBot="1">
      <c r="A5443" s="1"/>
      <c r="B5443" s="6" t="s">
        <v>5389</v>
      </c>
      <c r="C5443" s="7" t="s">
        <v>8</v>
      </c>
      <c r="D5443" s="8" t="s">
        <v>5390</v>
      </c>
      <c r="E5443" s="8" t="s">
        <v>5391</v>
      </c>
      <c r="F5443" s="8" t="s">
        <v>58</v>
      </c>
      <c r="G5443" s="8" t="s">
        <v>13</v>
      </c>
      <c r="H5443" s="8" t="s">
        <v>3277</v>
      </c>
      <c r="I5443" s="7" t="s">
        <v>8</v>
      </c>
      <c r="J5443" s="9">
        <v>276994197</v>
      </c>
      <c r="K5443" s="9">
        <v>186138513</v>
      </c>
      <c r="L5443" s="9">
        <v>276994197</v>
      </c>
      <c r="M5443" s="9">
        <v>181055403</v>
      </c>
      <c r="N5443" s="7" t="s">
        <v>8</v>
      </c>
      <c r="O5443" s="10">
        <v>97</v>
      </c>
      <c r="P5443" s="1"/>
    </row>
    <row r="5444" spans="1:16" ht="25.5" thickBot="1">
      <c r="A5444" s="1"/>
      <c r="B5444" s="138" t="s">
        <v>8</v>
      </c>
      <c r="C5444" s="139"/>
      <c r="D5444" s="139"/>
      <c r="E5444" s="139"/>
      <c r="F5444" s="139"/>
      <c r="G5444" s="139"/>
      <c r="H5444" s="139"/>
      <c r="I5444" s="11" t="s">
        <v>4456</v>
      </c>
      <c r="J5444" s="12" t="s">
        <v>8</v>
      </c>
      <c r="K5444" s="13">
        <v>186138513</v>
      </c>
      <c r="L5444" s="13">
        <v>276994197</v>
      </c>
      <c r="M5444" s="13">
        <v>181055403</v>
      </c>
      <c r="N5444" s="14">
        <v>65.36</v>
      </c>
      <c r="O5444" s="12" t="s">
        <v>8</v>
      </c>
      <c r="P5444" s="1"/>
    </row>
    <row r="5445" spans="1:16" ht="0.95" customHeight="1">
      <c r="A5445" s="1"/>
      <c r="B5445" s="137"/>
      <c r="C5445" s="137"/>
      <c r="D5445" s="137"/>
      <c r="E5445" s="137"/>
      <c r="F5445" s="137"/>
      <c r="G5445" s="137"/>
      <c r="H5445" s="137"/>
      <c r="I5445" s="137"/>
      <c r="J5445" s="137"/>
      <c r="K5445" s="137"/>
      <c r="L5445" s="137"/>
      <c r="M5445" s="137"/>
      <c r="N5445" s="137"/>
      <c r="O5445" s="137"/>
      <c r="P5445" s="1"/>
    </row>
    <row r="5446" spans="1:16" ht="50.25" thickBot="1">
      <c r="A5446" s="1"/>
      <c r="B5446" s="6" t="s">
        <v>5392</v>
      </c>
      <c r="C5446" s="7" t="s">
        <v>8</v>
      </c>
      <c r="D5446" s="8" t="s">
        <v>5393</v>
      </c>
      <c r="E5446" s="8" t="s">
        <v>5394</v>
      </c>
      <c r="F5446" s="8" t="s">
        <v>58</v>
      </c>
      <c r="G5446" s="8" t="s">
        <v>13</v>
      </c>
      <c r="H5446" s="8" t="s">
        <v>830</v>
      </c>
      <c r="I5446" s="7" t="s">
        <v>8</v>
      </c>
      <c r="J5446" s="9">
        <v>172030242</v>
      </c>
      <c r="K5446" s="9">
        <v>165637170</v>
      </c>
      <c r="L5446" s="9">
        <v>123966400</v>
      </c>
      <c r="M5446" s="9">
        <v>53472778</v>
      </c>
      <c r="N5446" s="7" t="s">
        <v>8</v>
      </c>
      <c r="O5446" s="10">
        <v>42.7</v>
      </c>
      <c r="P5446" s="1"/>
    </row>
    <row r="5447" spans="1:16" ht="25.5" thickBot="1">
      <c r="A5447" s="1"/>
      <c r="B5447" s="138" t="s">
        <v>8</v>
      </c>
      <c r="C5447" s="139"/>
      <c r="D5447" s="139"/>
      <c r="E5447" s="139"/>
      <c r="F5447" s="139"/>
      <c r="G5447" s="139"/>
      <c r="H5447" s="139"/>
      <c r="I5447" s="11" t="s">
        <v>4456</v>
      </c>
      <c r="J5447" s="12" t="s">
        <v>8</v>
      </c>
      <c r="K5447" s="13">
        <v>165637170</v>
      </c>
      <c r="L5447" s="13">
        <v>123966400</v>
      </c>
      <c r="M5447" s="13">
        <v>53472778</v>
      </c>
      <c r="N5447" s="14">
        <v>43.13</v>
      </c>
      <c r="O5447" s="12" t="s">
        <v>8</v>
      </c>
      <c r="P5447" s="1"/>
    </row>
    <row r="5448" spans="1:16" ht="0.95" customHeight="1">
      <c r="A5448" s="1"/>
      <c r="B5448" s="137"/>
      <c r="C5448" s="137"/>
      <c r="D5448" s="137"/>
      <c r="E5448" s="137"/>
      <c r="F5448" s="137"/>
      <c r="G5448" s="137"/>
      <c r="H5448" s="137"/>
      <c r="I5448" s="137"/>
      <c r="J5448" s="137"/>
      <c r="K5448" s="137"/>
      <c r="L5448" s="137"/>
      <c r="M5448" s="137"/>
      <c r="N5448" s="137"/>
      <c r="O5448" s="137"/>
      <c r="P5448" s="1"/>
    </row>
    <row r="5449" spans="1:16" ht="42" thickBot="1">
      <c r="A5449" s="1"/>
      <c r="B5449" s="6" t="s">
        <v>5395</v>
      </c>
      <c r="C5449" s="7" t="s">
        <v>8</v>
      </c>
      <c r="D5449" s="8" t="s">
        <v>5396</v>
      </c>
      <c r="E5449" s="8" t="s">
        <v>5397</v>
      </c>
      <c r="F5449" s="8" t="s">
        <v>58</v>
      </c>
      <c r="G5449" s="8" t="s">
        <v>13</v>
      </c>
      <c r="H5449" s="8" t="s">
        <v>3277</v>
      </c>
      <c r="I5449" s="7" t="s">
        <v>8</v>
      </c>
      <c r="J5449" s="9">
        <v>506958838</v>
      </c>
      <c r="K5449" s="9">
        <v>396978287</v>
      </c>
      <c r="L5449" s="9">
        <v>506958838</v>
      </c>
      <c r="M5449" s="9">
        <v>1179409</v>
      </c>
      <c r="N5449" s="7" t="s">
        <v>8</v>
      </c>
      <c r="O5449" s="10">
        <v>0.2</v>
      </c>
      <c r="P5449" s="1"/>
    </row>
    <row r="5450" spans="1:16" ht="25.5" thickBot="1">
      <c r="A5450" s="1"/>
      <c r="B5450" s="138" t="s">
        <v>8</v>
      </c>
      <c r="C5450" s="139"/>
      <c r="D5450" s="139"/>
      <c r="E5450" s="139"/>
      <c r="F5450" s="139"/>
      <c r="G5450" s="139"/>
      <c r="H5450" s="139"/>
      <c r="I5450" s="11" t="s">
        <v>4456</v>
      </c>
      <c r="J5450" s="12" t="s">
        <v>8</v>
      </c>
      <c r="K5450" s="13">
        <v>396978287</v>
      </c>
      <c r="L5450" s="13">
        <v>506958838</v>
      </c>
      <c r="M5450" s="13">
        <v>1179409</v>
      </c>
      <c r="N5450" s="14">
        <v>0.23</v>
      </c>
      <c r="O5450" s="12" t="s">
        <v>8</v>
      </c>
      <c r="P5450" s="1"/>
    </row>
    <row r="5451" spans="1:16" ht="0.95" customHeight="1">
      <c r="A5451" s="1"/>
      <c r="B5451" s="137"/>
      <c r="C5451" s="137"/>
      <c r="D5451" s="137"/>
      <c r="E5451" s="137"/>
      <c r="F5451" s="137"/>
      <c r="G5451" s="137"/>
      <c r="H5451" s="137"/>
      <c r="I5451" s="137"/>
      <c r="J5451" s="137"/>
      <c r="K5451" s="137"/>
      <c r="L5451" s="137"/>
      <c r="M5451" s="137"/>
      <c r="N5451" s="137"/>
      <c r="O5451" s="137"/>
      <c r="P5451" s="1"/>
    </row>
    <row r="5452" spans="1:16" ht="58.5" thickBot="1">
      <c r="A5452" s="1"/>
      <c r="B5452" s="6" t="s">
        <v>5398</v>
      </c>
      <c r="C5452" s="7" t="s">
        <v>8</v>
      </c>
      <c r="D5452" s="8" t="s">
        <v>5399</v>
      </c>
      <c r="E5452" s="8" t="s">
        <v>5400</v>
      </c>
      <c r="F5452" s="8" t="s">
        <v>58</v>
      </c>
      <c r="G5452" s="8" t="s">
        <v>13</v>
      </c>
      <c r="H5452" s="8" t="s">
        <v>3277</v>
      </c>
      <c r="I5452" s="7" t="s">
        <v>8</v>
      </c>
      <c r="J5452" s="9">
        <v>258390480</v>
      </c>
      <c r="K5452" s="9">
        <v>153754285</v>
      </c>
      <c r="L5452" s="9">
        <v>0</v>
      </c>
      <c r="M5452" s="9">
        <v>0</v>
      </c>
      <c r="N5452" s="7" t="s">
        <v>8</v>
      </c>
      <c r="O5452" s="10">
        <v>0</v>
      </c>
      <c r="P5452" s="1"/>
    </row>
    <row r="5453" spans="1:16" ht="25.5" thickBot="1">
      <c r="A5453" s="1"/>
      <c r="B5453" s="138" t="s">
        <v>8</v>
      </c>
      <c r="C5453" s="139"/>
      <c r="D5453" s="139"/>
      <c r="E5453" s="139"/>
      <c r="F5453" s="139"/>
      <c r="G5453" s="139"/>
      <c r="H5453" s="139"/>
      <c r="I5453" s="11" t="s">
        <v>4456</v>
      </c>
      <c r="J5453" s="12" t="s">
        <v>8</v>
      </c>
      <c r="K5453" s="13">
        <v>153754285</v>
      </c>
      <c r="L5453" s="13">
        <v>0</v>
      </c>
      <c r="M5453" s="13">
        <v>0</v>
      </c>
      <c r="N5453" s="14">
        <v>0</v>
      </c>
      <c r="O5453" s="12" t="s">
        <v>8</v>
      </c>
      <c r="P5453" s="1"/>
    </row>
    <row r="5454" spans="1:16" ht="0.95" customHeight="1">
      <c r="A5454" s="1"/>
      <c r="B5454" s="137"/>
      <c r="C5454" s="137"/>
      <c r="D5454" s="137"/>
      <c r="E5454" s="137"/>
      <c r="F5454" s="137"/>
      <c r="G5454" s="137"/>
      <c r="H5454" s="137"/>
      <c r="I5454" s="137"/>
      <c r="J5454" s="137"/>
      <c r="K5454" s="137"/>
      <c r="L5454" s="137"/>
      <c r="M5454" s="137"/>
      <c r="N5454" s="137"/>
      <c r="O5454" s="137"/>
      <c r="P5454" s="1"/>
    </row>
    <row r="5455" spans="1:16" ht="33.75" thickBot="1">
      <c r="A5455" s="1"/>
      <c r="B5455" s="6" t="s">
        <v>5401</v>
      </c>
      <c r="C5455" s="7" t="s">
        <v>8</v>
      </c>
      <c r="D5455" s="8" t="s">
        <v>5402</v>
      </c>
      <c r="E5455" s="8" t="s">
        <v>5403</v>
      </c>
      <c r="F5455" s="8" t="s">
        <v>5404</v>
      </c>
      <c r="G5455" s="8" t="s">
        <v>13</v>
      </c>
      <c r="H5455" s="8" t="s">
        <v>830</v>
      </c>
      <c r="I5455" s="7" t="s">
        <v>8</v>
      </c>
      <c r="J5455" s="9">
        <v>1056262864</v>
      </c>
      <c r="K5455" s="9">
        <v>1017009509</v>
      </c>
      <c r="L5455" s="9">
        <v>75255164</v>
      </c>
      <c r="M5455" s="9">
        <v>0</v>
      </c>
      <c r="N5455" s="7" t="s">
        <v>8</v>
      </c>
      <c r="O5455" s="10">
        <v>0</v>
      </c>
      <c r="P5455" s="1"/>
    </row>
    <row r="5456" spans="1:16" ht="25.5" thickBot="1">
      <c r="A5456" s="1"/>
      <c r="B5456" s="138" t="s">
        <v>8</v>
      </c>
      <c r="C5456" s="139"/>
      <c r="D5456" s="139"/>
      <c r="E5456" s="139"/>
      <c r="F5456" s="139"/>
      <c r="G5456" s="139"/>
      <c r="H5456" s="139"/>
      <c r="I5456" s="11" t="s">
        <v>4456</v>
      </c>
      <c r="J5456" s="12" t="s">
        <v>8</v>
      </c>
      <c r="K5456" s="13">
        <v>1017009509</v>
      </c>
      <c r="L5456" s="13">
        <v>75255164</v>
      </c>
      <c r="M5456" s="13">
        <v>0</v>
      </c>
      <c r="N5456" s="14">
        <v>0</v>
      </c>
      <c r="O5456" s="12" t="s">
        <v>8</v>
      </c>
      <c r="P5456" s="1"/>
    </row>
    <row r="5457" spans="1:16" ht="0.95" customHeight="1">
      <c r="A5457" s="1"/>
      <c r="B5457" s="137"/>
      <c r="C5457" s="137"/>
      <c r="D5457" s="137"/>
      <c r="E5457" s="137"/>
      <c r="F5457" s="137"/>
      <c r="G5457" s="137"/>
      <c r="H5457" s="137"/>
      <c r="I5457" s="137"/>
      <c r="J5457" s="137"/>
      <c r="K5457" s="137"/>
      <c r="L5457" s="137"/>
      <c r="M5457" s="137"/>
      <c r="N5457" s="137"/>
      <c r="O5457" s="137"/>
      <c r="P5457" s="1"/>
    </row>
    <row r="5458" spans="1:16" ht="75" thickBot="1">
      <c r="A5458" s="1"/>
      <c r="B5458" s="6" t="s">
        <v>5405</v>
      </c>
      <c r="C5458" s="7" t="s">
        <v>8</v>
      </c>
      <c r="D5458" s="8" t="s">
        <v>5406</v>
      </c>
      <c r="E5458" s="8" t="s">
        <v>5407</v>
      </c>
      <c r="F5458" s="8" t="s">
        <v>12</v>
      </c>
      <c r="G5458" s="8" t="s">
        <v>777</v>
      </c>
      <c r="H5458" s="8" t="s">
        <v>830</v>
      </c>
      <c r="I5458" s="7" t="s">
        <v>8</v>
      </c>
      <c r="J5458" s="9">
        <v>12648939</v>
      </c>
      <c r="K5458" s="9">
        <v>0</v>
      </c>
      <c r="L5458" s="9">
        <v>12178873</v>
      </c>
      <c r="M5458" s="9">
        <v>10403595</v>
      </c>
      <c r="N5458" s="7" t="s">
        <v>8</v>
      </c>
      <c r="O5458" s="10">
        <v>99</v>
      </c>
      <c r="P5458" s="1"/>
    </row>
    <row r="5459" spans="1:16" ht="25.5" thickBot="1">
      <c r="A5459" s="1"/>
      <c r="B5459" s="138" t="s">
        <v>8</v>
      </c>
      <c r="C5459" s="139"/>
      <c r="D5459" s="139"/>
      <c r="E5459" s="139"/>
      <c r="F5459" s="139"/>
      <c r="G5459" s="139"/>
      <c r="H5459" s="139"/>
      <c r="I5459" s="11" t="s">
        <v>60</v>
      </c>
      <c r="J5459" s="12" t="s">
        <v>8</v>
      </c>
      <c r="K5459" s="13">
        <v>0</v>
      </c>
      <c r="L5459" s="13">
        <v>12178873</v>
      </c>
      <c r="M5459" s="13">
        <v>10403595</v>
      </c>
      <c r="N5459" s="14">
        <v>85.42</v>
      </c>
      <c r="O5459" s="12" t="s">
        <v>8</v>
      </c>
      <c r="P5459" s="1"/>
    </row>
    <row r="5460" spans="1:16" ht="0.95" customHeight="1">
      <c r="A5460" s="1"/>
      <c r="B5460" s="137"/>
      <c r="C5460" s="137"/>
      <c r="D5460" s="137"/>
      <c r="E5460" s="137"/>
      <c r="F5460" s="137"/>
      <c r="G5460" s="137"/>
      <c r="H5460" s="137"/>
      <c r="I5460" s="137"/>
      <c r="J5460" s="137"/>
      <c r="K5460" s="137"/>
      <c r="L5460" s="137"/>
      <c r="M5460" s="137"/>
      <c r="N5460" s="137"/>
      <c r="O5460" s="137"/>
      <c r="P5460" s="1"/>
    </row>
    <row r="5461" spans="1:16" ht="42" thickBot="1">
      <c r="A5461" s="1"/>
      <c r="B5461" s="6" t="s">
        <v>5408</v>
      </c>
      <c r="C5461" s="7" t="s">
        <v>8</v>
      </c>
      <c r="D5461" s="8" t="s">
        <v>5409</v>
      </c>
      <c r="E5461" s="8" t="s">
        <v>5410</v>
      </c>
      <c r="F5461" s="8" t="s">
        <v>261</v>
      </c>
      <c r="G5461" s="8" t="s">
        <v>317</v>
      </c>
      <c r="H5461" s="8" t="s">
        <v>3487</v>
      </c>
      <c r="I5461" s="7" t="s">
        <v>8</v>
      </c>
      <c r="J5461" s="9">
        <v>46088356</v>
      </c>
      <c r="K5461" s="9">
        <v>0</v>
      </c>
      <c r="L5461" s="9">
        <v>0</v>
      </c>
      <c r="M5461" s="9">
        <v>0</v>
      </c>
      <c r="N5461" s="7" t="s">
        <v>8</v>
      </c>
      <c r="O5461" s="10">
        <v>0</v>
      </c>
      <c r="P5461" s="1"/>
    </row>
    <row r="5462" spans="1:16" ht="42" thickBot="1">
      <c r="A5462" s="1"/>
      <c r="B5462" s="138" t="s">
        <v>8</v>
      </c>
      <c r="C5462" s="139"/>
      <c r="D5462" s="139"/>
      <c r="E5462" s="139"/>
      <c r="F5462" s="139"/>
      <c r="G5462" s="139"/>
      <c r="H5462" s="139"/>
      <c r="I5462" s="11" t="s">
        <v>318</v>
      </c>
      <c r="J5462" s="12" t="s">
        <v>8</v>
      </c>
      <c r="K5462" s="13">
        <v>0</v>
      </c>
      <c r="L5462" s="13">
        <v>0</v>
      </c>
      <c r="M5462" s="13">
        <v>0</v>
      </c>
      <c r="N5462" s="14">
        <v>0</v>
      </c>
      <c r="O5462" s="12" t="s">
        <v>8</v>
      </c>
      <c r="P5462" s="1"/>
    </row>
    <row r="5463" spans="1:16" ht="0.95" customHeight="1">
      <c r="A5463" s="1"/>
      <c r="B5463" s="137"/>
      <c r="C5463" s="137"/>
      <c r="D5463" s="137"/>
      <c r="E5463" s="137"/>
      <c r="F5463" s="137"/>
      <c r="G5463" s="137"/>
      <c r="H5463" s="137"/>
      <c r="I5463" s="137"/>
      <c r="J5463" s="137"/>
      <c r="K5463" s="137"/>
      <c r="L5463" s="137"/>
      <c r="M5463" s="137"/>
      <c r="N5463" s="137"/>
      <c r="O5463" s="137"/>
      <c r="P5463" s="1"/>
    </row>
    <row r="5464" spans="1:16" ht="50.25" thickBot="1">
      <c r="A5464" s="1"/>
      <c r="B5464" s="6" t="s">
        <v>5411</v>
      </c>
      <c r="C5464" s="7" t="s">
        <v>8</v>
      </c>
      <c r="D5464" s="8" t="s">
        <v>5412</v>
      </c>
      <c r="E5464" s="8" t="s">
        <v>5413</v>
      </c>
      <c r="F5464" s="8" t="s">
        <v>395</v>
      </c>
      <c r="G5464" s="8" t="s">
        <v>317</v>
      </c>
      <c r="H5464" s="8" t="s">
        <v>3459</v>
      </c>
      <c r="I5464" s="7" t="s">
        <v>8</v>
      </c>
      <c r="J5464" s="9">
        <v>53723111</v>
      </c>
      <c r="K5464" s="9">
        <v>0</v>
      </c>
      <c r="L5464" s="9">
        <v>33626320</v>
      </c>
      <c r="M5464" s="9">
        <v>0</v>
      </c>
      <c r="N5464" s="7" t="s">
        <v>8</v>
      </c>
      <c r="O5464" s="10">
        <v>0</v>
      </c>
      <c r="P5464" s="1"/>
    </row>
    <row r="5465" spans="1:16" ht="42" thickBot="1">
      <c r="A5465" s="1"/>
      <c r="B5465" s="138" t="s">
        <v>8</v>
      </c>
      <c r="C5465" s="139"/>
      <c r="D5465" s="139"/>
      <c r="E5465" s="139"/>
      <c r="F5465" s="139"/>
      <c r="G5465" s="139"/>
      <c r="H5465" s="139"/>
      <c r="I5465" s="11" t="s">
        <v>318</v>
      </c>
      <c r="J5465" s="12" t="s">
        <v>8</v>
      </c>
      <c r="K5465" s="13">
        <v>0</v>
      </c>
      <c r="L5465" s="13">
        <v>33626320</v>
      </c>
      <c r="M5465" s="13">
        <v>0</v>
      </c>
      <c r="N5465" s="14">
        <v>0</v>
      </c>
      <c r="O5465" s="12" t="s">
        <v>8</v>
      </c>
      <c r="P5465" s="1"/>
    </row>
    <row r="5466" spans="1:16" ht="0.95" customHeight="1">
      <c r="A5466" s="1"/>
      <c r="B5466" s="137"/>
      <c r="C5466" s="137"/>
      <c r="D5466" s="137"/>
      <c r="E5466" s="137"/>
      <c r="F5466" s="137"/>
      <c r="G5466" s="137"/>
      <c r="H5466" s="137"/>
      <c r="I5466" s="137"/>
      <c r="J5466" s="137"/>
      <c r="K5466" s="137"/>
      <c r="L5466" s="137"/>
      <c r="M5466" s="137"/>
      <c r="N5466" s="137"/>
      <c r="O5466" s="137"/>
      <c r="P5466" s="1"/>
    </row>
    <row r="5467" spans="1:16" ht="58.5" thickBot="1">
      <c r="A5467" s="1"/>
      <c r="B5467" s="6" t="s">
        <v>5414</v>
      </c>
      <c r="C5467" s="7" t="s">
        <v>8</v>
      </c>
      <c r="D5467" s="8" t="s">
        <v>5415</v>
      </c>
      <c r="E5467" s="8" t="s">
        <v>5416</v>
      </c>
      <c r="F5467" s="8" t="s">
        <v>293</v>
      </c>
      <c r="G5467" s="8" t="s">
        <v>13</v>
      </c>
      <c r="H5467" s="8" t="s">
        <v>830</v>
      </c>
      <c r="I5467" s="7" t="s">
        <v>8</v>
      </c>
      <c r="J5467" s="9">
        <v>479588</v>
      </c>
      <c r="K5467" s="9">
        <v>0</v>
      </c>
      <c r="L5467" s="9">
        <v>479588</v>
      </c>
      <c r="M5467" s="9">
        <v>44718</v>
      </c>
      <c r="N5467" s="7" t="s">
        <v>8</v>
      </c>
      <c r="O5467" s="10">
        <v>11</v>
      </c>
      <c r="P5467" s="1"/>
    </row>
    <row r="5468" spans="1:16" ht="25.5" thickBot="1">
      <c r="A5468" s="1"/>
      <c r="B5468" s="138" t="s">
        <v>8</v>
      </c>
      <c r="C5468" s="139"/>
      <c r="D5468" s="139"/>
      <c r="E5468" s="139"/>
      <c r="F5468" s="139"/>
      <c r="G5468" s="139"/>
      <c r="H5468" s="139"/>
      <c r="I5468" s="11" t="s">
        <v>4456</v>
      </c>
      <c r="J5468" s="12" t="s">
        <v>8</v>
      </c>
      <c r="K5468" s="13">
        <v>0</v>
      </c>
      <c r="L5468" s="13">
        <v>479588</v>
      </c>
      <c r="M5468" s="13">
        <v>44718</v>
      </c>
      <c r="N5468" s="14">
        <v>9.32</v>
      </c>
      <c r="O5468" s="12" t="s">
        <v>8</v>
      </c>
      <c r="P5468" s="1"/>
    </row>
    <row r="5469" spans="1:16" ht="0.95" customHeight="1">
      <c r="A5469" s="1"/>
      <c r="B5469" s="137"/>
      <c r="C5469" s="137"/>
      <c r="D5469" s="137"/>
      <c r="E5469" s="137"/>
      <c r="F5469" s="137"/>
      <c r="G5469" s="137"/>
      <c r="H5469" s="137"/>
      <c r="I5469" s="137"/>
      <c r="J5469" s="137"/>
      <c r="K5469" s="137"/>
      <c r="L5469" s="137"/>
      <c r="M5469" s="137"/>
      <c r="N5469" s="137"/>
      <c r="O5469" s="137"/>
      <c r="P5469" s="1"/>
    </row>
    <row r="5470" spans="1:16" ht="50.25" thickBot="1">
      <c r="A5470" s="1"/>
      <c r="B5470" s="6" t="s">
        <v>5417</v>
      </c>
      <c r="C5470" s="7" t="s">
        <v>8</v>
      </c>
      <c r="D5470" s="8" t="s">
        <v>5418</v>
      </c>
      <c r="E5470" s="8" t="s">
        <v>5419</v>
      </c>
      <c r="F5470" s="8" t="s">
        <v>185</v>
      </c>
      <c r="G5470" s="8" t="s">
        <v>317</v>
      </c>
      <c r="H5470" s="8" t="s">
        <v>830</v>
      </c>
      <c r="I5470" s="7" t="s">
        <v>8</v>
      </c>
      <c r="J5470" s="9">
        <v>900000</v>
      </c>
      <c r="K5470" s="9">
        <v>0</v>
      </c>
      <c r="L5470" s="9">
        <v>900000</v>
      </c>
      <c r="M5470" s="9">
        <v>889230</v>
      </c>
      <c r="N5470" s="7" t="s">
        <v>8</v>
      </c>
      <c r="O5470" s="10">
        <v>99</v>
      </c>
      <c r="P5470" s="1"/>
    </row>
    <row r="5471" spans="1:16" ht="42" thickBot="1">
      <c r="A5471" s="1"/>
      <c r="B5471" s="138" t="s">
        <v>8</v>
      </c>
      <c r="C5471" s="139"/>
      <c r="D5471" s="139"/>
      <c r="E5471" s="139"/>
      <c r="F5471" s="139"/>
      <c r="G5471" s="139"/>
      <c r="H5471" s="139"/>
      <c r="I5471" s="11" t="s">
        <v>318</v>
      </c>
      <c r="J5471" s="12" t="s">
        <v>8</v>
      </c>
      <c r="K5471" s="13">
        <v>0</v>
      </c>
      <c r="L5471" s="13">
        <v>900000</v>
      </c>
      <c r="M5471" s="13">
        <v>889230</v>
      </c>
      <c r="N5471" s="14">
        <v>98.8</v>
      </c>
      <c r="O5471" s="12" t="s">
        <v>8</v>
      </c>
      <c r="P5471" s="1"/>
    </row>
    <row r="5472" spans="1:16" ht="0.95" customHeight="1">
      <c r="A5472" s="1"/>
      <c r="B5472" s="137"/>
      <c r="C5472" s="137"/>
      <c r="D5472" s="137"/>
      <c r="E5472" s="137"/>
      <c r="F5472" s="137"/>
      <c r="G5472" s="137"/>
      <c r="H5472" s="137"/>
      <c r="I5472" s="137"/>
      <c r="J5472" s="137"/>
      <c r="K5472" s="137"/>
      <c r="L5472" s="137"/>
      <c r="M5472" s="137"/>
      <c r="N5472" s="137"/>
      <c r="O5472" s="137"/>
      <c r="P5472" s="1"/>
    </row>
    <row r="5473" spans="1:16" ht="33.75" thickBot="1">
      <c r="A5473" s="1"/>
      <c r="B5473" s="6" t="s">
        <v>5420</v>
      </c>
      <c r="C5473" s="7" t="s">
        <v>8</v>
      </c>
      <c r="D5473" s="8" t="s">
        <v>5421</v>
      </c>
      <c r="E5473" s="8" t="s">
        <v>5422</v>
      </c>
      <c r="F5473" s="8" t="s">
        <v>267</v>
      </c>
      <c r="G5473" s="8" t="s">
        <v>13</v>
      </c>
      <c r="H5473" s="8" t="s">
        <v>830</v>
      </c>
      <c r="I5473" s="7" t="s">
        <v>8</v>
      </c>
      <c r="J5473" s="9">
        <v>337370</v>
      </c>
      <c r="K5473" s="9">
        <v>0</v>
      </c>
      <c r="L5473" s="9">
        <v>337370</v>
      </c>
      <c r="M5473" s="9">
        <v>226258</v>
      </c>
      <c r="N5473" s="7" t="s">
        <v>8</v>
      </c>
      <c r="O5473" s="10">
        <v>75</v>
      </c>
      <c r="P5473" s="1"/>
    </row>
    <row r="5474" spans="1:16" ht="25.5" thickBot="1">
      <c r="A5474" s="1"/>
      <c r="B5474" s="138" t="s">
        <v>8</v>
      </c>
      <c r="C5474" s="139"/>
      <c r="D5474" s="139"/>
      <c r="E5474" s="139"/>
      <c r="F5474" s="139"/>
      <c r="G5474" s="139"/>
      <c r="H5474" s="139"/>
      <c r="I5474" s="11" t="s">
        <v>4456</v>
      </c>
      <c r="J5474" s="12" t="s">
        <v>8</v>
      </c>
      <c r="K5474" s="13">
        <v>0</v>
      </c>
      <c r="L5474" s="13">
        <v>337370</v>
      </c>
      <c r="M5474" s="13">
        <v>226258</v>
      </c>
      <c r="N5474" s="14">
        <v>67.06</v>
      </c>
      <c r="O5474" s="12" t="s">
        <v>8</v>
      </c>
      <c r="P5474" s="1"/>
    </row>
    <row r="5475" spans="1:16" ht="0.95" customHeight="1">
      <c r="A5475" s="1"/>
      <c r="B5475" s="137"/>
      <c r="C5475" s="137"/>
      <c r="D5475" s="137"/>
      <c r="E5475" s="137"/>
      <c r="F5475" s="137"/>
      <c r="G5475" s="137"/>
      <c r="H5475" s="137"/>
      <c r="I5475" s="137"/>
      <c r="J5475" s="137"/>
      <c r="K5475" s="137"/>
      <c r="L5475" s="137"/>
      <c r="M5475" s="137"/>
      <c r="N5475" s="137"/>
      <c r="O5475" s="137"/>
      <c r="P5475" s="1"/>
    </row>
    <row r="5476" spans="1:16" ht="42" thickBot="1">
      <c r="A5476" s="1"/>
      <c r="B5476" s="6" t="s">
        <v>5423</v>
      </c>
      <c r="C5476" s="7" t="s">
        <v>8</v>
      </c>
      <c r="D5476" s="8" t="s">
        <v>5424</v>
      </c>
      <c r="E5476" s="8" t="s">
        <v>5425</v>
      </c>
      <c r="F5476" s="8" t="s">
        <v>64</v>
      </c>
      <c r="G5476" s="8" t="s">
        <v>13</v>
      </c>
      <c r="H5476" s="8" t="s">
        <v>830</v>
      </c>
      <c r="I5476" s="7" t="s">
        <v>8</v>
      </c>
      <c r="J5476" s="9">
        <v>449991</v>
      </c>
      <c r="K5476" s="9">
        <v>0</v>
      </c>
      <c r="L5476" s="9">
        <v>449990</v>
      </c>
      <c r="M5476" s="9">
        <v>449967</v>
      </c>
      <c r="N5476" s="7" t="s">
        <v>8</v>
      </c>
      <c r="O5476" s="10">
        <v>100</v>
      </c>
      <c r="P5476" s="1"/>
    </row>
    <row r="5477" spans="1:16" ht="25.5" thickBot="1">
      <c r="A5477" s="1"/>
      <c r="B5477" s="138" t="s">
        <v>8</v>
      </c>
      <c r="C5477" s="139"/>
      <c r="D5477" s="139"/>
      <c r="E5477" s="139"/>
      <c r="F5477" s="139"/>
      <c r="G5477" s="139"/>
      <c r="H5477" s="139"/>
      <c r="I5477" s="11" t="s">
        <v>4456</v>
      </c>
      <c r="J5477" s="12" t="s">
        <v>8</v>
      </c>
      <c r="K5477" s="13">
        <v>0</v>
      </c>
      <c r="L5477" s="13">
        <v>449990</v>
      </c>
      <c r="M5477" s="13">
        <v>449967</v>
      </c>
      <c r="N5477" s="14">
        <v>99.99</v>
      </c>
      <c r="O5477" s="12" t="s">
        <v>8</v>
      </c>
      <c r="P5477" s="1"/>
    </row>
    <row r="5478" spans="1:16" ht="0.95" customHeight="1">
      <c r="A5478" s="1"/>
      <c r="B5478" s="137"/>
      <c r="C5478" s="137"/>
      <c r="D5478" s="137"/>
      <c r="E5478" s="137"/>
      <c r="F5478" s="137"/>
      <c r="G5478" s="137"/>
      <c r="H5478" s="137"/>
      <c r="I5478" s="137"/>
      <c r="J5478" s="137"/>
      <c r="K5478" s="137"/>
      <c r="L5478" s="137"/>
      <c r="M5478" s="137"/>
      <c r="N5478" s="137"/>
      <c r="O5478" s="137"/>
      <c r="P5478" s="1"/>
    </row>
    <row r="5479" spans="1:16" ht="50.25" thickBot="1">
      <c r="A5479" s="1"/>
      <c r="B5479" s="6" t="s">
        <v>5426</v>
      </c>
      <c r="C5479" s="7" t="s">
        <v>8</v>
      </c>
      <c r="D5479" s="8" t="s">
        <v>5427</v>
      </c>
      <c r="E5479" s="8" t="s">
        <v>5428</v>
      </c>
      <c r="F5479" s="8" t="s">
        <v>185</v>
      </c>
      <c r="G5479" s="8" t="s">
        <v>13</v>
      </c>
      <c r="H5479" s="8" t="s">
        <v>3459</v>
      </c>
      <c r="I5479" s="7" t="s">
        <v>8</v>
      </c>
      <c r="J5479" s="9">
        <v>56225204</v>
      </c>
      <c r="K5479" s="9">
        <v>0</v>
      </c>
      <c r="L5479" s="9">
        <v>0</v>
      </c>
      <c r="M5479" s="9">
        <v>0</v>
      </c>
      <c r="N5479" s="7" t="s">
        <v>8</v>
      </c>
      <c r="O5479" s="10">
        <v>0</v>
      </c>
      <c r="P5479" s="1"/>
    </row>
    <row r="5480" spans="1:16" ht="25.5" thickBot="1">
      <c r="A5480" s="1"/>
      <c r="B5480" s="138" t="s">
        <v>8</v>
      </c>
      <c r="C5480" s="139"/>
      <c r="D5480" s="139"/>
      <c r="E5480" s="139"/>
      <c r="F5480" s="139"/>
      <c r="G5480" s="139"/>
      <c r="H5480" s="139"/>
      <c r="I5480" s="11" t="s">
        <v>4456</v>
      </c>
      <c r="J5480" s="12" t="s">
        <v>8</v>
      </c>
      <c r="K5480" s="13">
        <v>0</v>
      </c>
      <c r="L5480" s="13">
        <v>0</v>
      </c>
      <c r="M5480" s="13">
        <v>0</v>
      </c>
      <c r="N5480" s="14">
        <v>0</v>
      </c>
      <c r="O5480" s="12" t="s">
        <v>8</v>
      </c>
      <c r="P5480" s="1"/>
    </row>
    <row r="5481" spans="1:16" ht="0.95" customHeight="1">
      <c r="A5481" s="1"/>
      <c r="B5481" s="137"/>
      <c r="C5481" s="137"/>
      <c r="D5481" s="137"/>
      <c r="E5481" s="137"/>
      <c r="F5481" s="137"/>
      <c r="G5481" s="137"/>
      <c r="H5481" s="137"/>
      <c r="I5481" s="137"/>
      <c r="J5481" s="137"/>
      <c r="K5481" s="137"/>
      <c r="L5481" s="137"/>
      <c r="M5481" s="137"/>
      <c r="N5481" s="137"/>
      <c r="O5481" s="137"/>
      <c r="P5481" s="1"/>
    </row>
    <row r="5482" spans="1:16" ht="58.5" thickBot="1">
      <c r="A5482" s="1"/>
      <c r="B5482" s="6" t="s">
        <v>5429</v>
      </c>
      <c r="C5482" s="7" t="s">
        <v>8</v>
      </c>
      <c r="D5482" s="8" t="s">
        <v>5430</v>
      </c>
      <c r="E5482" s="8" t="s">
        <v>5431</v>
      </c>
      <c r="F5482" s="8" t="s">
        <v>5432</v>
      </c>
      <c r="G5482" s="8" t="s">
        <v>13</v>
      </c>
      <c r="H5482" s="8" t="s">
        <v>830</v>
      </c>
      <c r="I5482" s="7" t="s">
        <v>8</v>
      </c>
      <c r="J5482" s="9">
        <v>602723</v>
      </c>
      <c r="K5482" s="9">
        <v>0</v>
      </c>
      <c r="L5482" s="9">
        <v>0</v>
      </c>
      <c r="M5482" s="9">
        <v>0</v>
      </c>
      <c r="N5482" s="7" t="s">
        <v>8</v>
      </c>
      <c r="O5482" s="10">
        <v>0</v>
      </c>
      <c r="P5482" s="1"/>
    </row>
    <row r="5483" spans="1:16" ht="25.5" thickBot="1">
      <c r="A5483" s="1"/>
      <c r="B5483" s="138" t="s">
        <v>8</v>
      </c>
      <c r="C5483" s="139"/>
      <c r="D5483" s="139"/>
      <c r="E5483" s="139"/>
      <c r="F5483" s="139"/>
      <c r="G5483" s="139"/>
      <c r="H5483" s="139"/>
      <c r="I5483" s="11" t="s">
        <v>4456</v>
      </c>
      <c r="J5483" s="12" t="s">
        <v>8</v>
      </c>
      <c r="K5483" s="13">
        <v>0</v>
      </c>
      <c r="L5483" s="13">
        <v>0</v>
      </c>
      <c r="M5483" s="13">
        <v>0</v>
      </c>
      <c r="N5483" s="14">
        <v>0</v>
      </c>
      <c r="O5483" s="12" t="s">
        <v>8</v>
      </c>
      <c r="P5483" s="1"/>
    </row>
    <row r="5484" spans="1:16" ht="0.95" customHeight="1">
      <c r="A5484" s="1"/>
      <c r="B5484" s="137"/>
      <c r="C5484" s="137"/>
      <c r="D5484" s="137"/>
      <c r="E5484" s="137"/>
      <c r="F5484" s="137"/>
      <c r="G5484" s="137"/>
      <c r="H5484" s="137"/>
      <c r="I5484" s="137"/>
      <c r="J5484" s="137"/>
      <c r="K5484" s="137"/>
      <c r="L5484" s="137"/>
      <c r="M5484" s="137"/>
      <c r="N5484" s="137"/>
      <c r="O5484" s="137"/>
      <c r="P5484" s="1"/>
    </row>
    <row r="5485" spans="1:16" ht="50.25" thickBot="1">
      <c r="A5485" s="1"/>
      <c r="B5485" s="6" t="s">
        <v>5433</v>
      </c>
      <c r="C5485" s="7" t="s">
        <v>8</v>
      </c>
      <c r="D5485" s="8" t="s">
        <v>5434</v>
      </c>
      <c r="E5485" s="8" t="s">
        <v>5435</v>
      </c>
      <c r="F5485" s="8" t="s">
        <v>40</v>
      </c>
      <c r="G5485" s="8" t="s">
        <v>13</v>
      </c>
      <c r="H5485" s="8" t="s">
        <v>830</v>
      </c>
      <c r="I5485" s="7" t="s">
        <v>8</v>
      </c>
      <c r="J5485" s="9">
        <v>488000</v>
      </c>
      <c r="K5485" s="9">
        <v>0</v>
      </c>
      <c r="L5485" s="9">
        <v>488000</v>
      </c>
      <c r="M5485" s="9">
        <v>0</v>
      </c>
      <c r="N5485" s="7" t="s">
        <v>8</v>
      </c>
      <c r="O5485" s="10">
        <v>50</v>
      </c>
      <c r="P5485" s="1"/>
    </row>
    <row r="5486" spans="1:16" ht="25.5" thickBot="1">
      <c r="A5486" s="1"/>
      <c r="B5486" s="138" t="s">
        <v>8</v>
      </c>
      <c r="C5486" s="139"/>
      <c r="D5486" s="139"/>
      <c r="E5486" s="139"/>
      <c r="F5486" s="139"/>
      <c r="G5486" s="139"/>
      <c r="H5486" s="139"/>
      <c r="I5486" s="11" t="s">
        <v>4456</v>
      </c>
      <c r="J5486" s="12" t="s">
        <v>8</v>
      </c>
      <c r="K5486" s="13">
        <v>0</v>
      </c>
      <c r="L5486" s="13">
        <v>488000</v>
      </c>
      <c r="M5486" s="13">
        <v>0</v>
      </c>
      <c r="N5486" s="14">
        <v>0</v>
      </c>
      <c r="O5486" s="12" t="s">
        <v>8</v>
      </c>
      <c r="P5486" s="1"/>
    </row>
    <row r="5487" spans="1:16" ht="0.95" customHeight="1">
      <c r="A5487" s="1"/>
      <c r="B5487" s="137"/>
      <c r="C5487" s="137"/>
      <c r="D5487" s="137"/>
      <c r="E5487" s="137"/>
      <c r="F5487" s="137"/>
      <c r="G5487" s="137"/>
      <c r="H5487" s="137"/>
      <c r="I5487" s="137"/>
      <c r="J5487" s="137"/>
      <c r="K5487" s="137"/>
      <c r="L5487" s="137"/>
      <c r="M5487" s="137"/>
      <c r="N5487" s="137"/>
      <c r="O5487" s="137"/>
      <c r="P5487" s="1"/>
    </row>
    <row r="5488" spans="1:16" ht="33.75" thickBot="1">
      <c r="A5488" s="1"/>
      <c r="B5488" s="6" t="s">
        <v>5436</v>
      </c>
      <c r="C5488" s="7" t="s">
        <v>8</v>
      </c>
      <c r="D5488" s="8" t="s">
        <v>5437</v>
      </c>
      <c r="E5488" s="8" t="s">
        <v>5438</v>
      </c>
      <c r="F5488" s="8" t="s">
        <v>58</v>
      </c>
      <c r="G5488" s="8" t="s">
        <v>13</v>
      </c>
      <c r="H5488" s="8" t="s">
        <v>3277</v>
      </c>
      <c r="I5488" s="7" t="s">
        <v>8</v>
      </c>
      <c r="J5488" s="9">
        <v>383862908</v>
      </c>
      <c r="K5488" s="9">
        <v>0</v>
      </c>
      <c r="L5488" s="9">
        <v>383862908</v>
      </c>
      <c r="M5488" s="9">
        <v>195247226</v>
      </c>
      <c r="N5488" s="7" t="s">
        <v>8</v>
      </c>
      <c r="O5488" s="10">
        <v>50</v>
      </c>
      <c r="P5488" s="1"/>
    </row>
    <row r="5489" spans="1:16" ht="25.5" thickBot="1">
      <c r="A5489" s="1"/>
      <c r="B5489" s="138" t="s">
        <v>8</v>
      </c>
      <c r="C5489" s="139"/>
      <c r="D5489" s="139"/>
      <c r="E5489" s="139"/>
      <c r="F5489" s="139"/>
      <c r="G5489" s="139"/>
      <c r="H5489" s="139"/>
      <c r="I5489" s="11" t="s">
        <v>4456</v>
      </c>
      <c r="J5489" s="12" t="s">
        <v>8</v>
      </c>
      <c r="K5489" s="13">
        <v>0</v>
      </c>
      <c r="L5489" s="13">
        <v>383862908</v>
      </c>
      <c r="M5489" s="13">
        <v>195247226</v>
      </c>
      <c r="N5489" s="14">
        <v>50.86</v>
      </c>
      <c r="O5489" s="12" t="s">
        <v>8</v>
      </c>
      <c r="P5489" s="1"/>
    </row>
    <row r="5490" spans="1:16" ht="0.95" customHeight="1">
      <c r="A5490" s="1"/>
      <c r="B5490" s="137"/>
      <c r="C5490" s="137"/>
      <c r="D5490" s="137"/>
      <c r="E5490" s="137"/>
      <c r="F5490" s="137"/>
      <c r="G5490" s="137"/>
      <c r="H5490" s="137"/>
      <c r="I5490" s="137"/>
      <c r="J5490" s="137"/>
      <c r="K5490" s="137"/>
      <c r="L5490" s="137"/>
      <c r="M5490" s="137"/>
      <c r="N5490" s="137"/>
      <c r="O5490" s="137"/>
      <c r="P5490" s="1"/>
    </row>
    <row r="5491" spans="1:16" ht="50.25" thickBot="1">
      <c r="A5491" s="1"/>
      <c r="B5491" s="6" t="s">
        <v>5439</v>
      </c>
      <c r="C5491" s="7" t="s">
        <v>8</v>
      </c>
      <c r="D5491" s="8" t="s">
        <v>5440</v>
      </c>
      <c r="E5491" s="8" t="s">
        <v>5441</v>
      </c>
      <c r="F5491" s="8" t="s">
        <v>58</v>
      </c>
      <c r="G5491" s="8" t="s">
        <v>13</v>
      </c>
      <c r="H5491" s="8" t="s">
        <v>3277</v>
      </c>
      <c r="I5491" s="7" t="s">
        <v>8</v>
      </c>
      <c r="J5491" s="9">
        <v>830674427</v>
      </c>
      <c r="K5491" s="9">
        <v>0</v>
      </c>
      <c r="L5491" s="9">
        <v>830674427</v>
      </c>
      <c r="M5491" s="9">
        <v>0</v>
      </c>
      <c r="N5491" s="7" t="s">
        <v>8</v>
      </c>
      <c r="O5491" s="10">
        <v>0</v>
      </c>
      <c r="P5491" s="1"/>
    </row>
    <row r="5492" spans="1:16" ht="25.5" thickBot="1">
      <c r="A5492" s="1"/>
      <c r="B5492" s="138" t="s">
        <v>8</v>
      </c>
      <c r="C5492" s="139"/>
      <c r="D5492" s="139"/>
      <c r="E5492" s="139"/>
      <c r="F5492" s="139"/>
      <c r="G5492" s="139"/>
      <c r="H5492" s="139"/>
      <c r="I5492" s="11" t="s">
        <v>4456</v>
      </c>
      <c r="J5492" s="12" t="s">
        <v>8</v>
      </c>
      <c r="K5492" s="13">
        <v>0</v>
      </c>
      <c r="L5492" s="13">
        <v>830674427</v>
      </c>
      <c r="M5492" s="13">
        <v>0</v>
      </c>
      <c r="N5492" s="14">
        <v>0</v>
      </c>
      <c r="O5492" s="12" t="s">
        <v>8</v>
      </c>
      <c r="P5492" s="1"/>
    </row>
    <row r="5493" spans="1:16" ht="0.95" customHeight="1">
      <c r="A5493" s="1"/>
      <c r="B5493" s="137"/>
      <c r="C5493" s="137"/>
      <c r="D5493" s="137"/>
      <c r="E5493" s="137"/>
      <c r="F5493" s="137"/>
      <c r="G5493" s="137"/>
      <c r="H5493" s="137"/>
      <c r="I5493" s="137"/>
      <c r="J5493" s="137"/>
      <c r="K5493" s="137"/>
      <c r="L5493" s="137"/>
      <c r="M5493" s="137"/>
      <c r="N5493" s="137"/>
      <c r="O5493" s="137"/>
      <c r="P5493" s="1"/>
    </row>
    <row r="5494" spans="1:16" ht="50.25" thickBot="1">
      <c r="A5494" s="1"/>
      <c r="B5494" s="6" t="s">
        <v>5442</v>
      </c>
      <c r="C5494" s="7" t="s">
        <v>8</v>
      </c>
      <c r="D5494" s="8" t="s">
        <v>5443</v>
      </c>
      <c r="E5494" s="8" t="s">
        <v>5444</v>
      </c>
      <c r="F5494" s="8" t="s">
        <v>5445</v>
      </c>
      <c r="G5494" s="8" t="s">
        <v>13</v>
      </c>
      <c r="H5494" s="8" t="s">
        <v>3277</v>
      </c>
      <c r="I5494" s="7" t="s">
        <v>8</v>
      </c>
      <c r="J5494" s="9">
        <v>6485260</v>
      </c>
      <c r="K5494" s="9">
        <v>0</v>
      </c>
      <c r="L5494" s="9">
        <v>0</v>
      </c>
      <c r="M5494" s="9">
        <v>0</v>
      </c>
      <c r="N5494" s="7" t="s">
        <v>8</v>
      </c>
      <c r="O5494" s="10">
        <v>0</v>
      </c>
      <c r="P5494" s="1"/>
    </row>
    <row r="5495" spans="1:16" ht="25.5" thickBot="1">
      <c r="A5495" s="1"/>
      <c r="B5495" s="138" t="s">
        <v>8</v>
      </c>
      <c r="C5495" s="139"/>
      <c r="D5495" s="139"/>
      <c r="E5495" s="139"/>
      <c r="F5495" s="139"/>
      <c r="G5495" s="139"/>
      <c r="H5495" s="139"/>
      <c r="I5495" s="11" t="s">
        <v>4456</v>
      </c>
      <c r="J5495" s="12" t="s">
        <v>8</v>
      </c>
      <c r="K5495" s="13">
        <v>0</v>
      </c>
      <c r="L5495" s="13">
        <v>0</v>
      </c>
      <c r="M5495" s="13">
        <v>0</v>
      </c>
      <c r="N5495" s="14">
        <v>0</v>
      </c>
      <c r="O5495" s="12" t="s">
        <v>8</v>
      </c>
      <c r="P5495" s="1"/>
    </row>
    <row r="5496" spans="1:16" ht="0.95" customHeight="1">
      <c r="A5496" s="1"/>
      <c r="B5496" s="137"/>
      <c r="C5496" s="137"/>
      <c r="D5496" s="137"/>
      <c r="E5496" s="137"/>
      <c r="F5496" s="137"/>
      <c r="G5496" s="137"/>
      <c r="H5496" s="137"/>
      <c r="I5496" s="137"/>
      <c r="J5496" s="137"/>
      <c r="K5496" s="137"/>
      <c r="L5496" s="137"/>
      <c r="M5496" s="137"/>
      <c r="N5496" s="137"/>
      <c r="O5496" s="137"/>
      <c r="P5496" s="1"/>
    </row>
    <row r="5497" spans="1:16" ht="26.25" customHeight="1">
      <c r="A5497" s="1"/>
      <c r="B5497" s="145" t="s">
        <v>5446</v>
      </c>
      <c r="C5497" s="146"/>
      <c r="D5497" s="146"/>
      <c r="E5497" s="146"/>
      <c r="F5497" s="2" t="s">
        <v>4</v>
      </c>
      <c r="G5497" s="147" t="s">
        <v>5447</v>
      </c>
      <c r="H5497" s="148"/>
      <c r="I5497" s="148"/>
      <c r="J5497" s="148"/>
      <c r="K5497" s="148"/>
      <c r="L5497" s="148"/>
      <c r="M5497" s="148"/>
      <c r="N5497" s="148"/>
      <c r="O5497" s="148"/>
      <c r="P5497" s="1"/>
    </row>
    <row r="5498" spans="1:16" ht="20.100000000000001" customHeight="1">
      <c r="A5498" s="1"/>
      <c r="B5498" s="143" t="s">
        <v>6</v>
      </c>
      <c r="C5498" s="144"/>
      <c r="D5498" s="144"/>
      <c r="E5498" s="144"/>
      <c r="F5498" s="144"/>
      <c r="G5498" s="144"/>
      <c r="H5498" s="144"/>
      <c r="I5498" s="144"/>
      <c r="J5498" s="3">
        <v>13670213917</v>
      </c>
      <c r="K5498" s="3">
        <v>1606800002</v>
      </c>
      <c r="L5498" s="3">
        <v>1749720001</v>
      </c>
      <c r="M5498" s="3">
        <v>307497424</v>
      </c>
      <c r="N5498" s="4" t="s">
        <v>5448</v>
      </c>
      <c r="O5498" s="5" t="s">
        <v>8</v>
      </c>
      <c r="P5498" s="1"/>
    </row>
    <row r="5499" spans="1:16" ht="33.75" thickBot="1">
      <c r="A5499" s="1"/>
      <c r="B5499" s="6" t="s">
        <v>5449</v>
      </c>
      <c r="C5499" s="7" t="s">
        <v>8</v>
      </c>
      <c r="D5499" s="8" t="s">
        <v>5450</v>
      </c>
      <c r="E5499" s="8" t="s">
        <v>5451</v>
      </c>
      <c r="F5499" s="8" t="s">
        <v>76</v>
      </c>
      <c r="G5499" s="8" t="s">
        <v>317</v>
      </c>
      <c r="H5499" s="8" t="s">
        <v>3459</v>
      </c>
      <c r="I5499" s="7" t="s">
        <v>8</v>
      </c>
      <c r="J5499" s="9">
        <v>954110207</v>
      </c>
      <c r="K5499" s="9">
        <v>0</v>
      </c>
      <c r="L5499" s="9">
        <v>0</v>
      </c>
      <c r="M5499" s="9">
        <v>0</v>
      </c>
      <c r="N5499" s="7" t="s">
        <v>8</v>
      </c>
      <c r="O5499" s="10">
        <v>1.56</v>
      </c>
      <c r="P5499" s="1"/>
    </row>
    <row r="5500" spans="1:16" ht="25.5" thickBot="1">
      <c r="A5500" s="1"/>
      <c r="B5500" s="138" t="s">
        <v>8</v>
      </c>
      <c r="C5500" s="139"/>
      <c r="D5500" s="139"/>
      <c r="E5500" s="139"/>
      <c r="F5500" s="139"/>
      <c r="G5500" s="139"/>
      <c r="H5500" s="139"/>
      <c r="I5500" s="11" t="s">
        <v>5452</v>
      </c>
      <c r="J5500" s="12" t="s">
        <v>8</v>
      </c>
      <c r="K5500" s="13">
        <v>0</v>
      </c>
      <c r="L5500" s="13">
        <v>0</v>
      </c>
      <c r="M5500" s="13">
        <v>0</v>
      </c>
      <c r="N5500" s="14">
        <v>0</v>
      </c>
      <c r="O5500" s="12" t="s">
        <v>8</v>
      </c>
      <c r="P5500" s="1"/>
    </row>
    <row r="5501" spans="1:16" ht="0.95" customHeight="1">
      <c r="A5501" s="1"/>
      <c r="B5501" s="137"/>
      <c r="C5501" s="137"/>
      <c r="D5501" s="137"/>
      <c r="E5501" s="137"/>
      <c r="F5501" s="137"/>
      <c r="G5501" s="137"/>
      <c r="H5501" s="137"/>
      <c r="I5501" s="137"/>
      <c r="J5501" s="137"/>
      <c r="K5501" s="137"/>
      <c r="L5501" s="137"/>
      <c r="M5501" s="137"/>
      <c r="N5501" s="137"/>
      <c r="O5501" s="137"/>
      <c r="P5501" s="1"/>
    </row>
    <row r="5502" spans="1:16" ht="33.75" thickBot="1">
      <c r="A5502" s="1"/>
      <c r="B5502" s="6" t="s">
        <v>5453</v>
      </c>
      <c r="C5502" s="7" t="s">
        <v>8</v>
      </c>
      <c r="D5502" s="8" t="s">
        <v>5454</v>
      </c>
      <c r="E5502" s="8" t="s">
        <v>5455</v>
      </c>
      <c r="F5502" s="8" t="s">
        <v>353</v>
      </c>
      <c r="G5502" s="8" t="s">
        <v>317</v>
      </c>
      <c r="H5502" s="8" t="s">
        <v>3459</v>
      </c>
      <c r="I5502" s="7" t="s">
        <v>8</v>
      </c>
      <c r="J5502" s="9">
        <v>991056524</v>
      </c>
      <c r="K5502" s="9">
        <v>0</v>
      </c>
      <c r="L5502" s="9">
        <v>18626683</v>
      </c>
      <c r="M5502" s="9">
        <v>15626027</v>
      </c>
      <c r="N5502" s="7" t="s">
        <v>8</v>
      </c>
      <c r="O5502" s="10">
        <v>57.48</v>
      </c>
      <c r="P5502" s="1"/>
    </row>
    <row r="5503" spans="1:16" ht="25.5" thickBot="1">
      <c r="A5503" s="1"/>
      <c r="B5503" s="138" t="s">
        <v>8</v>
      </c>
      <c r="C5503" s="139"/>
      <c r="D5503" s="139"/>
      <c r="E5503" s="139"/>
      <c r="F5503" s="139"/>
      <c r="G5503" s="139"/>
      <c r="H5503" s="139"/>
      <c r="I5503" s="11" t="s">
        <v>5452</v>
      </c>
      <c r="J5503" s="12" t="s">
        <v>8</v>
      </c>
      <c r="K5503" s="13">
        <v>0</v>
      </c>
      <c r="L5503" s="13">
        <v>18626683</v>
      </c>
      <c r="M5503" s="13">
        <v>15626027</v>
      </c>
      <c r="N5503" s="14">
        <v>83.89</v>
      </c>
      <c r="O5503" s="12" t="s">
        <v>8</v>
      </c>
      <c r="P5503" s="1"/>
    </row>
    <row r="5504" spans="1:16" ht="0.95" customHeight="1">
      <c r="A5504" s="1"/>
      <c r="B5504" s="137"/>
      <c r="C5504" s="137"/>
      <c r="D5504" s="137"/>
      <c r="E5504" s="137"/>
      <c r="F5504" s="137"/>
      <c r="G5504" s="137"/>
      <c r="H5504" s="137"/>
      <c r="I5504" s="137"/>
      <c r="J5504" s="137"/>
      <c r="K5504" s="137"/>
      <c r="L5504" s="137"/>
      <c r="M5504" s="137"/>
      <c r="N5504" s="137"/>
      <c r="O5504" s="137"/>
      <c r="P5504" s="1"/>
    </row>
    <row r="5505" spans="1:16" ht="42" thickBot="1">
      <c r="A5505" s="1"/>
      <c r="B5505" s="6" t="s">
        <v>5456</v>
      </c>
      <c r="C5505" s="7" t="s">
        <v>8</v>
      </c>
      <c r="D5505" s="8" t="s">
        <v>5457</v>
      </c>
      <c r="E5505" s="8" t="s">
        <v>5458</v>
      </c>
      <c r="F5505" s="8" t="s">
        <v>58</v>
      </c>
      <c r="G5505" s="8" t="s">
        <v>317</v>
      </c>
      <c r="H5505" s="8" t="s">
        <v>3487</v>
      </c>
      <c r="I5505" s="7" t="s">
        <v>8</v>
      </c>
      <c r="J5505" s="9">
        <v>505220664</v>
      </c>
      <c r="K5505" s="9">
        <v>0</v>
      </c>
      <c r="L5505" s="9">
        <v>101844</v>
      </c>
      <c r="M5505" s="9">
        <v>101804</v>
      </c>
      <c r="N5505" s="7" t="s">
        <v>8</v>
      </c>
      <c r="O5505" s="10">
        <v>86.79</v>
      </c>
      <c r="P5505" s="1"/>
    </row>
    <row r="5506" spans="1:16" ht="25.5" thickBot="1">
      <c r="A5506" s="1"/>
      <c r="B5506" s="138" t="s">
        <v>8</v>
      </c>
      <c r="C5506" s="139"/>
      <c r="D5506" s="139"/>
      <c r="E5506" s="139"/>
      <c r="F5506" s="139"/>
      <c r="G5506" s="139"/>
      <c r="H5506" s="139"/>
      <c r="I5506" s="11" t="s">
        <v>5452</v>
      </c>
      <c r="J5506" s="12" t="s">
        <v>8</v>
      </c>
      <c r="K5506" s="13">
        <v>0</v>
      </c>
      <c r="L5506" s="13">
        <v>101844</v>
      </c>
      <c r="M5506" s="13">
        <v>101804</v>
      </c>
      <c r="N5506" s="14">
        <v>99.96</v>
      </c>
      <c r="O5506" s="12" t="s">
        <v>8</v>
      </c>
      <c r="P5506" s="1"/>
    </row>
    <row r="5507" spans="1:16" ht="0.95" customHeight="1">
      <c r="A5507" s="1"/>
      <c r="B5507" s="137"/>
      <c r="C5507" s="137"/>
      <c r="D5507" s="137"/>
      <c r="E5507" s="137"/>
      <c r="F5507" s="137"/>
      <c r="G5507" s="137"/>
      <c r="H5507" s="137"/>
      <c r="I5507" s="137"/>
      <c r="J5507" s="137"/>
      <c r="K5507" s="137"/>
      <c r="L5507" s="137"/>
      <c r="M5507" s="137"/>
      <c r="N5507" s="137"/>
      <c r="O5507" s="137"/>
      <c r="P5507" s="1"/>
    </row>
    <row r="5508" spans="1:16" ht="50.25" thickBot="1">
      <c r="A5508" s="1"/>
      <c r="B5508" s="6" t="s">
        <v>5459</v>
      </c>
      <c r="C5508" s="7" t="s">
        <v>8</v>
      </c>
      <c r="D5508" s="8" t="s">
        <v>5460</v>
      </c>
      <c r="E5508" s="8" t="s">
        <v>5461</v>
      </c>
      <c r="F5508" s="8" t="s">
        <v>353</v>
      </c>
      <c r="G5508" s="8" t="s">
        <v>317</v>
      </c>
      <c r="H5508" s="8" t="s">
        <v>830</v>
      </c>
      <c r="I5508" s="7" t="s">
        <v>8</v>
      </c>
      <c r="J5508" s="9">
        <v>402416984</v>
      </c>
      <c r="K5508" s="9">
        <v>0</v>
      </c>
      <c r="L5508" s="9">
        <v>0</v>
      </c>
      <c r="M5508" s="9">
        <v>0</v>
      </c>
      <c r="N5508" s="7" t="s">
        <v>8</v>
      </c>
      <c r="O5508" s="10">
        <v>2.66</v>
      </c>
      <c r="P5508" s="1"/>
    </row>
    <row r="5509" spans="1:16" ht="25.5" thickBot="1">
      <c r="A5509" s="1"/>
      <c r="B5509" s="138" t="s">
        <v>8</v>
      </c>
      <c r="C5509" s="139"/>
      <c r="D5509" s="139"/>
      <c r="E5509" s="139"/>
      <c r="F5509" s="139"/>
      <c r="G5509" s="139"/>
      <c r="H5509" s="139"/>
      <c r="I5509" s="11" t="s">
        <v>5452</v>
      </c>
      <c r="J5509" s="12" t="s">
        <v>8</v>
      </c>
      <c r="K5509" s="13">
        <v>0</v>
      </c>
      <c r="L5509" s="13">
        <v>0</v>
      </c>
      <c r="M5509" s="13">
        <v>0</v>
      </c>
      <c r="N5509" s="14">
        <v>0</v>
      </c>
      <c r="O5509" s="12" t="s">
        <v>8</v>
      </c>
      <c r="P5509" s="1"/>
    </row>
    <row r="5510" spans="1:16" ht="0.95" customHeight="1">
      <c r="A5510" s="1"/>
      <c r="B5510" s="137"/>
      <c r="C5510" s="137"/>
      <c r="D5510" s="137"/>
      <c r="E5510" s="137"/>
      <c r="F5510" s="137"/>
      <c r="G5510" s="137"/>
      <c r="H5510" s="137"/>
      <c r="I5510" s="137"/>
      <c r="J5510" s="137"/>
      <c r="K5510" s="137"/>
      <c r="L5510" s="137"/>
      <c r="M5510" s="137"/>
      <c r="N5510" s="137"/>
      <c r="O5510" s="137"/>
      <c r="P5510" s="1"/>
    </row>
    <row r="5511" spans="1:16" ht="42" thickBot="1">
      <c r="A5511" s="1"/>
      <c r="B5511" s="6" t="s">
        <v>5462</v>
      </c>
      <c r="C5511" s="7" t="s">
        <v>8</v>
      </c>
      <c r="D5511" s="8" t="s">
        <v>5463</v>
      </c>
      <c r="E5511" s="8" t="s">
        <v>5464</v>
      </c>
      <c r="F5511" s="8" t="s">
        <v>5465</v>
      </c>
      <c r="G5511" s="8" t="s">
        <v>317</v>
      </c>
      <c r="H5511" s="8" t="s">
        <v>3487</v>
      </c>
      <c r="I5511" s="7" t="s">
        <v>8</v>
      </c>
      <c r="J5511" s="9">
        <v>377137185</v>
      </c>
      <c r="K5511" s="9">
        <v>60640671</v>
      </c>
      <c r="L5511" s="9">
        <v>60640671</v>
      </c>
      <c r="M5511" s="9">
        <v>0</v>
      </c>
      <c r="N5511" s="7" t="s">
        <v>8</v>
      </c>
      <c r="O5511" s="10">
        <v>0.42</v>
      </c>
      <c r="P5511" s="1"/>
    </row>
    <row r="5512" spans="1:16" ht="25.5" thickBot="1">
      <c r="A5512" s="1"/>
      <c r="B5512" s="138" t="s">
        <v>8</v>
      </c>
      <c r="C5512" s="139"/>
      <c r="D5512" s="139"/>
      <c r="E5512" s="139"/>
      <c r="F5512" s="139"/>
      <c r="G5512" s="139"/>
      <c r="H5512" s="139"/>
      <c r="I5512" s="11" t="s">
        <v>5452</v>
      </c>
      <c r="J5512" s="12" t="s">
        <v>8</v>
      </c>
      <c r="K5512" s="13">
        <v>60640671</v>
      </c>
      <c r="L5512" s="13">
        <v>60640671</v>
      </c>
      <c r="M5512" s="13">
        <v>0</v>
      </c>
      <c r="N5512" s="14">
        <v>0</v>
      </c>
      <c r="O5512" s="12" t="s">
        <v>8</v>
      </c>
      <c r="P5512" s="1"/>
    </row>
    <row r="5513" spans="1:16" ht="0.95" customHeight="1">
      <c r="A5513" s="1"/>
      <c r="B5513" s="137"/>
      <c r="C5513" s="137"/>
      <c r="D5513" s="137"/>
      <c r="E5513" s="137"/>
      <c r="F5513" s="137"/>
      <c r="G5513" s="137"/>
      <c r="H5513" s="137"/>
      <c r="I5513" s="137"/>
      <c r="J5513" s="137"/>
      <c r="K5513" s="137"/>
      <c r="L5513" s="137"/>
      <c r="M5513" s="137"/>
      <c r="N5513" s="137"/>
      <c r="O5513" s="137"/>
      <c r="P5513" s="1"/>
    </row>
    <row r="5514" spans="1:16" ht="50.25" thickBot="1">
      <c r="A5514" s="1"/>
      <c r="B5514" s="6" t="s">
        <v>5466</v>
      </c>
      <c r="C5514" s="7" t="s">
        <v>8</v>
      </c>
      <c r="D5514" s="8" t="s">
        <v>5467</v>
      </c>
      <c r="E5514" s="8" t="s">
        <v>5468</v>
      </c>
      <c r="F5514" s="8" t="s">
        <v>12</v>
      </c>
      <c r="G5514" s="8" t="s">
        <v>317</v>
      </c>
      <c r="H5514" s="8" t="s">
        <v>3272</v>
      </c>
      <c r="I5514" s="7" t="s">
        <v>8</v>
      </c>
      <c r="J5514" s="9">
        <v>429746775</v>
      </c>
      <c r="K5514" s="9">
        <v>40000000</v>
      </c>
      <c r="L5514" s="9">
        <v>44673647</v>
      </c>
      <c r="M5514" s="9">
        <v>15516523</v>
      </c>
      <c r="N5514" s="7" t="s">
        <v>8</v>
      </c>
      <c r="O5514" s="10">
        <v>77.31</v>
      </c>
      <c r="P5514" s="1"/>
    </row>
    <row r="5515" spans="1:16" ht="25.5" thickBot="1">
      <c r="A5515" s="1"/>
      <c r="B5515" s="138" t="s">
        <v>8</v>
      </c>
      <c r="C5515" s="139"/>
      <c r="D5515" s="139"/>
      <c r="E5515" s="139"/>
      <c r="F5515" s="139"/>
      <c r="G5515" s="139"/>
      <c r="H5515" s="139"/>
      <c r="I5515" s="11" t="s">
        <v>5452</v>
      </c>
      <c r="J5515" s="12" t="s">
        <v>8</v>
      </c>
      <c r="K5515" s="13">
        <v>40000000</v>
      </c>
      <c r="L5515" s="13">
        <v>44673647</v>
      </c>
      <c r="M5515" s="13">
        <v>15516523</v>
      </c>
      <c r="N5515" s="14">
        <v>34.729999999999997</v>
      </c>
      <c r="O5515" s="12" t="s">
        <v>8</v>
      </c>
      <c r="P5515" s="1"/>
    </row>
    <row r="5516" spans="1:16" ht="0.95" customHeight="1">
      <c r="A5516" s="1"/>
      <c r="B5516" s="137"/>
      <c r="C5516" s="137"/>
      <c r="D5516" s="137"/>
      <c r="E5516" s="137"/>
      <c r="F5516" s="137"/>
      <c r="G5516" s="137"/>
      <c r="H5516" s="137"/>
      <c r="I5516" s="137"/>
      <c r="J5516" s="137"/>
      <c r="K5516" s="137"/>
      <c r="L5516" s="137"/>
      <c r="M5516" s="137"/>
      <c r="N5516" s="137"/>
      <c r="O5516" s="137"/>
      <c r="P5516" s="1"/>
    </row>
    <row r="5517" spans="1:16" ht="50.25" thickBot="1">
      <c r="A5517" s="1"/>
      <c r="B5517" s="6" t="s">
        <v>5469</v>
      </c>
      <c r="C5517" s="7" t="s">
        <v>8</v>
      </c>
      <c r="D5517" s="8" t="s">
        <v>5470</v>
      </c>
      <c r="E5517" s="8" t="s">
        <v>5471</v>
      </c>
      <c r="F5517" s="8" t="s">
        <v>5472</v>
      </c>
      <c r="G5517" s="8" t="s">
        <v>317</v>
      </c>
      <c r="H5517" s="8" t="s">
        <v>3272</v>
      </c>
      <c r="I5517" s="7" t="s">
        <v>8</v>
      </c>
      <c r="J5517" s="9">
        <v>436172931</v>
      </c>
      <c r="K5517" s="9">
        <v>1100000</v>
      </c>
      <c r="L5517" s="9">
        <v>1105272</v>
      </c>
      <c r="M5517" s="9">
        <v>714216</v>
      </c>
      <c r="N5517" s="7" t="s">
        <v>8</v>
      </c>
      <c r="O5517" s="10">
        <v>75.39</v>
      </c>
      <c r="P5517" s="1"/>
    </row>
    <row r="5518" spans="1:16" ht="25.5" thickBot="1">
      <c r="A5518" s="1"/>
      <c r="B5518" s="138" t="s">
        <v>8</v>
      </c>
      <c r="C5518" s="139"/>
      <c r="D5518" s="139"/>
      <c r="E5518" s="139"/>
      <c r="F5518" s="139"/>
      <c r="G5518" s="139"/>
      <c r="H5518" s="139"/>
      <c r="I5518" s="11" t="s">
        <v>5452</v>
      </c>
      <c r="J5518" s="12" t="s">
        <v>8</v>
      </c>
      <c r="K5518" s="13">
        <v>1100000</v>
      </c>
      <c r="L5518" s="13">
        <v>1105272</v>
      </c>
      <c r="M5518" s="13">
        <v>714216</v>
      </c>
      <c r="N5518" s="14">
        <v>64.61</v>
      </c>
      <c r="O5518" s="12" t="s">
        <v>8</v>
      </c>
      <c r="P5518" s="1"/>
    </row>
    <row r="5519" spans="1:16" ht="0.95" customHeight="1">
      <c r="A5519" s="1"/>
      <c r="B5519" s="137"/>
      <c r="C5519" s="137"/>
      <c r="D5519" s="137"/>
      <c r="E5519" s="137"/>
      <c r="F5519" s="137"/>
      <c r="G5519" s="137"/>
      <c r="H5519" s="137"/>
      <c r="I5519" s="137"/>
      <c r="J5519" s="137"/>
      <c r="K5519" s="137"/>
      <c r="L5519" s="137"/>
      <c r="M5519" s="137"/>
      <c r="N5519" s="137"/>
      <c r="O5519" s="137"/>
      <c r="P5519" s="1"/>
    </row>
    <row r="5520" spans="1:16" ht="42" thickBot="1">
      <c r="A5520" s="1"/>
      <c r="B5520" s="6" t="s">
        <v>5473</v>
      </c>
      <c r="C5520" s="7" t="s">
        <v>8</v>
      </c>
      <c r="D5520" s="8" t="s">
        <v>5474</v>
      </c>
      <c r="E5520" s="8" t="s">
        <v>5475</v>
      </c>
      <c r="F5520" s="8" t="s">
        <v>286</v>
      </c>
      <c r="G5520" s="8" t="s">
        <v>317</v>
      </c>
      <c r="H5520" s="8" t="s">
        <v>3487</v>
      </c>
      <c r="I5520" s="7" t="s">
        <v>8</v>
      </c>
      <c r="J5520" s="9">
        <v>9932627</v>
      </c>
      <c r="K5520" s="9">
        <v>1180524</v>
      </c>
      <c r="L5520" s="9">
        <v>1180524</v>
      </c>
      <c r="M5520" s="9">
        <v>0</v>
      </c>
      <c r="N5520" s="7" t="s">
        <v>8</v>
      </c>
      <c r="O5520" s="10">
        <v>0</v>
      </c>
      <c r="P5520" s="1"/>
    </row>
    <row r="5521" spans="1:16" ht="25.5" thickBot="1">
      <c r="A5521" s="1"/>
      <c r="B5521" s="138" t="s">
        <v>8</v>
      </c>
      <c r="C5521" s="139"/>
      <c r="D5521" s="139"/>
      <c r="E5521" s="139"/>
      <c r="F5521" s="139"/>
      <c r="G5521" s="139"/>
      <c r="H5521" s="139"/>
      <c r="I5521" s="11" t="s">
        <v>5452</v>
      </c>
      <c r="J5521" s="12" t="s">
        <v>8</v>
      </c>
      <c r="K5521" s="13">
        <v>1180524</v>
      </c>
      <c r="L5521" s="13">
        <v>1180524</v>
      </c>
      <c r="M5521" s="13">
        <v>0</v>
      </c>
      <c r="N5521" s="14">
        <v>0</v>
      </c>
      <c r="O5521" s="12" t="s">
        <v>8</v>
      </c>
      <c r="P5521" s="1"/>
    </row>
    <row r="5522" spans="1:16" ht="0.95" customHeight="1">
      <c r="A5522" s="1"/>
      <c r="B5522" s="137"/>
      <c r="C5522" s="137"/>
      <c r="D5522" s="137"/>
      <c r="E5522" s="137"/>
      <c r="F5522" s="137"/>
      <c r="G5522" s="137"/>
      <c r="H5522" s="137"/>
      <c r="I5522" s="137"/>
      <c r="J5522" s="137"/>
      <c r="K5522" s="137"/>
      <c r="L5522" s="137"/>
      <c r="M5522" s="137"/>
      <c r="N5522" s="137"/>
      <c r="O5522" s="137"/>
      <c r="P5522" s="1"/>
    </row>
    <row r="5523" spans="1:16" ht="42" thickBot="1">
      <c r="A5523" s="1"/>
      <c r="B5523" s="6" t="s">
        <v>5476</v>
      </c>
      <c r="C5523" s="7" t="s">
        <v>8</v>
      </c>
      <c r="D5523" s="8" t="s">
        <v>5477</v>
      </c>
      <c r="E5523" s="8" t="s">
        <v>5478</v>
      </c>
      <c r="F5523" s="8" t="s">
        <v>72</v>
      </c>
      <c r="G5523" s="8" t="s">
        <v>317</v>
      </c>
      <c r="H5523" s="8" t="s">
        <v>3487</v>
      </c>
      <c r="I5523" s="7" t="s">
        <v>8</v>
      </c>
      <c r="J5523" s="9">
        <v>14061542</v>
      </c>
      <c r="K5523" s="9">
        <v>0</v>
      </c>
      <c r="L5523" s="9">
        <v>0</v>
      </c>
      <c r="M5523" s="9">
        <v>0</v>
      </c>
      <c r="N5523" s="7" t="s">
        <v>8</v>
      </c>
      <c r="O5523" s="10">
        <v>0</v>
      </c>
      <c r="P5523" s="1"/>
    </row>
    <row r="5524" spans="1:16" ht="25.5" thickBot="1">
      <c r="A5524" s="1"/>
      <c r="B5524" s="138" t="s">
        <v>8</v>
      </c>
      <c r="C5524" s="139"/>
      <c r="D5524" s="139"/>
      <c r="E5524" s="139"/>
      <c r="F5524" s="139"/>
      <c r="G5524" s="139"/>
      <c r="H5524" s="139"/>
      <c r="I5524" s="11" t="s">
        <v>5452</v>
      </c>
      <c r="J5524" s="12" t="s">
        <v>8</v>
      </c>
      <c r="K5524" s="13">
        <v>0</v>
      </c>
      <c r="L5524" s="13">
        <v>0</v>
      </c>
      <c r="M5524" s="13">
        <v>0</v>
      </c>
      <c r="N5524" s="14">
        <v>0</v>
      </c>
      <c r="O5524" s="12" t="s">
        <v>8</v>
      </c>
      <c r="P5524" s="1"/>
    </row>
    <row r="5525" spans="1:16" ht="0.95" customHeight="1">
      <c r="A5525" s="1"/>
      <c r="B5525" s="137"/>
      <c r="C5525" s="137"/>
      <c r="D5525" s="137"/>
      <c r="E5525" s="137"/>
      <c r="F5525" s="137"/>
      <c r="G5525" s="137"/>
      <c r="H5525" s="137"/>
      <c r="I5525" s="137"/>
      <c r="J5525" s="137"/>
      <c r="K5525" s="137"/>
      <c r="L5525" s="137"/>
      <c r="M5525" s="137"/>
      <c r="N5525" s="137"/>
      <c r="O5525" s="137"/>
      <c r="P5525" s="1"/>
    </row>
    <row r="5526" spans="1:16" ht="42" thickBot="1">
      <c r="A5526" s="1"/>
      <c r="B5526" s="6" t="s">
        <v>5479</v>
      </c>
      <c r="C5526" s="7" t="s">
        <v>8</v>
      </c>
      <c r="D5526" s="8" t="s">
        <v>5480</v>
      </c>
      <c r="E5526" s="8" t="s">
        <v>5481</v>
      </c>
      <c r="F5526" s="8" t="s">
        <v>72</v>
      </c>
      <c r="G5526" s="8" t="s">
        <v>317</v>
      </c>
      <c r="H5526" s="8" t="s">
        <v>3487</v>
      </c>
      <c r="I5526" s="7" t="s">
        <v>8</v>
      </c>
      <c r="J5526" s="9">
        <v>14061542</v>
      </c>
      <c r="K5526" s="9">
        <v>0</v>
      </c>
      <c r="L5526" s="9">
        <v>0</v>
      </c>
      <c r="M5526" s="9">
        <v>0</v>
      </c>
      <c r="N5526" s="7" t="s">
        <v>8</v>
      </c>
      <c r="O5526" s="10">
        <v>0</v>
      </c>
      <c r="P5526" s="1"/>
    </row>
    <row r="5527" spans="1:16" ht="25.5" thickBot="1">
      <c r="A5527" s="1"/>
      <c r="B5527" s="138" t="s">
        <v>8</v>
      </c>
      <c r="C5527" s="139"/>
      <c r="D5527" s="139"/>
      <c r="E5527" s="139"/>
      <c r="F5527" s="139"/>
      <c r="G5527" s="139"/>
      <c r="H5527" s="139"/>
      <c r="I5527" s="11" t="s">
        <v>5452</v>
      </c>
      <c r="J5527" s="12" t="s">
        <v>8</v>
      </c>
      <c r="K5527" s="13">
        <v>0</v>
      </c>
      <c r="L5527" s="13">
        <v>0</v>
      </c>
      <c r="M5527" s="13">
        <v>0</v>
      </c>
      <c r="N5527" s="14">
        <v>0</v>
      </c>
      <c r="O5527" s="12" t="s">
        <v>8</v>
      </c>
      <c r="P5527" s="1"/>
    </row>
    <row r="5528" spans="1:16" ht="0.95" customHeight="1">
      <c r="A5528" s="1"/>
      <c r="B5528" s="137"/>
      <c r="C5528" s="137"/>
      <c r="D5528" s="137"/>
      <c r="E5528" s="137"/>
      <c r="F5528" s="137"/>
      <c r="G5528" s="137"/>
      <c r="H5528" s="137"/>
      <c r="I5528" s="137"/>
      <c r="J5528" s="137"/>
      <c r="K5528" s="137"/>
      <c r="L5528" s="137"/>
      <c r="M5528" s="137"/>
      <c r="N5528" s="137"/>
      <c r="O5528" s="137"/>
      <c r="P5528" s="1"/>
    </row>
    <row r="5529" spans="1:16" ht="50.25" thickBot="1">
      <c r="A5529" s="1"/>
      <c r="B5529" s="6" t="s">
        <v>5482</v>
      </c>
      <c r="C5529" s="7" t="s">
        <v>8</v>
      </c>
      <c r="D5529" s="8" t="s">
        <v>5483</v>
      </c>
      <c r="E5529" s="8" t="s">
        <v>5484</v>
      </c>
      <c r="F5529" s="8" t="s">
        <v>76</v>
      </c>
      <c r="G5529" s="8" t="s">
        <v>317</v>
      </c>
      <c r="H5529" s="8" t="s">
        <v>3487</v>
      </c>
      <c r="I5529" s="7" t="s">
        <v>8</v>
      </c>
      <c r="J5529" s="9">
        <v>20562563</v>
      </c>
      <c r="K5529" s="9">
        <v>0</v>
      </c>
      <c r="L5529" s="9">
        <v>0</v>
      </c>
      <c r="M5529" s="9">
        <v>0</v>
      </c>
      <c r="N5529" s="7" t="s">
        <v>8</v>
      </c>
      <c r="O5529" s="10">
        <v>0</v>
      </c>
      <c r="P5529" s="1"/>
    </row>
    <row r="5530" spans="1:16" ht="25.5" thickBot="1">
      <c r="A5530" s="1"/>
      <c r="B5530" s="138" t="s">
        <v>8</v>
      </c>
      <c r="C5530" s="139"/>
      <c r="D5530" s="139"/>
      <c r="E5530" s="139"/>
      <c r="F5530" s="139"/>
      <c r="G5530" s="139"/>
      <c r="H5530" s="139"/>
      <c r="I5530" s="11" t="s">
        <v>5452</v>
      </c>
      <c r="J5530" s="12" t="s">
        <v>8</v>
      </c>
      <c r="K5530" s="13">
        <v>0</v>
      </c>
      <c r="L5530" s="13">
        <v>0</v>
      </c>
      <c r="M5530" s="13">
        <v>0</v>
      </c>
      <c r="N5530" s="14">
        <v>0</v>
      </c>
      <c r="O5530" s="12" t="s">
        <v>8</v>
      </c>
      <c r="P5530" s="1"/>
    </row>
    <row r="5531" spans="1:16" ht="0.95" customHeight="1">
      <c r="A5531" s="1"/>
      <c r="B5531" s="137"/>
      <c r="C5531" s="137"/>
      <c r="D5531" s="137"/>
      <c r="E5531" s="137"/>
      <c r="F5531" s="137"/>
      <c r="G5531" s="137"/>
      <c r="H5531" s="137"/>
      <c r="I5531" s="137"/>
      <c r="J5531" s="137"/>
      <c r="K5531" s="137"/>
      <c r="L5531" s="137"/>
      <c r="M5531" s="137"/>
      <c r="N5531" s="137"/>
      <c r="O5531" s="137"/>
      <c r="P5531" s="1"/>
    </row>
    <row r="5532" spans="1:16" ht="50.25" thickBot="1">
      <c r="A5532" s="1"/>
      <c r="B5532" s="6" t="s">
        <v>5485</v>
      </c>
      <c r="C5532" s="7" t="s">
        <v>8</v>
      </c>
      <c r="D5532" s="8" t="s">
        <v>5486</v>
      </c>
      <c r="E5532" s="8" t="s">
        <v>5487</v>
      </c>
      <c r="F5532" s="8" t="s">
        <v>267</v>
      </c>
      <c r="G5532" s="8" t="s">
        <v>317</v>
      </c>
      <c r="H5532" s="8" t="s">
        <v>3487</v>
      </c>
      <c r="I5532" s="7" t="s">
        <v>8</v>
      </c>
      <c r="J5532" s="9">
        <v>14875622</v>
      </c>
      <c r="K5532" s="9">
        <v>2796207</v>
      </c>
      <c r="L5532" s="9">
        <v>2796207</v>
      </c>
      <c r="M5532" s="9">
        <v>0</v>
      </c>
      <c r="N5532" s="7" t="s">
        <v>8</v>
      </c>
      <c r="O5532" s="10">
        <v>0</v>
      </c>
      <c r="P5532" s="1"/>
    </row>
    <row r="5533" spans="1:16" ht="25.5" thickBot="1">
      <c r="A5533" s="1"/>
      <c r="B5533" s="138" t="s">
        <v>8</v>
      </c>
      <c r="C5533" s="139"/>
      <c r="D5533" s="139"/>
      <c r="E5533" s="139"/>
      <c r="F5533" s="139"/>
      <c r="G5533" s="139"/>
      <c r="H5533" s="139"/>
      <c r="I5533" s="11" t="s">
        <v>5452</v>
      </c>
      <c r="J5533" s="12" t="s">
        <v>8</v>
      </c>
      <c r="K5533" s="13">
        <v>2796207</v>
      </c>
      <c r="L5533" s="13">
        <v>2796207</v>
      </c>
      <c r="M5533" s="13">
        <v>0</v>
      </c>
      <c r="N5533" s="14">
        <v>0</v>
      </c>
      <c r="O5533" s="12" t="s">
        <v>8</v>
      </c>
      <c r="P5533" s="1"/>
    </row>
    <row r="5534" spans="1:16" ht="0.95" customHeight="1">
      <c r="A5534" s="1"/>
      <c r="B5534" s="137"/>
      <c r="C5534" s="137"/>
      <c r="D5534" s="137"/>
      <c r="E5534" s="137"/>
      <c r="F5534" s="137"/>
      <c r="G5534" s="137"/>
      <c r="H5534" s="137"/>
      <c r="I5534" s="137"/>
      <c r="J5534" s="137"/>
      <c r="K5534" s="137"/>
      <c r="L5534" s="137"/>
      <c r="M5534" s="137"/>
      <c r="N5534" s="137"/>
      <c r="O5534" s="137"/>
      <c r="P5534" s="1"/>
    </row>
    <row r="5535" spans="1:16" ht="42" thickBot="1">
      <c r="A5535" s="1"/>
      <c r="B5535" s="6" t="s">
        <v>5488</v>
      </c>
      <c r="C5535" s="7" t="s">
        <v>8</v>
      </c>
      <c r="D5535" s="8" t="s">
        <v>5489</v>
      </c>
      <c r="E5535" s="8" t="s">
        <v>5490</v>
      </c>
      <c r="F5535" s="8" t="s">
        <v>331</v>
      </c>
      <c r="G5535" s="8" t="s">
        <v>317</v>
      </c>
      <c r="H5535" s="8" t="s">
        <v>3487</v>
      </c>
      <c r="I5535" s="7" t="s">
        <v>8</v>
      </c>
      <c r="J5535" s="9">
        <v>12163059</v>
      </c>
      <c r="K5535" s="9">
        <v>0</v>
      </c>
      <c r="L5535" s="9">
        <v>0</v>
      </c>
      <c r="M5535" s="9">
        <v>0</v>
      </c>
      <c r="N5535" s="7" t="s">
        <v>8</v>
      </c>
      <c r="O5535" s="10">
        <v>0</v>
      </c>
      <c r="P5535" s="1"/>
    </row>
    <row r="5536" spans="1:16" ht="25.5" thickBot="1">
      <c r="A5536" s="1"/>
      <c r="B5536" s="138" t="s">
        <v>8</v>
      </c>
      <c r="C5536" s="139"/>
      <c r="D5536" s="139"/>
      <c r="E5536" s="139"/>
      <c r="F5536" s="139"/>
      <c r="G5536" s="139"/>
      <c r="H5536" s="139"/>
      <c r="I5536" s="11" t="s">
        <v>5452</v>
      </c>
      <c r="J5536" s="12" t="s">
        <v>8</v>
      </c>
      <c r="K5536" s="13">
        <v>0</v>
      </c>
      <c r="L5536" s="13">
        <v>0</v>
      </c>
      <c r="M5536" s="13">
        <v>0</v>
      </c>
      <c r="N5536" s="14">
        <v>0</v>
      </c>
      <c r="O5536" s="12" t="s">
        <v>8</v>
      </c>
      <c r="P5536" s="1"/>
    </row>
    <row r="5537" spans="1:16" ht="0.95" customHeight="1">
      <c r="A5537" s="1"/>
      <c r="B5537" s="137"/>
      <c r="C5537" s="137"/>
      <c r="D5537" s="137"/>
      <c r="E5537" s="137"/>
      <c r="F5537" s="137"/>
      <c r="G5537" s="137"/>
      <c r="H5537" s="137"/>
      <c r="I5537" s="137"/>
      <c r="J5537" s="137"/>
      <c r="K5537" s="137"/>
      <c r="L5537" s="137"/>
      <c r="M5537" s="137"/>
      <c r="N5537" s="137"/>
      <c r="O5537" s="137"/>
      <c r="P5537" s="1"/>
    </row>
    <row r="5538" spans="1:16" ht="42" thickBot="1">
      <c r="A5538" s="1"/>
      <c r="B5538" s="6" t="s">
        <v>5491</v>
      </c>
      <c r="C5538" s="7" t="s">
        <v>8</v>
      </c>
      <c r="D5538" s="8" t="s">
        <v>5492</v>
      </c>
      <c r="E5538" s="8" t="s">
        <v>5493</v>
      </c>
      <c r="F5538" s="8" t="s">
        <v>798</v>
      </c>
      <c r="G5538" s="8" t="s">
        <v>317</v>
      </c>
      <c r="H5538" s="8" t="s">
        <v>3487</v>
      </c>
      <c r="I5538" s="7" t="s">
        <v>8</v>
      </c>
      <c r="J5538" s="9">
        <v>9459085</v>
      </c>
      <c r="K5538" s="9">
        <v>0</v>
      </c>
      <c r="L5538" s="9">
        <v>0</v>
      </c>
      <c r="M5538" s="9">
        <v>0</v>
      </c>
      <c r="N5538" s="7" t="s">
        <v>8</v>
      </c>
      <c r="O5538" s="10">
        <v>0</v>
      </c>
      <c r="P5538" s="1"/>
    </row>
    <row r="5539" spans="1:16" ht="25.5" thickBot="1">
      <c r="A5539" s="1"/>
      <c r="B5539" s="138" t="s">
        <v>8</v>
      </c>
      <c r="C5539" s="139"/>
      <c r="D5539" s="139"/>
      <c r="E5539" s="139"/>
      <c r="F5539" s="139"/>
      <c r="G5539" s="139"/>
      <c r="H5539" s="139"/>
      <c r="I5539" s="11" t="s">
        <v>5452</v>
      </c>
      <c r="J5539" s="12" t="s">
        <v>8</v>
      </c>
      <c r="K5539" s="13">
        <v>0</v>
      </c>
      <c r="L5539" s="13">
        <v>0</v>
      </c>
      <c r="M5539" s="13">
        <v>0</v>
      </c>
      <c r="N5539" s="14">
        <v>0</v>
      </c>
      <c r="O5539" s="12" t="s">
        <v>8</v>
      </c>
      <c r="P5539" s="1"/>
    </row>
    <row r="5540" spans="1:16" ht="0.95" customHeight="1">
      <c r="A5540" s="1"/>
      <c r="B5540" s="137"/>
      <c r="C5540" s="137"/>
      <c r="D5540" s="137"/>
      <c r="E5540" s="137"/>
      <c r="F5540" s="137"/>
      <c r="G5540" s="137"/>
      <c r="H5540" s="137"/>
      <c r="I5540" s="137"/>
      <c r="J5540" s="137"/>
      <c r="K5540" s="137"/>
      <c r="L5540" s="137"/>
      <c r="M5540" s="137"/>
      <c r="N5540" s="137"/>
      <c r="O5540" s="137"/>
      <c r="P5540" s="1"/>
    </row>
    <row r="5541" spans="1:16" ht="42" thickBot="1">
      <c r="A5541" s="1"/>
      <c r="B5541" s="6" t="s">
        <v>5494</v>
      </c>
      <c r="C5541" s="7" t="s">
        <v>8</v>
      </c>
      <c r="D5541" s="8" t="s">
        <v>5495</v>
      </c>
      <c r="E5541" s="8" t="s">
        <v>5496</v>
      </c>
      <c r="F5541" s="8" t="s">
        <v>64</v>
      </c>
      <c r="G5541" s="8" t="s">
        <v>317</v>
      </c>
      <c r="H5541" s="8" t="s">
        <v>3487</v>
      </c>
      <c r="I5541" s="7" t="s">
        <v>8</v>
      </c>
      <c r="J5541" s="9">
        <v>48846176</v>
      </c>
      <c r="K5541" s="9">
        <v>10000000</v>
      </c>
      <c r="L5541" s="9">
        <v>1483733</v>
      </c>
      <c r="M5541" s="9">
        <v>1483733</v>
      </c>
      <c r="N5541" s="7" t="s">
        <v>8</v>
      </c>
      <c r="O5541" s="10">
        <v>41.41</v>
      </c>
      <c r="P5541" s="1"/>
    </row>
    <row r="5542" spans="1:16" ht="25.5" thickBot="1">
      <c r="A5542" s="1"/>
      <c r="B5542" s="138" t="s">
        <v>8</v>
      </c>
      <c r="C5542" s="139"/>
      <c r="D5542" s="139"/>
      <c r="E5542" s="139"/>
      <c r="F5542" s="139"/>
      <c r="G5542" s="139"/>
      <c r="H5542" s="139"/>
      <c r="I5542" s="11" t="s">
        <v>5452</v>
      </c>
      <c r="J5542" s="12" t="s">
        <v>8</v>
      </c>
      <c r="K5542" s="13">
        <v>10000000</v>
      </c>
      <c r="L5542" s="13">
        <v>1483733</v>
      </c>
      <c r="M5542" s="13">
        <v>1483733</v>
      </c>
      <c r="N5542" s="14">
        <v>100</v>
      </c>
      <c r="O5542" s="12" t="s">
        <v>8</v>
      </c>
      <c r="P5542" s="1"/>
    </row>
    <row r="5543" spans="1:16" ht="0.95" customHeight="1">
      <c r="A5543" s="1"/>
      <c r="B5543" s="137"/>
      <c r="C5543" s="137"/>
      <c r="D5543" s="137"/>
      <c r="E5543" s="137"/>
      <c r="F5543" s="137"/>
      <c r="G5543" s="137"/>
      <c r="H5543" s="137"/>
      <c r="I5543" s="137"/>
      <c r="J5543" s="137"/>
      <c r="K5543" s="137"/>
      <c r="L5543" s="137"/>
      <c r="M5543" s="137"/>
      <c r="N5543" s="137"/>
      <c r="O5543" s="137"/>
      <c r="P5543" s="1"/>
    </row>
    <row r="5544" spans="1:16" ht="42" thickBot="1">
      <c r="A5544" s="1"/>
      <c r="B5544" s="6" t="s">
        <v>5497</v>
      </c>
      <c r="C5544" s="7" t="s">
        <v>8</v>
      </c>
      <c r="D5544" s="8" t="s">
        <v>5498</v>
      </c>
      <c r="E5544" s="8" t="s">
        <v>5496</v>
      </c>
      <c r="F5544" s="8" t="s">
        <v>64</v>
      </c>
      <c r="G5544" s="8" t="s">
        <v>317</v>
      </c>
      <c r="H5544" s="8" t="s">
        <v>3487</v>
      </c>
      <c r="I5544" s="7" t="s">
        <v>8</v>
      </c>
      <c r="J5544" s="9">
        <v>48826852</v>
      </c>
      <c r="K5544" s="9">
        <v>10000000</v>
      </c>
      <c r="L5544" s="9">
        <v>80912</v>
      </c>
      <c r="M5544" s="9">
        <v>80912</v>
      </c>
      <c r="N5544" s="7" t="s">
        <v>8</v>
      </c>
      <c r="O5544" s="10">
        <v>56.33</v>
      </c>
      <c r="P5544" s="1"/>
    </row>
    <row r="5545" spans="1:16" ht="25.5" thickBot="1">
      <c r="A5545" s="1"/>
      <c r="B5545" s="138" t="s">
        <v>8</v>
      </c>
      <c r="C5545" s="139"/>
      <c r="D5545" s="139"/>
      <c r="E5545" s="139"/>
      <c r="F5545" s="139"/>
      <c r="G5545" s="139"/>
      <c r="H5545" s="139"/>
      <c r="I5545" s="11" t="s">
        <v>5452</v>
      </c>
      <c r="J5545" s="12" t="s">
        <v>8</v>
      </c>
      <c r="K5545" s="13">
        <v>10000000</v>
      </c>
      <c r="L5545" s="13">
        <v>80912</v>
      </c>
      <c r="M5545" s="13">
        <v>80912</v>
      </c>
      <c r="N5545" s="14">
        <v>100</v>
      </c>
      <c r="O5545" s="12" t="s">
        <v>8</v>
      </c>
      <c r="P5545" s="1"/>
    </row>
    <row r="5546" spans="1:16" ht="0.95" customHeight="1">
      <c r="A5546" s="1"/>
      <c r="B5546" s="137"/>
      <c r="C5546" s="137"/>
      <c r="D5546" s="137"/>
      <c r="E5546" s="137"/>
      <c r="F5546" s="137"/>
      <c r="G5546" s="137"/>
      <c r="H5546" s="137"/>
      <c r="I5546" s="137"/>
      <c r="J5546" s="137"/>
      <c r="K5546" s="137"/>
      <c r="L5546" s="137"/>
      <c r="M5546" s="137"/>
      <c r="N5546" s="137"/>
      <c r="O5546" s="137"/>
      <c r="P5546" s="1"/>
    </row>
    <row r="5547" spans="1:16" ht="42" thickBot="1">
      <c r="A5547" s="1"/>
      <c r="B5547" s="6" t="s">
        <v>5499</v>
      </c>
      <c r="C5547" s="7" t="s">
        <v>8</v>
      </c>
      <c r="D5547" s="8" t="s">
        <v>5500</v>
      </c>
      <c r="E5547" s="8" t="s">
        <v>5501</v>
      </c>
      <c r="F5547" s="8" t="s">
        <v>72</v>
      </c>
      <c r="G5547" s="8" t="s">
        <v>317</v>
      </c>
      <c r="H5547" s="8" t="s">
        <v>3487</v>
      </c>
      <c r="I5547" s="7" t="s">
        <v>8</v>
      </c>
      <c r="J5547" s="9">
        <v>14124337</v>
      </c>
      <c r="K5547" s="9">
        <v>3120714</v>
      </c>
      <c r="L5547" s="9">
        <v>3120714</v>
      </c>
      <c r="M5547" s="9">
        <v>0</v>
      </c>
      <c r="N5547" s="7" t="s">
        <v>8</v>
      </c>
      <c r="O5547" s="10">
        <v>0</v>
      </c>
      <c r="P5547" s="1"/>
    </row>
    <row r="5548" spans="1:16" ht="25.5" thickBot="1">
      <c r="A5548" s="1"/>
      <c r="B5548" s="138" t="s">
        <v>8</v>
      </c>
      <c r="C5548" s="139"/>
      <c r="D5548" s="139"/>
      <c r="E5548" s="139"/>
      <c r="F5548" s="139"/>
      <c r="G5548" s="139"/>
      <c r="H5548" s="139"/>
      <c r="I5548" s="11" t="s">
        <v>5452</v>
      </c>
      <c r="J5548" s="12" t="s">
        <v>8</v>
      </c>
      <c r="K5548" s="13">
        <v>3120714</v>
      </c>
      <c r="L5548" s="13">
        <v>3120714</v>
      </c>
      <c r="M5548" s="13">
        <v>0</v>
      </c>
      <c r="N5548" s="14">
        <v>0</v>
      </c>
      <c r="O5548" s="12" t="s">
        <v>8</v>
      </c>
      <c r="P5548" s="1"/>
    </row>
    <row r="5549" spans="1:16" ht="0.95" customHeight="1">
      <c r="A5549" s="1"/>
      <c r="B5549" s="137"/>
      <c r="C5549" s="137"/>
      <c r="D5549" s="137"/>
      <c r="E5549" s="137"/>
      <c r="F5549" s="137"/>
      <c r="G5549" s="137"/>
      <c r="H5549" s="137"/>
      <c r="I5549" s="137"/>
      <c r="J5549" s="137"/>
      <c r="K5549" s="137"/>
      <c r="L5549" s="137"/>
      <c r="M5549" s="137"/>
      <c r="N5549" s="137"/>
      <c r="O5549" s="137"/>
      <c r="P5549" s="1"/>
    </row>
    <row r="5550" spans="1:16" ht="42" thickBot="1">
      <c r="A5550" s="1"/>
      <c r="B5550" s="6" t="s">
        <v>5502</v>
      </c>
      <c r="C5550" s="7" t="s">
        <v>8</v>
      </c>
      <c r="D5550" s="8" t="s">
        <v>5503</v>
      </c>
      <c r="E5550" s="8" t="s">
        <v>5504</v>
      </c>
      <c r="F5550" s="8" t="s">
        <v>76</v>
      </c>
      <c r="G5550" s="8" t="s">
        <v>317</v>
      </c>
      <c r="H5550" s="8" t="s">
        <v>3487</v>
      </c>
      <c r="I5550" s="7" t="s">
        <v>8</v>
      </c>
      <c r="J5550" s="9">
        <v>11022356</v>
      </c>
      <c r="K5550" s="9">
        <v>1181884</v>
      </c>
      <c r="L5550" s="9">
        <v>1181884</v>
      </c>
      <c r="M5550" s="9">
        <v>0</v>
      </c>
      <c r="N5550" s="7" t="s">
        <v>8</v>
      </c>
      <c r="O5550" s="10">
        <v>0</v>
      </c>
      <c r="P5550" s="1"/>
    </row>
    <row r="5551" spans="1:16" ht="25.5" thickBot="1">
      <c r="A5551" s="1"/>
      <c r="B5551" s="138" t="s">
        <v>8</v>
      </c>
      <c r="C5551" s="139"/>
      <c r="D5551" s="139"/>
      <c r="E5551" s="139"/>
      <c r="F5551" s="139"/>
      <c r="G5551" s="139"/>
      <c r="H5551" s="139"/>
      <c r="I5551" s="11" t="s">
        <v>5452</v>
      </c>
      <c r="J5551" s="12" t="s">
        <v>8</v>
      </c>
      <c r="K5551" s="13">
        <v>1181884</v>
      </c>
      <c r="L5551" s="13">
        <v>1181884</v>
      </c>
      <c r="M5551" s="13">
        <v>0</v>
      </c>
      <c r="N5551" s="14">
        <v>0</v>
      </c>
      <c r="O5551" s="12" t="s">
        <v>8</v>
      </c>
      <c r="P5551" s="1"/>
    </row>
    <row r="5552" spans="1:16" ht="0.95" customHeight="1">
      <c r="A5552" s="1"/>
      <c r="B5552" s="137"/>
      <c r="C5552" s="137"/>
      <c r="D5552" s="137"/>
      <c r="E5552" s="137"/>
      <c r="F5552" s="137"/>
      <c r="G5552" s="137"/>
      <c r="H5552" s="137"/>
      <c r="I5552" s="137"/>
      <c r="J5552" s="137"/>
      <c r="K5552" s="137"/>
      <c r="L5552" s="137"/>
      <c r="M5552" s="137"/>
      <c r="N5552" s="137"/>
      <c r="O5552" s="137"/>
      <c r="P5552" s="1"/>
    </row>
    <row r="5553" spans="1:16" ht="50.25" thickBot="1">
      <c r="A5553" s="1"/>
      <c r="B5553" s="6" t="s">
        <v>5505</v>
      </c>
      <c r="C5553" s="7" t="s">
        <v>8</v>
      </c>
      <c r="D5553" s="8" t="s">
        <v>5506</v>
      </c>
      <c r="E5553" s="8" t="s">
        <v>5507</v>
      </c>
      <c r="F5553" s="8" t="s">
        <v>64</v>
      </c>
      <c r="G5553" s="8" t="s">
        <v>317</v>
      </c>
      <c r="H5553" s="8" t="s">
        <v>3487</v>
      </c>
      <c r="I5553" s="7" t="s">
        <v>8</v>
      </c>
      <c r="J5553" s="9">
        <v>51248091</v>
      </c>
      <c r="K5553" s="9">
        <v>10000000</v>
      </c>
      <c r="L5553" s="9">
        <v>10000000</v>
      </c>
      <c r="M5553" s="9">
        <v>0</v>
      </c>
      <c r="N5553" s="7" t="s">
        <v>8</v>
      </c>
      <c r="O5553" s="10">
        <v>34.33</v>
      </c>
      <c r="P5553" s="1"/>
    </row>
    <row r="5554" spans="1:16" ht="25.5" thickBot="1">
      <c r="A5554" s="1"/>
      <c r="B5554" s="138" t="s">
        <v>8</v>
      </c>
      <c r="C5554" s="139"/>
      <c r="D5554" s="139"/>
      <c r="E5554" s="139"/>
      <c r="F5554" s="139"/>
      <c r="G5554" s="139"/>
      <c r="H5554" s="139"/>
      <c r="I5554" s="11" t="s">
        <v>5452</v>
      </c>
      <c r="J5554" s="12" t="s">
        <v>8</v>
      </c>
      <c r="K5554" s="13">
        <v>10000000</v>
      </c>
      <c r="L5554" s="13">
        <v>10000000</v>
      </c>
      <c r="M5554" s="13">
        <v>0</v>
      </c>
      <c r="N5554" s="14">
        <v>0</v>
      </c>
      <c r="O5554" s="12" t="s">
        <v>8</v>
      </c>
      <c r="P5554" s="1"/>
    </row>
    <row r="5555" spans="1:16" ht="0.95" customHeight="1">
      <c r="A5555" s="1"/>
      <c r="B5555" s="137"/>
      <c r="C5555" s="137"/>
      <c r="D5555" s="137"/>
      <c r="E5555" s="137"/>
      <c r="F5555" s="137"/>
      <c r="G5555" s="137"/>
      <c r="H5555" s="137"/>
      <c r="I5555" s="137"/>
      <c r="J5555" s="137"/>
      <c r="K5555" s="137"/>
      <c r="L5555" s="137"/>
      <c r="M5555" s="137"/>
      <c r="N5555" s="137"/>
      <c r="O5555" s="137"/>
      <c r="P5555" s="1"/>
    </row>
    <row r="5556" spans="1:16" ht="42" thickBot="1">
      <c r="A5556" s="1"/>
      <c r="B5556" s="6" t="s">
        <v>5508</v>
      </c>
      <c r="C5556" s="7" t="s">
        <v>8</v>
      </c>
      <c r="D5556" s="8" t="s">
        <v>5509</v>
      </c>
      <c r="E5556" s="8" t="s">
        <v>5510</v>
      </c>
      <c r="F5556" s="8" t="s">
        <v>72</v>
      </c>
      <c r="G5556" s="8" t="s">
        <v>317</v>
      </c>
      <c r="H5556" s="8" t="s">
        <v>3487</v>
      </c>
      <c r="I5556" s="7" t="s">
        <v>8</v>
      </c>
      <c r="J5556" s="9">
        <v>14061542</v>
      </c>
      <c r="K5556" s="9">
        <v>0</v>
      </c>
      <c r="L5556" s="9">
        <v>0</v>
      </c>
      <c r="M5556" s="9">
        <v>0</v>
      </c>
      <c r="N5556" s="7" t="s">
        <v>8</v>
      </c>
      <c r="O5556" s="10">
        <v>0</v>
      </c>
      <c r="P5556" s="1"/>
    </row>
    <row r="5557" spans="1:16" ht="25.5" thickBot="1">
      <c r="A5557" s="1"/>
      <c r="B5557" s="138" t="s">
        <v>8</v>
      </c>
      <c r="C5557" s="139"/>
      <c r="D5557" s="139"/>
      <c r="E5557" s="139"/>
      <c r="F5557" s="139"/>
      <c r="G5557" s="139"/>
      <c r="H5557" s="139"/>
      <c r="I5557" s="11" t="s">
        <v>5452</v>
      </c>
      <c r="J5557" s="12" t="s">
        <v>8</v>
      </c>
      <c r="K5557" s="13">
        <v>0</v>
      </c>
      <c r="L5557" s="13">
        <v>0</v>
      </c>
      <c r="M5557" s="13">
        <v>0</v>
      </c>
      <c r="N5557" s="14">
        <v>0</v>
      </c>
      <c r="O5557" s="12" t="s">
        <v>8</v>
      </c>
      <c r="P5557" s="1"/>
    </row>
    <row r="5558" spans="1:16" ht="0.95" customHeight="1">
      <c r="A5558" s="1"/>
      <c r="B5558" s="137"/>
      <c r="C5558" s="137"/>
      <c r="D5558" s="137"/>
      <c r="E5558" s="137"/>
      <c r="F5558" s="137"/>
      <c r="G5558" s="137"/>
      <c r="H5558" s="137"/>
      <c r="I5558" s="137"/>
      <c r="J5558" s="137"/>
      <c r="K5558" s="137"/>
      <c r="L5558" s="137"/>
      <c r="M5558" s="137"/>
      <c r="N5558" s="137"/>
      <c r="O5558" s="137"/>
      <c r="P5558" s="1"/>
    </row>
    <row r="5559" spans="1:16" ht="50.25" thickBot="1">
      <c r="A5559" s="1"/>
      <c r="B5559" s="6" t="s">
        <v>5511</v>
      </c>
      <c r="C5559" s="7" t="s">
        <v>8</v>
      </c>
      <c r="D5559" s="8" t="s">
        <v>5512</v>
      </c>
      <c r="E5559" s="8" t="s">
        <v>5513</v>
      </c>
      <c r="F5559" s="8" t="s">
        <v>335</v>
      </c>
      <c r="G5559" s="8" t="s">
        <v>317</v>
      </c>
      <c r="H5559" s="8" t="s">
        <v>3272</v>
      </c>
      <c r="I5559" s="7" t="s">
        <v>8</v>
      </c>
      <c r="J5559" s="9">
        <v>203442543</v>
      </c>
      <c r="K5559" s="9">
        <v>61000000</v>
      </c>
      <c r="L5559" s="9">
        <v>605951</v>
      </c>
      <c r="M5559" s="9">
        <v>605950</v>
      </c>
      <c r="N5559" s="7" t="s">
        <v>8</v>
      </c>
      <c r="O5559" s="10">
        <v>50.01</v>
      </c>
      <c r="P5559" s="1"/>
    </row>
    <row r="5560" spans="1:16" ht="25.5" thickBot="1">
      <c r="A5560" s="1"/>
      <c r="B5560" s="138" t="s">
        <v>8</v>
      </c>
      <c r="C5560" s="139"/>
      <c r="D5560" s="139"/>
      <c r="E5560" s="139"/>
      <c r="F5560" s="139"/>
      <c r="G5560" s="139"/>
      <c r="H5560" s="139"/>
      <c r="I5560" s="11" t="s">
        <v>5452</v>
      </c>
      <c r="J5560" s="12" t="s">
        <v>8</v>
      </c>
      <c r="K5560" s="13">
        <v>61000000</v>
      </c>
      <c r="L5560" s="13">
        <v>605951</v>
      </c>
      <c r="M5560" s="13">
        <v>605950</v>
      </c>
      <c r="N5560" s="14">
        <v>99.99</v>
      </c>
      <c r="O5560" s="12" t="s">
        <v>8</v>
      </c>
      <c r="P5560" s="1"/>
    </row>
    <row r="5561" spans="1:16" ht="0.95" customHeight="1">
      <c r="A5561" s="1"/>
      <c r="B5561" s="137"/>
      <c r="C5561" s="137"/>
      <c r="D5561" s="137"/>
      <c r="E5561" s="137"/>
      <c r="F5561" s="137"/>
      <c r="G5561" s="137"/>
      <c r="H5561" s="137"/>
      <c r="I5561" s="137"/>
      <c r="J5561" s="137"/>
      <c r="K5561" s="137"/>
      <c r="L5561" s="137"/>
      <c r="M5561" s="137"/>
      <c r="N5561" s="137"/>
      <c r="O5561" s="137"/>
      <c r="P5561" s="1"/>
    </row>
    <row r="5562" spans="1:16" ht="50.25" thickBot="1">
      <c r="A5562" s="1"/>
      <c r="B5562" s="6" t="s">
        <v>5514</v>
      </c>
      <c r="C5562" s="7" t="s">
        <v>8</v>
      </c>
      <c r="D5562" s="8" t="s">
        <v>5515</v>
      </c>
      <c r="E5562" s="8" t="s">
        <v>5496</v>
      </c>
      <c r="F5562" s="8" t="s">
        <v>64</v>
      </c>
      <c r="G5562" s="8" t="s">
        <v>317</v>
      </c>
      <c r="H5562" s="8" t="s">
        <v>3487</v>
      </c>
      <c r="I5562" s="7" t="s">
        <v>8</v>
      </c>
      <c r="J5562" s="9">
        <v>49172083</v>
      </c>
      <c r="K5562" s="9">
        <v>10000000</v>
      </c>
      <c r="L5562" s="9">
        <v>10000000</v>
      </c>
      <c r="M5562" s="9">
        <v>0</v>
      </c>
      <c r="N5562" s="7" t="s">
        <v>8</v>
      </c>
      <c r="O5562" s="10">
        <v>48.96</v>
      </c>
      <c r="P5562" s="1"/>
    </row>
    <row r="5563" spans="1:16" ht="25.5" thickBot="1">
      <c r="A5563" s="1"/>
      <c r="B5563" s="138" t="s">
        <v>8</v>
      </c>
      <c r="C5563" s="139"/>
      <c r="D5563" s="139"/>
      <c r="E5563" s="139"/>
      <c r="F5563" s="139"/>
      <c r="G5563" s="139"/>
      <c r="H5563" s="139"/>
      <c r="I5563" s="11" t="s">
        <v>5452</v>
      </c>
      <c r="J5563" s="12" t="s">
        <v>8</v>
      </c>
      <c r="K5563" s="13">
        <v>10000000</v>
      </c>
      <c r="L5563" s="13">
        <v>10000000</v>
      </c>
      <c r="M5563" s="13">
        <v>0</v>
      </c>
      <c r="N5563" s="14">
        <v>0</v>
      </c>
      <c r="O5563" s="12" t="s">
        <v>8</v>
      </c>
      <c r="P5563" s="1"/>
    </row>
    <row r="5564" spans="1:16" ht="0.95" customHeight="1">
      <c r="A5564" s="1"/>
      <c r="B5564" s="137"/>
      <c r="C5564" s="137"/>
      <c r="D5564" s="137"/>
      <c r="E5564" s="137"/>
      <c r="F5564" s="137"/>
      <c r="G5564" s="137"/>
      <c r="H5564" s="137"/>
      <c r="I5564" s="137"/>
      <c r="J5564" s="137"/>
      <c r="K5564" s="137"/>
      <c r="L5564" s="137"/>
      <c r="M5564" s="137"/>
      <c r="N5564" s="137"/>
      <c r="O5564" s="137"/>
      <c r="P5564" s="1"/>
    </row>
    <row r="5565" spans="1:16" ht="33.75" thickBot="1">
      <c r="A5565" s="1"/>
      <c r="B5565" s="6" t="s">
        <v>5516</v>
      </c>
      <c r="C5565" s="7" t="s">
        <v>8</v>
      </c>
      <c r="D5565" s="8" t="s">
        <v>5517</v>
      </c>
      <c r="E5565" s="8" t="s">
        <v>5518</v>
      </c>
      <c r="F5565" s="8" t="s">
        <v>331</v>
      </c>
      <c r="G5565" s="8" t="s">
        <v>317</v>
      </c>
      <c r="H5565" s="8" t="s">
        <v>3459</v>
      </c>
      <c r="I5565" s="7" t="s">
        <v>8</v>
      </c>
      <c r="J5565" s="9">
        <v>184982295</v>
      </c>
      <c r="K5565" s="9">
        <v>51000000</v>
      </c>
      <c r="L5565" s="9">
        <v>59294</v>
      </c>
      <c r="M5565" s="9">
        <v>59294</v>
      </c>
      <c r="N5565" s="7" t="s">
        <v>8</v>
      </c>
      <c r="O5565" s="10">
        <v>4.09</v>
      </c>
      <c r="P5565" s="1"/>
    </row>
    <row r="5566" spans="1:16" ht="25.5" thickBot="1">
      <c r="A5566" s="1"/>
      <c r="B5566" s="138" t="s">
        <v>8</v>
      </c>
      <c r="C5566" s="139"/>
      <c r="D5566" s="139"/>
      <c r="E5566" s="139"/>
      <c r="F5566" s="139"/>
      <c r="G5566" s="139"/>
      <c r="H5566" s="139"/>
      <c r="I5566" s="11" t="s">
        <v>5452</v>
      </c>
      <c r="J5566" s="12" t="s">
        <v>8</v>
      </c>
      <c r="K5566" s="13">
        <v>51000000</v>
      </c>
      <c r="L5566" s="13">
        <v>59294</v>
      </c>
      <c r="M5566" s="13">
        <v>59294</v>
      </c>
      <c r="N5566" s="14">
        <v>100</v>
      </c>
      <c r="O5566" s="12" t="s">
        <v>8</v>
      </c>
      <c r="P5566" s="1"/>
    </row>
    <row r="5567" spans="1:16" ht="0.95" customHeight="1">
      <c r="A5567" s="1"/>
      <c r="B5567" s="137"/>
      <c r="C5567" s="137"/>
      <c r="D5567" s="137"/>
      <c r="E5567" s="137"/>
      <c r="F5567" s="137"/>
      <c r="G5567" s="137"/>
      <c r="H5567" s="137"/>
      <c r="I5567" s="137"/>
      <c r="J5567" s="137"/>
      <c r="K5567" s="137"/>
      <c r="L5567" s="137"/>
      <c r="M5567" s="137"/>
      <c r="N5567" s="137"/>
      <c r="O5567" s="137"/>
      <c r="P5567" s="1"/>
    </row>
    <row r="5568" spans="1:16" ht="42" thickBot="1">
      <c r="A5568" s="1"/>
      <c r="B5568" s="6" t="s">
        <v>5519</v>
      </c>
      <c r="C5568" s="7" t="s">
        <v>8</v>
      </c>
      <c r="D5568" s="8" t="s">
        <v>5520</v>
      </c>
      <c r="E5568" s="8" t="s">
        <v>5521</v>
      </c>
      <c r="F5568" s="8" t="s">
        <v>54</v>
      </c>
      <c r="G5568" s="8" t="s">
        <v>317</v>
      </c>
      <c r="H5568" s="8" t="s">
        <v>3459</v>
      </c>
      <c r="I5568" s="7" t="s">
        <v>8</v>
      </c>
      <c r="J5568" s="9">
        <v>168037193</v>
      </c>
      <c r="K5568" s="9">
        <v>4000000</v>
      </c>
      <c r="L5568" s="9">
        <v>4000000</v>
      </c>
      <c r="M5568" s="9">
        <v>0</v>
      </c>
      <c r="N5568" s="7" t="s">
        <v>8</v>
      </c>
      <c r="O5568" s="10">
        <v>2.12</v>
      </c>
      <c r="P5568" s="1"/>
    </row>
    <row r="5569" spans="1:16" ht="25.5" thickBot="1">
      <c r="A5569" s="1"/>
      <c r="B5569" s="138" t="s">
        <v>8</v>
      </c>
      <c r="C5569" s="139"/>
      <c r="D5569" s="139"/>
      <c r="E5569" s="139"/>
      <c r="F5569" s="139"/>
      <c r="G5569" s="139"/>
      <c r="H5569" s="139"/>
      <c r="I5569" s="11" t="s">
        <v>5452</v>
      </c>
      <c r="J5569" s="12" t="s">
        <v>8</v>
      </c>
      <c r="K5569" s="13">
        <v>4000000</v>
      </c>
      <c r="L5569" s="13">
        <v>4000000</v>
      </c>
      <c r="M5569" s="13">
        <v>0</v>
      </c>
      <c r="N5569" s="14">
        <v>0</v>
      </c>
      <c r="O5569" s="12" t="s">
        <v>8</v>
      </c>
      <c r="P5569" s="1"/>
    </row>
    <row r="5570" spans="1:16" ht="0.95" customHeight="1">
      <c r="A5570" s="1"/>
      <c r="B5570" s="137"/>
      <c r="C5570" s="137"/>
      <c r="D5570" s="137"/>
      <c r="E5570" s="137"/>
      <c r="F5570" s="137"/>
      <c r="G5570" s="137"/>
      <c r="H5570" s="137"/>
      <c r="I5570" s="137"/>
      <c r="J5570" s="137"/>
      <c r="K5570" s="137"/>
      <c r="L5570" s="137"/>
      <c r="M5570" s="137"/>
      <c r="N5570" s="137"/>
      <c r="O5570" s="137"/>
      <c r="P5570" s="1"/>
    </row>
    <row r="5571" spans="1:16" ht="42" thickBot="1">
      <c r="A5571" s="1"/>
      <c r="B5571" s="6" t="s">
        <v>5522</v>
      </c>
      <c r="C5571" s="7" t="s">
        <v>8</v>
      </c>
      <c r="D5571" s="8" t="s">
        <v>5523</v>
      </c>
      <c r="E5571" s="8" t="s">
        <v>5524</v>
      </c>
      <c r="F5571" s="8" t="s">
        <v>1503</v>
      </c>
      <c r="G5571" s="8" t="s">
        <v>317</v>
      </c>
      <c r="H5571" s="8" t="s">
        <v>3459</v>
      </c>
      <c r="I5571" s="7" t="s">
        <v>8</v>
      </c>
      <c r="J5571" s="9">
        <v>131627773</v>
      </c>
      <c r="K5571" s="9">
        <v>0</v>
      </c>
      <c r="L5571" s="9">
        <v>0</v>
      </c>
      <c r="M5571" s="9">
        <v>0</v>
      </c>
      <c r="N5571" s="7" t="s">
        <v>8</v>
      </c>
      <c r="O5571" s="10">
        <v>0</v>
      </c>
      <c r="P5571" s="1"/>
    </row>
    <row r="5572" spans="1:16" ht="25.5" thickBot="1">
      <c r="A5572" s="1"/>
      <c r="B5572" s="138" t="s">
        <v>8</v>
      </c>
      <c r="C5572" s="139"/>
      <c r="D5572" s="139"/>
      <c r="E5572" s="139"/>
      <c r="F5572" s="139"/>
      <c r="G5572" s="139"/>
      <c r="H5572" s="139"/>
      <c r="I5572" s="11" t="s">
        <v>5452</v>
      </c>
      <c r="J5572" s="12" t="s">
        <v>8</v>
      </c>
      <c r="K5572" s="13">
        <v>0</v>
      </c>
      <c r="L5572" s="13">
        <v>0</v>
      </c>
      <c r="M5572" s="13">
        <v>0</v>
      </c>
      <c r="N5572" s="14">
        <v>0</v>
      </c>
      <c r="O5572" s="12" t="s">
        <v>8</v>
      </c>
      <c r="P5572" s="1"/>
    </row>
    <row r="5573" spans="1:16" ht="0.95" customHeight="1">
      <c r="A5573" s="1"/>
      <c r="B5573" s="137"/>
      <c r="C5573" s="137"/>
      <c r="D5573" s="137"/>
      <c r="E5573" s="137"/>
      <c r="F5573" s="137"/>
      <c r="G5573" s="137"/>
      <c r="H5573" s="137"/>
      <c r="I5573" s="137"/>
      <c r="J5573" s="137"/>
      <c r="K5573" s="137"/>
      <c r="L5573" s="137"/>
      <c r="M5573" s="137"/>
      <c r="N5573" s="137"/>
      <c r="O5573" s="137"/>
      <c r="P5573" s="1"/>
    </row>
    <row r="5574" spans="1:16" ht="50.25" thickBot="1">
      <c r="A5574" s="1"/>
      <c r="B5574" s="6" t="s">
        <v>5525</v>
      </c>
      <c r="C5574" s="7" t="s">
        <v>8</v>
      </c>
      <c r="D5574" s="8" t="s">
        <v>5526</v>
      </c>
      <c r="E5574" s="8" t="s">
        <v>5527</v>
      </c>
      <c r="F5574" s="8" t="s">
        <v>54</v>
      </c>
      <c r="G5574" s="8" t="s">
        <v>317</v>
      </c>
      <c r="H5574" s="8" t="s">
        <v>3459</v>
      </c>
      <c r="I5574" s="7" t="s">
        <v>8</v>
      </c>
      <c r="J5574" s="9">
        <v>382628196</v>
      </c>
      <c r="K5574" s="9">
        <v>0</v>
      </c>
      <c r="L5574" s="9">
        <v>0</v>
      </c>
      <c r="M5574" s="9">
        <v>0</v>
      </c>
      <c r="N5574" s="7" t="s">
        <v>8</v>
      </c>
      <c r="O5574" s="10">
        <v>0.64</v>
      </c>
      <c r="P5574" s="1"/>
    </row>
    <row r="5575" spans="1:16" ht="25.5" thickBot="1">
      <c r="A5575" s="1"/>
      <c r="B5575" s="138" t="s">
        <v>8</v>
      </c>
      <c r="C5575" s="139"/>
      <c r="D5575" s="139"/>
      <c r="E5575" s="139"/>
      <c r="F5575" s="139"/>
      <c r="G5575" s="139"/>
      <c r="H5575" s="139"/>
      <c r="I5575" s="11" t="s">
        <v>5452</v>
      </c>
      <c r="J5575" s="12" t="s">
        <v>8</v>
      </c>
      <c r="K5575" s="13">
        <v>0</v>
      </c>
      <c r="L5575" s="13">
        <v>0</v>
      </c>
      <c r="M5575" s="13">
        <v>0</v>
      </c>
      <c r="N5575" s="14">
        <v>0</v>
      </c>
      <c r="O5575" s="12" t="s">
        <v>8</v>
      </c>
      <c r="P5575" s="1"/>
    </row>
    <row r="5576" spans="1:16" ht="0.95" customHeight="1">
      <c r="A5576" s="1"/>
      <c r="B5576" s="137"/>
      <c r="C5576" s="137"/>
      <c r="D5576" s="137"/>
      <c r="E5576" s="137"/>
      <c r="F5576" s="137"/>
      <c r="G5576" s="137"/>
      <c r="H5576" s="137"/>
      <c r="I5576" s="137"/>
      <c r="J5576" s="137"/>
      <c r="K5576" s="137"/>
      <c r="L5576" s="137"/>
      <c r="M5576" s="137"/>
      <c r="N5576" s="137"/>
      <c r="O5576" s="137"/>
      <c r="P5576" s="1"/>
    </row>
    <row r="5577" spans="1:16" ht="42" thickBot="1">
      <c r="A5577" s="1"/>
      <c r="B5577" s="6" t="s">
        <v>5528</v>
      </c>
      <c r="C5577" s="7" t="s">
        <v>8</v>
      </c>
      <c r="D5577" s="8" t="s">
        <v>5529</v>
      </c>
      <c r="E5577" s="8" t="s">
        <v>5530</v>
      </c>
      <c r="F5577" s="8" t="s">
        <v>798</v>
      </c>
      <c r="G5577" s="8" t="s">
        <v>317</v>
      </c>
      <c r="H5577" s="8" t="s">
        <v>3459</v>
      </c>
      <c r="I5577" s="7" t="s">
        <v>8</v>
      </c>
      <c r="J5577" s="9">
        <v>1312550686</v>
      </c>
      <c r="K5577" s="9">
        <v>0</v>
      </c>
      <c r="L5577" s="9">
        <v>0</v>
      </c>
      <c r="M5577" s="9">
        <v>0</v>
      </c>
      <c r="N5577" s="7" t="s">
        <v>8</v>
      </c>
      <c r="O5577" s="10">
        <v>0</v>
      </c>
      <c r="P5577" s="1"/>
    </row>
    <row r="5578" spans="1:16" ht="25.5" thickBot="1">
      <c r="A5578" s="1"/>
      <c r="B5578" s="138" t="s">
        <v>8</v>
      </c>
      <c r="C5578" s="139"/>
      <c r="D5578" s="139"/>
      <c r="E5578" s="139"/>
      <c r="F5578" s="139"/>
      <c r="G5578" s="139"/>
      <c r="H5578" s="139"/>
      <c r="I5578" s="11" t="s">
        <v>5452</v>
      </c>
      <c r="J5578" s="12" t="s">
        <v>8</v>
      </c>
      <c r="K5578" s="13">
        <v>0</v>
      </c>
      <c r="L5578" s="13">
        <v>0</v>
      </c>
      <c r="M5578" s="13">
        <v>0</v>
      </c>
      <c r="N5578" s="14">
        <v>0</v>
      </c>
      <c r="O5578" s="12" t="s">
        <v>8</v>
      </c>
      <c r="P5578" s="1"/>
    </row>
    <row r="5579" spans="1:16" ht="0.95" customHeight="1">
      <c r="A5579" s="1"/>
      <c r="B5579" s="137"/>
      <c r="C5579" s="137"/>
      <c r="D5579" s="137"/>
      <c r="E5579" s="137"/>
      <c r="F5579" s="137"/>
      <c r="G5579" s="137"/>
      <c r="H5579" s="137"/>
      <c r="I5579" s="137"/>
      <c r="J5579" s="137"/>
      <c r="K5579" s="137"/>
      <c r="L5579" s="137"/>
      <c r="M5579" s="137"/>
      <c r="N5579" s="137"/>
      <c r="O5579" s="137"/>
      <c r="P5579" s="1"/>
    </row>
    <row r="5580" spans="1:16" ht="42" thickBot="1">
      <c r="A5580" s="1"/>
      <c r="B5580" s="6" t="s">
        <v>5531</v>
      </c>
      <c r="C5580" s="7" t="s">
        <v>8</v>
      </c>
      <c r="D5580" s="8" t="s">
        <v>5532</v>
      </c>
      <c r="E5580" s="8" t="s">
        <v>5533</v>
      </c>
      <c r="F5580" s="8" t="s">
        <v>5534</v>
      </c>
      <c r="G5580" s="8" t="s">
        <v>317</v>
      </c>
      <c r="H5580" s="8" t="s">
        <v>3487</v>
      </c>
      <c r="I5580" s="7" t="s">
        <v>8</v>
      </c>
      <c r="J5580" s="9">
        <v>185543656</v>
      </c>
      <c r="K5580" s="9">
        <v>52000000</v>
      </c>
      <c r="L5580" s="9">
        <v>2392383</v>
      </c>
      <c r="M5580" s="9">
        <v>1739591</v>
      </c>
      <c r="N5580" s="7" t="s">
        <v>8</v>
      </c>
      <c r="O5580" s="10">
        <v>11.22</v>
      </c>
      <c r="P5580" s="1"/>
    </row>
    <row r="5581" spans="1:16" ht="25.5" thickBot="1">
      <c r="A5581" s="1"/>
      <c r="B5581" s="138" t="s">
        <v>8</v>
      </c>
      <c r="C5581" s="139"/>
      <c r="D5581" s="139"/>
      <c r="E5581" s="139"/>
      <c r="F5581" s="139"/>
      <c r="G5581" s="139"/>
      <c r="H5581" s="139"/>
      <c r="I5581" s="11" t="s">
        <v>5452</v>
      </c>
      <c r="J5581" s="12" t="s">
        <v>8</v>
      </c>
      <c r="K5581" s="13">
        <v>52000000</v>
      </c>
      <c r="L5581" s="13">
        <v>2392383</v>
      </c>
      <c r="M5581" s="13">
        <v>1739591</v>
      </c>
      <c r="N5581" s="14">
        <v>72.709999999999994</v>
      </c>
      <c r="O5581" s="12" t="s">
        <v>8</v>
      </c>
      <c r="P5581" s="1"/>
    </row>
    <row r="5582" spans="1:16" ht="0.95" customHeight="1">
      <c r="A5582" s="1"/>
      <c r="B5582" s="137"/>
      <c r="C5582" s="137"/>
      <c r="D5582" s="137"/>
      <c r="E5582" s="137"/>
      <c r="F5582" s="137"/>
      <c r="G5582" s="137"/>
      <c r="H5582" s="137"/>
      <c r="I5582" s="137"/>
      <c r="J5582" s="137"/>
      <c r="K5582" s="137"/>
      <c r="L5582" s="137"/>
      <c r="M5582" s="137"/>
      <c r="N5582" s="137"/>
      <c r="O5582" s="137"/>
      <c r="P5582" s="1"/>
    </row>
    <row r="5583" spans="1:16" ht="42" thickBot="1">
      <c r="A5583" s="1"/>
      <c r="B5583" s="6" t="s">
        <v>5535</v>
      </c>
      <c r="C5583" s="7" t="s">
        <v>8</v>
      </c>
      <c r="D5583" s="8" t="s">
        <v>5536</v>
      </c>
      <c r="E5583" s="8" t="s">
        <v>5537</v>
      </c>
      <c r="F5583" s="8" t="s">
        <v>64</v>
      </c>
      <c r="G5583" s="8" t="s">
        <v>317</v>
      </c>
      <c r="H5583" s="8" t="s">
        <v>830</v>
      </c>
      <c r="I5583" s="7" t="s">
        <v>8</v>
      </c>
      <c r="J5583" s="9">
        <v>509877325</v>
      </c>
      <c r="K5583" s="9">
        <v>0</v>
      </c>
      <c r="L5583" s="9">
        <v>0</v>
      </c>
      <c r="M5583" s="9">
        <v>0</v>
      </c>
      <c r="N5583" s="7" t="s">
        <v>8</v>
      </c>
      <c r="O5583" s="10">
        <v>0</v>
      </c>
      <c r="P5583" s="1"/>
    </row>
    <row r="5584" spans="1:16" ht="25.5" thickBot="1">
      <c r="A5584" s="1"/>
      <c r="B5584" s="138" t="s">
        <v>8</v>
      </c>
      <c r="C5584" s="139"/>
      <c r="D5584" s="139"/>
      <c r="E5584" s="139"/>
      <c r="F5584" s="139"/>
      <c r="G5584" s="139"/>
      <c r="H5584" s="139"/>
      <c r="I5584" s="11" t="s">
        <v>5452</v>
      </c>
      <c r="J5584" s="12" t="s">
        <v>8</v>
      </c>
      <c r="K5584" s="13">
        <v>0</v>
      </c>
      <c r="L5584" s="13">
        <v>0</v>
      </c>
      <c r="M5584" s="13">
        <v>0</v>
      </c>
      <c r="N5584" s="14">
        <v>0</v>
      </c>
      <c r="O5584" s="12" t="s">
        <v>8</v>
      </c>
      <c r="P5584" s="1"/>
    </row>
    <row r="5585" spans="1:16" ht="0.95" customHeight="1">
      <c r="A5585" s="1"/>
      <c r="B5585" s="137"/>
      <c r="C5585" s="137"/>
      <c r="D5585" s="137"/>
      <c r="E5585" s="137"/>
      <c r="F5585" s="137"/>
      <c r="G5585" s="137"/>
      <c r="H5585" s="137"/>
      <c r="I5585" s="137"/>
      <c r="J5585" s="137"/>
      <c r="K5585" s="137"/>
      <c r="L5585" s="137"/>
      <c r="M5585" s="137"/>
      <c r="N5585" s="137"/>
      <c r="O5585" s="137"/>
      <c r="P5585" s="1"/>
    </row>
    <row r="5586" spans="1:16" ht="42" thickBot="1">
      <c r="A5586" s="1"/>
      <c r="B5586" s="6" t="s">
        <v>5538</v>
      </c>
      <c r="C5586" s="7" t="s">
        <v>8</v>
      </c>
      <c r="D5586" s="8" t="s">
        <v>5539</v>
      </c>
      <c r="E5586" s="8" t="s">
        <v>5540</v>
      </c>
      <c r="F5586" s="8" t="s">
        <v>76</v>
      </c>
      <c r="G5586" s="8" t="s">
        <v>317</v>
      </c>
      <c r="H5586" s="8" t="s">
        <v>3487</v>
      </c>
      <c r="I5586" s="7" t="s">
        <v>8</v>
      </c>
      <c r="J5586" s="9">
        <v>15730087</v>
      </c>
      <c r="K5586" s="9">
        <v>0</v>
      </c>
      <c r="L5586" s="9">
        <v>0</v>
      </c>
      <c r="M5586" s="9">
        <v>0</v>
      </c>
      <c r="N5586" s="7" t="s">
        <v>8</v>
      </c>
      <c r="O5586" s="10">
        <v>0</v>
      </c>
      <c r="P5586" s="1"/>
    </row>
    <row r="5587" spans="1:16" ht="25.5" thickBot="1">
      <c r="A5587" s="1"/>
      <c r="B5587" s="138" t="s">
        <v>8</v>
      </c>
      <c r="C5587" s="139"/>
      <c r="D5587" s="139"/>
      <c r="E5587" s="139"/>
      <c r="F5587" s="139"/>
      <c r="G5587" s="139"/>
      <c r="H5587" s="139"/>
      <c r="I5587" s="11" t="s">
        <v>5452</v>
      </c>
      <c r="J5587" s="12" t="s">
        <v>8</v>
      </c>
      <c r="K5587" s="13">
        <v>0</v>
      </c>
      <c r="L5587" s="13">
        <v>0</v>
      </c>
      <c r="M5587" s="13">
        <v>0</v>
      </c>
      <c r="N5587" s="14">
        <v>0</v>
      </c>
      <c r="O5587" s="12" t="s">
        <v>8</v>
      </c>
      <c r="P5587" s="1"/>
    </row>
    <row r="5588" spans="1:16" ht="0.95" customHeight="1">
      <c r="A5588" s="1"/>
      <c r="B5588" s="137"/>
      <c r="C5588" s="137"/>
      <c r="D5588" s="137"/>
      <c r="E5588" s="137"/>
      <c r="F5588" s="137"/>
      <c r="G5588" s="137"/>
      <c r="H5588" s="137"/>
      <c r="I5588" s="137"/>
      <c r="J5588" s="137"/>
      <c r="K5588" s="137"/>
      <c r="L5588" s="137"/>
      <c r="M5588" s="137"/>
      <c r="N5588" s="137"/>
      <c r="O5588" s="137"/>
      <c r="P5588" s="1"/>
    </row>
    <row r="5589" spans="1:16" ht="33.75" thickBot="1">
      <c r="A5589" s="1"/>
      <c r="B5589" s="6" t="s">
        <v>5541</v>
      </c>
      <c r="C5589" s="7" t="s">
        <v>8</v>
      </c>
      <c r="D5589" s="8" t="s">
        <v>5542</v>
      </c>
      <c r="E5589" s="8" t="s">
        <v>5518</v>
      </c>
      <c r="F5589" s="8" t="s">
        <v>12</v>
      </c>
      <c r="G5589" s="8" t="s">
        <v>317</v>
      </c>
      <c r="H5589" s="8" t="s">
        <v>3459</v>
      </c>
      <c r="I5589" s="7" t="s">
        <v>8</v>
      </c>
      <c r="J5589" s="9">
        <v>250855518</v>
      </c>
      <c r="K5589" s="9">
        <v>3000000</v>
      </c>
      <c r="L5589" s="9">
        <v>2520832</v>
      </c>
      <c r="M5589" s="9">
        <v>2520831</v>
      </c>
      <c r="N5589" s="7" t="s">
        <v>8</v>
      </c>
      <c r="O5589" s="10">
        <v>16.28</v>
      </c>
      <c r="P5589" s="1"/>
    </row>
    <row r="5590" spans="1:16" ht="25.5" thickBot="1">
      <c r="A5590" s="1"/>
      <c r="B5590" s="138" t="s">
        <v>8</v>
      </c>
      <c r="C5590" s="139"/>
      <c r="D5590" s="139"/>
      <c r="E5590" s="139"/>
      <c r="F5590" s="139"/>
      <c r="G5590" s="139"/>
      <c r="H5590" s="139"/>
      <c r="I5590" s="11" t="s">
        <v>5452</v>
      </c>
      <c r="J5590" s="12" t="s">
        <v>8</v>
      </c>
      <c r="K5590" s="13">
        <v>3000000</v>
      </c>
      <c r="L5590" s="13">
        <v>2520832</v>
      </c>
      <c r="M5590" s="13">
        <v>2520831</v>
      </c>
      <c r="N5590" s="14">
        <v>99.99</v>
      </c>
      <c r="O5590" s="12" t="s">
        <v>8</v>
      </c>
      <c r="P5590" s="1"/>
    </row>
    <row r="5591" spans="1:16" ht="0.95" customHeight="1">
      <c r="A5591" s="1"/>
      <c r="B5591" s="137"/>
      <c r="C5591" s="137"/>
      <c r="D5591" s="137"/>
      <c r="E5591" s="137"/>
      <c r="F5591" s="137"/>
      <c r="G5591" s="137"/>
      <c r="H5591" s="137"/>
      <c r="I5591" s="137"/>
      <c r="J5591" s="137"/>
      <c r="K5591" s="137"/>
      <c r="L5591" s="137"/>
      <c r="M5591" s="137"/>
      <c r="N5591" s="137"/>
      <c r="O5591" s="137"/>
      <c r="P5591" s="1"/>
    </row>
    <row r="5592" spans="1:16" ht="42" thickBot="1">
      <c r="A5592" s="1"/>
      <c r="B5592" s="6" t="s">
        <v>5543</v>
      </c>
      <c r="C5592" s="7" t="s">
        <v>8</v>
      </c>
      <c r="D5592" s="8" t="s">
        <v>5544</v>
      </c>
      <c r="E5592" s="8" t="s">
        <v>5545</v>
      </c>
      <c r="F5592" s="8" t="s">
        <v>54</v>
      </c>
      <c r="G5592" s="8" t="s">
        <v>317</v>
      </c>
      <c r="H5592" s="8" t="s">
        <v>830</v>
      </c>
      <c r="I5592" s="7" t="s">
        <v>8</v>
      </c>
      <c r="J5592" s="9">
        <v>459455436</v>
      </c>
      <c r="K5592" s="9">
        <v>0</v>
      </c>
      <c r="L5592" s="9">
        <v>105338559</v>
      </c>
      <c r="M5592" s="9">
        <v>99148541</v>
      </c>
      <c r="N5592" s="7" t="s">
        <v>8</v>
      </c>
      <c r="O5592" s="10">
        <v>50.95</v>
      </c>
      <c r="P5592" s="1"/>
    </row>
    <row r="5593" spans="1:16" ht="25.5" thickBot="1">
      <c r="A5593" s="1"/>
      <c r="B5593" s="138" t="s">
        <v>8</v>
      </c>
      <c r="C5593" s="139"/>
      <c r="D5593" s="139"/>
      <c r="E5593" s="139"/>
      <c r="F5593" s="139"/>
      <c r="G5593" s="139"/>
      <c r="H5593" s="139"/>
      <c r="I5593" s="11" t="s">
        <v>5452</v>
      </c>
      <c r="J5593" s="12" t="s">
        <v>8</v>
      </c>
      <c r="K5593" s="13">
        <v>0</v>
      </c>
      <c r="L5593" s="13">
        <v>105338559</v>
      </c>
      <c r="M5593" s="13">
        <v>99148541</v>
      </c>
      <c r="N5593" s="14">
        <v>94.12</v>
      </c>
      <c r="O5593" s="12" t="s">
        <v>8</v>
      </c>
      <c r="P5593" s="1"/>
    </row>
    <row r="5594" spans="1:16" ht="0.95" customHeight="1">
      <c r="A5594" s="1"/>
      <c r="B5594" s="137"/>
      <c r="C5594" s="137"/>
      <c r="D5594" s="137"/>
      <c r="E5594" s="137"/>
      <c r="F5594" s="137"/>
      <c r="G5594" s="137"/>
      <c r="H5594" s="137"/>
      <c r="I5594" s="137"/>
      <c r="J5594" s="137"/>
      <c r="K5594" s="137"/>
      <c r="L5594" s="137"/>
      <c r="M5594" s="137"/>
      <c r="N5594" s="137"/>
      <c r="O5594" s="137"/>
      <c r="P5594" s="1"/>
    </row>
    <row r="5595" spans="1:16" ht="42" thickBot="1">
      <c r="A5595" s="1"/>
      <c r="B5595" s="6" t="s">
        <v>5546</v>
      </c>
      <c r="C5595" s="7" t="s">
        <v>8</v>
      </c>
      <c r="D5595" s="8" t="s">
        <v>5547</v>
      </c>
      <c r="E5595" s="8" t="s">
        <v>5548</v>
      </c>
      <c r="F5595" s="8" t="s">
        <v>47</v>
      </c>
      <c r="G5595" s="8" t="s">
        <v>317</v>
      </c>
      <c r="H5595" s="8" t="s">
        <v>3459</v>
      </c>
      <c r="I5595" s="7" t="s">
        <v>8</v>
      </c>
      <c r="J5595" s="9">
        <v>1379609501</v>
      </c>
      <c r="K5595" s="9">
        <v>0</v>
      </c>
      <c r="L5595" s="9">
        <v>0</v>
      </c>
      <c r="M5595" s="9">
        <v>0</v>
      </c>
      <c r="N5595" s="7" t="s">
        <v>8</v>
      </c>
      <c r="O5595" s="10">
        <v>0</v>
      </c>
      <c r="P5595" s="1"/>
    </row>
    <row r="5596" spans="1:16" ht="25.5" thickBot="1">
      <c r="A5596" s="1"/>
      <c r="B5596" s="138" t="s">
        <v>8</v>
      </c>
      <c r="C5596" s="139"/>
      <c r="D5596" s="139"/>
      <c r="E5596" s="139"/>
      <c r="F5596" s="139"/>
      <c r="G5596" s="139"/>
      <c r="H5596" s="139"/>
      <c r="I5596" s="11" t="s">
        <v>5452</v>
      </c>
      <c r="J5596" s="12" t="s">
        <v>8</v>
      </c>
      <c r="K5596" s="13">
        <v>0</v>
      </c>
      <c r="L5596" s="13">
        <v>0</v>
      </c>
      <c r="M5596" s="13">
        <v>0</v>
      </c>
      <c r="N5596" s="14">
        <v>0</v>
      </c>
      <c r="O5596" s="12" t="s">
        <v>8</v>
      </c>
      <c r="P5596" s="1"/>
    </row>
    <row r="5597" spans="1:16" ht="0.95" customHeight="1">
      <c r="A5597" s="1"/>
      <c r="B5597" s="137"/>
      <c r="C5597" s="137"/>
      <c r="D5597" s="137"/>
      <c r="E5597" s="137"/>
      <c r="F5597" s="137"/>
      <c r="G5597" s="137"/>
      <c r="H5597" s="137"/>
      <c r="I5597" s="137"/>
      <c r="J5597" s="137"/>
      <c r="K5597" s="137"/>
      <c r="L5597" s="137"/>
      <c r="M5597" s="137"/>
      <c r="N5597" s="137"/>
      <c r="O5597" s="137"/>
      <c r="P5597" s="1"/>
    </row>
    <row r="5598" spans="1:16" ht="50.25" thickBot="1">
      <c r="A5598" s="1"/>
      <c r="B5598" s="6" t="s">
        <v>5549</v>
      </c>
      <c r="C5598" s="7" t="s">
        <v>8</v>
      </c>
      <c r="D5598" s="8" t="s">
        <v>5550</v>
      </c>
      <c r="E5598" s="8" t="s">
        <v>5551</v>
      </c>
      <c r="F5598" s="8" t="s">
        <v>335</v>
      </c>
      <c r="G5598" s="8" t="s">
        <v>317</v>
      </c>
      <c r="H5598" s="8" t="s">
        <v>3487</v>
      </c>
      <c r="I5598" s="7" t="s">
        <v>8</v>
      </c>
      <c r="J5598" s="9">
        <v>33491798</v>
      </c>
      <c r="K5598" s="9">
        <v>0</v>
      </c>
      <c r="L5598" s="9">
        <v>0</v>
      </c>
      <c r="M5598" s="9">
        <v>0</v>
      </c>
      <c r="N5598" s="7" t="s">
        <v>8</v>
      </c>
      <c r="O5598" s="10">
        <v>0</v>
      </c>
      <c r="P5598" s="1"/>
    </row>
    <row r="5599" spans="1:16" ht="25.5" thickBot="1">
      <c r="A5599" s="1"/>
      <c r="B5599" s="138" t="s">
        <v>8</v>
      </c>
      <c r="C5599" s="139"/>
      <c r="D5599" s="139"/>
      <c r="E5599" s="139"/>
      <c r="F5599" s="139"/>
      <c r="G5599" s="139"/>
      <c r="H5599" s="139"/>
      <c r="I5599" s="11" t="s">
        <v>5452</v>
      </c>
      <c r="J5599" s="12" t="s">
        <v>8</v>
      </c>
      <c r="K5599" s="13">
        <v>0</v>
      </c>
      <c r="L5599" s="13">
        <v>0</v>
      </c>
      <c r="M5599" s="13">
        <v>0</v>
      </c>
      <c r="N5599" s="14">
        <v>0</v>
      </c>
      <c r="O5599" s="12" t="s">
        <v>8</v>
      </c>
      <c r="P5599" s="1"/>
    </row>
    <row r="5600" spans="1:16" ht="0.95" customHeight="1">
      <c r="A5600" s="1"/>
      <c r="B5600" s="137"/>
      <c r="C5600" s="137"/>
      <c r="D5600" s="137"/>
      <c r="E5600" s="137"/>
      <c r="F5600" s="137"/>
      <c r="G5600" s="137"/>
      <c r="H5600" s="137"/>
      <c r="I5600" s="137"/>
      <c r="J5600" s="137"/>
      <c r="K5600" s="137"/>
      <c r="L5600" s="137"/>
      <c r="M5600" s="137"/>
      <c r="N5600" s="137"/>
      <c r="O5600" s="137"/>
      <c r="P5600" s="1"/>
    </row>
    <row r="5601" spans="1:16" ht="50.25" thickBot="1">
      <c r="A5601" s="1"/>
      <c r="B5601" s="6" t="s">
        <v>5552</v>
      </c>
      <c r="C5601" s="7" t="s">
        <v>8</v>
      </c>
      <c r="D5601" s="8" t="s">
        <v>5553</v>
      </c>
      <c r="E5601" s="8" t="s">
        <v>5554</v>
      </c>
      <c r="F5601" s="8" t="s">
        <v>814</v>
      </c>
      <c r="G5601" s="8" t="s">
        <v>317</v>
      </c>
      <c r="H5601" s="8" t="s">
        <v>3487</v>
      </c>
      <c r="I5601" s="7" t="s">
        <v>8</v>
      </c>
      <c r="J5601" s="9">
        <v>44488453</v>
      </c>
      <c r="K5601" s="9">
        <v>0</v>
      </c>
      <c r="L5601" s="9">
        <v>0</v>
      </c>
      <c r="M5601" s="9">
        <v>0</v>
      </c>
      <c r="N5601" s="7" t="s">
        <v>8</v>
      </c>
      <c r="O5601" s="10">
        <v>0</v>
      </c>
      <c r="P5601" s="1"/>
    </row>
    <row r="5602" spans="1:16" ht="25.5" thickBot="1">
      <c r="A5602" s="1"/>
      <c r="B5602" s="138" t="s">
        <v>8</v>
      </c>
      <c r="C5602" s="139"/>
      <c r="D5602" s="139"/>
      <c r="E5602" s="139"/>
      <c r="F5602" s="139"/>
      <c r="G5602" s="139"/>
      <c r="H5602" s="139"/>
      <c r="I5602" s="11" t="s">
        <v>5452</v>
      </c>
      <c r="J5602" s="12" t="s">
        <v>8</v>
      </c>
      <c r="K5602" s="13">
        <v>0</v>
      </c>
      <c r="L5602" s="13">
        <v>0</v>
      </c>
      <c r="M5602" s="13">
        <v>0</v>
      </c>
      <c r="N5602" s="14">
        <v>0</v>
      </c>
      <c r="O5602" s="12" t="s">
        <v>8</v>
      </c>
      <c r="P5602" s="1"/>
    </row>
    <row r="5603" spans="1:16" ht="0.95" customHeight="1">
      <c r="A5603" s="1"/>
      <c r="B5603" s="137"/>
      <c r="C5603" s="137"/>
      <c r="D5603" s="137"/>
      <c r="E5603" s="137"/>
      <c r="F5603" s="137"/>
      <c r="G5603" s="137"/>
      <c r="H5603" s="137"/>
      <c r="I5603" s="137"/>
      <c r="J5603" s="137"/>
      <c r="K5603" s="137"/>
      <c r="L5603" s="137"/>
      <c r="M5603" s="137"/>
      <c r="N5603" s="137"/>
      <c r="O5603" s="137"/>
      <c r="P5603" s="1"/>
    </row>
    <row r="5604" spans="1:16" ht="50.25" thickBot="1">
      <c r="A5604" s="1"/>
      <c r="B5604" s="6" t="s">
        <v>5555</v>
      </c>
      <c r="C5604" s="7" t="s">
        <v>8</v>
      </c>
      <c r="D5604" s="8" t="s">
        <v>5556</v>
      </c>
      <c r="E5604" s="8" t="s">
        <v>5557</v>
      </c>
      <c r="F5604" s="8" t="s">
        <v>36</v>
      </c>
      <c r="G5604" s="8" t="s">
        <v>317</v>
      </c>
      <c r="H5604" s="8" t="s">
        <v>3487</v>
      </c>
      <c r="I5604" s="7" t="s">
        <v>8</v>
      </c>
      <c r="J5604" s="9">
        <v>14821911</v>
      </c>
      <c r="K5604" s="9">
        <v>0</v>
      </c>
      <c r="L5604" s="9">
        <v>0</v>
      </c>
      <c r="M5604" s="9">
        <v>0</v>
      </c>
      <c r="N5604" s="7" t="s">
        <v>8</v>
      </c>
      <c r="O5604" s="10">
        <v>0</v>
      </c>
      <c r="P5604" s="1"/>
    </row>
    <row r="5605" spans="1:16" ht="25.5" thickBot="1">
      <c r="A5605" s="1"/>
      <c r="B5605" s="138" t="s">
        <v>8</v>
      </c>
      <c r="C5605" s="139"/>
      <c r="D5605" s="139"/>
      <c r="E5605" s="139"/>
      <c r="F5605" s="139"/>
      <c r="G5605" s="139"/>
      <c r="H5605" s="139"/>
      <c r="I5605" s="11" t="s">
        <v>5452</v>
      </c>
      <c r="J5605" s="12" t="s">
        <v>8</v>
      </c>
      <c r="K5605" s="13">
        <v>0</v>
      </c>
      <c r="L5605" s="13">
        <v>0</v>
      </c>
      <c r="M5605" s="13">
        <v>0</v>
      </c>
      <c r="N5605" s="14">
        <v>0</v>
      </c>
      <c r="O5605" s="12" t="s">
        <v>8</v>
      </c>
      <c r="P5605" s="1"/>
    </row>
    <row r="5606" spans="1:16" ht="0.95" customHeight="1">
      <c r="A5606" s="1"/>
      <c r="B5606" s="137"/>
      <c r="C5606" s="137"/>
      <c r="D5606" s="137"/>
      <c r="E5606" s="137"/>
      <c r="F5606" s="137"/>
      <c r="G5606" s="137"/>
      <c r="H5606" s="137"/>
      <c r="I5606" s="137"/>
      <c r="J5606" s="137"/>
      <c r="K5606" s="137"/>
      <c r="L5606" s="137"/>
      <c r="M5606" s="137"/>
      <c r="N5606" s="137"/>
      <c r="O5606" s="137"/>
      <c r="P5606" s="1"/>
    </row>
    <row r="5607" spans="1:16" ht="50.25" thickBot="1">
      <c r="A5607" s="1"/>
      <c r="B5607" s="6" t="s">
        <v>5558</v>
      </c>
      <c r="C5607" s="7" t="s">
        <v>8</v>
      </c>
      <c r="D5607" s="8" t="s">
        <v>5559</v>
      </c>
      <c r="E5607" s="8" t="s">
        <v>5560</v>
      </c>
      <c r="F5607" s="8" t="s">
        <v>47</v>
      </c>
      <c r="G5607" s="8" t="s">
        <v>317</v>
      </c>
      <c r="H5607" s="8" t="s">
        <v>3487</v>
      </c>
      <c r="I5607" s="7" t="s">
        <v>8</v>
      </c>
      <c r="J5607" s="9">
        <v>44792253</v>
      </c>
      <c r="K5607" s="9">
        <v>0</v>
      </c>
      <c r="L5607" s="9">
        <v>0</v>
      </c>
      <c r="M5607" s="9">
        <v>0</v>
      </c>
      <c r="N5607" s="7" t="s">
        <v>8</v>
      </c>
      <c r="O5607" s="10">
        <v>0</v>
      </c>
      <c r="P5607" s="1"/>
    </row>
    <row r="5608" spans="1:16" ht="25.5" thickBot="1">
      <c r="A5608" s="1"/>
      <c r="B5608" s="138" t="s">
        <v>8</v>
      </c>
      <c r="C5608" s="139"/>
      <c r="D5608" s="139"/>
      <c r="E5608" s="139"/>
      <c r="F5608" s="139"/>
      <c r="G5608" s="139"/>
      <c r="H5608" s="139"/>
      <c r="I5608" s="11" t="s">
        <v>5452</v>
      </c>
      <c r="J5608" s="12" t="s">
        <v>8</v>
      </c>
      <c r="K5608" s="13">
        <v>0</v>
      </c>
      <c r="L5608" s="13">
        <v>0</v>
      </c>
      <c r="M5608" s="13">
        <v>0</v>
      </c>
      <c r="N5608" s="14">
        <v>0</v>
      </c>
      <c r="O5608" s="12" t="s">
        <v>8</v>
      </c>
      <c r="P5608" s="1"/>
    </row>
    <row r="5609" spans="1:16" ht="0.95" customHeight="1">
      <c r="A5609" s="1"/>
      <c r="B5609" s="137"/>
      <c r="C5609" s="137"/>
      <c r="D5609" s="137"/>
      <c r="E5609" s="137"/>
      <c r="F5609" s="137"/>
      <c r="G5609" s="137"/>
      <c r="H5609" s="137"/>
      <c r="I5609" s="137"/>
      <c r="J5609" s="137"/>
      <c r="K5609" s="137"/>
      <c r="L5609" s="137"/>
      <c r="M5609" s="137"/>
      <c r="N5609" s="137"/>
      <c r="O5609" s="137"/>
      <c r="P5609" s="1"/>
    </row>
    <row r="5610" spans="1:16" ht="50.25" thickBot="1">
      <c r="A5610" s="1"/>
      <c r="B5610" s="6" t="s">
        <v>5561</v>
      </c>
      <c r="C5610" s="7" t="s">
        <v>8</v>
      </c>
      <c r="D5610" s="8" t="s">
        <v>5562</v>
      </c>
      <c r="E5610" s="8" t="s">
        <v>5563</v>
      </c>
      <c r="F5610" s="8" t="s">
        <v>207</v>
      </c>
      <c r="G5610" s="8" t="s">
        <v>317</v>
      </c>
      <c r="H5610" s="8" t="s">
        <v>3487</v>
      </c>
      <c r="I5610" s="7" t="s">
        <v>8</v>
      </c>
      <c r="J5610" s="9">
        <v>50128509</v>
      </c>
      <c r="K5610" s="9">
        <v>0</v>
      </c>
      <c r="L5610" s="9">
        <v>0</v>
      </c>
      <c r="M5610" s="9">
        <v>0</v>
      </c>
      <c r="N5610" s="7" t="s">
        <v>8</v>
      </c>
      <c r="O5610" s="10">
        <v>0</v>
      </c>
      <c r="P5610" s="1"/>
    </row>
    <row r="5611" spans="1:16" ht="25.5" thickBot="1">
      <c r="A5611" s="1"/>
      <c r="B5611" s="138" t="s">
        <v>8</v>
      </c>
      <c r="C5611" s="139"/>
      <c r="D5611" s="139"/>
      <c r="E5611" s="139"/>
      <c r="F5611" s="139"/>
      <c r="G5611" s="139"/>
      <c r="H5611" s="139"/>
      <c r="I5611" s="11" t="s">
        <v>5452</v>
      </c>
      <c r="J5611" s="12" t="s">
        <v>8</v>
      </c>
      <c r="K5611" s="13">
        <v>0</v>
      </c>
      <c r="L5611" s="13">
        <v>0</v>
      </c>
      <c r="M5611" s="13">
        <v>0</v>
      </c>
      <c r="N5611" s="14">
        <v>0</v>
      </c>
      <c r="O5611" s="12" t="s">
        <v>8</v>
      </c>
      <c r="P5611" s="1"/>
    </row>
    <row r="5612" spans="1:16" ht="0.95" customHeight="1">
      <c r="A5612" s="1"/>
      <c r="B5612" s="137"/>
      <c r="C5612" s="137"/>
      <c r="D5612" s="137"/>
      <c r="E5612" s="137"/>
      <c r="F5612" s="137"/>
      <c r="G5612" s="137"/>
      <c r="H5612" s="137"/>
      <c r="I5612" s="137"/>
      <c r="J5612" s="137"/>
      <c r="K5612" s="137"/>
      <c r="L5612" s="137"/>
      <c r="M5612" s="137"/>
      <c r="N5612" s="137"/>
      <c r="O5612" s="137"/>
      <c r="P5612" s="1"/>
    </row>
    <row r="5613" spans="1:16" ht="50.25" thickBot="1">
      <c r="A5613" s="1"/>
      <c r="B5613" s="6" t="s">
        <v>5564</v>
      </c>
      <c r="C5613" s="7" t="s">
        <v>8</v>
      </c>
      <c r="D5613" s="8" t="s">
        <v>5565</v>
      </c>
      <c r="E5613" s="8" t="s">
        <v>5566</v>
      </c>
      <c r="F5613" s="8" t="s">
        <v>261</v>
      </c>
      <c r="G5613" s="8" t="s">
        <v>317</v>
      </c>
      <c r="H5613" s="8" t="s">
        <v>3487</v>
      </c>
      <c r="I5613" s="7" t="s">
        <v>8</v>
      </c>
      <c r="J5613" s="9">
        <v>13135703</v>
      </c>
      <c r="K5613" s="9">
        <v>0</v>
      </c>
      <c r="L5613" s="9">
        <v>0</v>
      </c>
      <c r="M5613" s="9">
        <v>0</v>
      </c>
      <c r="N5613" s="7" t="s">
        <v>8</v>
      </c>
      <c r="O5613" s="10">
        <v>0</v>
      </c>
      <c r="P5613" s="1"/>
    </row>
    <row r="5614" spans="1:16" ht="25.5" thickBot="1">
      <c r="A5614" s="1"/>
      <c r="B5614" s="138" t="s">
        <v>8</v>
      </c>
      <c r="C5614" s="139"/>
      <c r="D5614" s="139"/>
      <c r="E5614" s="139"/>
      <c r="F5614" s="139"/>
      <c r="G5614" s="139"/>
      <c r="H5614" s="139"/>
      <c r="I5614" s="11" t="s">
        <v>5452</v>
      </c>
      <c r="J5614" s="12" t="s">
        <v>8</v>
      </c>
      <c r="K5614" s="13">
        <v>0</v>
      </c>
      <c r="L5614" s="13">
        <v>0</v>
      </c>
      <c r="M5614" s="13">
        <v>0</v>
      </c>
      <c r="N5614" s="14">
        <v>0</v>
      </c>
      <c r="O5614" s="12" t="s">
        <v>8</v>
      </c>
      <c r="P5614" s="1"/>
    </row>
    <row r="5615" spans="1:16" ht="0.95" customHeight="1">
      <c r="A5615" s="1"/>
      <c r="B5615" s="137"/>
      <c r="C5615" s="137"/>
      <c r="D5615" s="137"/>
      <c r="E5615" s="137"/>
      <c r="F5615" s="137"/>
      <c r="G5615" s="137"/>
      <c r="H5615" s="137"/>
      <c r="I5615" s="137"/>
      <c r="J5615" s="137"/>
      <c r="K5615" s="137"/>
      <c r="L5615" s="137"/>
      <c r="M5615" s="137"/>
      <c r="N5615" s="137"/>
      <c r="O5615" s="137"/>
      <c r="P5615" s="1"/>
    </row>
    <row r="5616" spans="1:16" ht="42" thickBot="1">
      <c r="A5616" s="1"/>
      <c r="B5616" s="6" t="s">
        <v>5567</v>
      </c>
      <c r="C5616" s="7" t="s">
        <v>8</v>
      </c>
      <c r="D5616" s="8" t="s">
        <v>5568</v>
      </c>
      <c r="E5616" s="8" t="s">
        <v>5569</v>
      </c>
      <c r="F5616" s="8" t="s">
        <v>5570</v>
      </c>
      <c r="G5616" s="8" t="s">
        <v>317</v>
      </c>
      <c r="H5616" s="8" t="s">
        <v>3459</v>
      </c>
      <c r="I5616" s="7" t="s">
        <v>8</v>
      </c>
      <c r="J5616" s="9">
        <v>391104934</v>
      </c>
      <c r="K5616" s="9">
        <v>32200000</v>
      </c>
      <c r="L5616" s="9">
        <v>12620092</v>
      </c>
      <c r="M5616" s="9">
        <v>9262166</v>
      </c>
      <c r="N5616" s="7" t="s">
        <v>8</v>
      </c>
      <c r="O5616" s="10">
        <v>14.11</v>
      </c>
      <c r="P5616" s="1"/>
    </row>
    <row r="5617" spans="1:16" ht="25.5" thickBot="1">
      <c r="A5617" s="1"/>
      <c r="B5617" s="138" t="s">
        <v>8</v>
      </c>
      <c r="C5617" s="139"/>
      <c r="D5617" s="139"/>
      <c r="E5617" s="139"/>
      <c r="F5617" s="139"/>
      <c r="G5617" s="139"/>
      <c r="H5617" s="139"/>
      <c r="I5617" s="11" t="s">
        <v>5452</v>
      </c>
      <c r="J5617" s="12" t="s">
        <v>8</v>
      </c>
      <c r="K5617" s="13">
        <v>32200000</v>
      </c>
      <c r="L5617" s="13">
        <v>12620092</v>
      </c>
      <c r="M5617" s="13">
        <v>9262166</v>
      </c>
      <c r="N5617" s="14">
        <v>73.39</v>
      </c>
      <c r="O5617" s="12" t="s">
        <v>8</v>
      </c>
      <c r="P5617" s="1"/>
    </row>
    <row r="5618" spans="1:16" ht="0.95" customHeight="1">
      <c r="A5618" s="1"/>
      <c r="B5618" s="137"/>
      <c r="C5618" s="137"/>
      <c r="D5618" s="137"/>
      <c r="E5618" s="137"/>
      <c r="F5618" s="137"/>
      <c r="G5618" s="137"/>
      <c r="H5618" s="137"/>
      <c r="I5618" s="137"/>
      <c r="J5618" s="137"/>
      <c r="K5618" s="137"/>
      <c r="L5618" s="137"/>
      <c r="M5618" s="137"/>
      <c r="N5618" s="137"/>
      <c r="O5618" s="137"/>
      <c r="P5618" s="1"/>
    </row>
    <row r="5619" spans="1:16" ht="50.25" thickBot="1">
      <c r="A5619" s="1"/>
      <c r="B5619" s="6" t="s">
        <v>5571</v>
      </c>
      <c r="C5619" s="7" t="s">
        <v>8</v>
      </c>
      <c r="D5619" s="8" t="s">
        <v>5572</v>
      </c>
      <c r="E5619" s="8" t="s">
        <v>5573</v>
      </c>
      <c r="F5619" s="8" t="s">
        <v>353</v>
      </c>
      <c r="G5619" s="8" t="s">
        <v>317</v>
      </c>
      <c r="H5619" s="8" t="s">
        <v>3487</v>
      </c>
      <c r="I5619" s="7" t="s">
        <v>8</v>
      </c>
      <c r="J5619" s="9">
        <v>32125857</v>
      </c>
      <c r="K5619" s="9">
        <v>0</v>
      </c>
      <c r="L5619" s="9">
        <v>0</v>
      </c>
      <c r="M5619" s="9">
        <v>0</v>
      </c>
      <c r="N5619" s="7" t="s">
        <v>8</v>
      </c>
      <c r="O5619" s="10">
        <v>0</v>
      </c>
      <c r="P5619" s="1"/>
    </row>
    <row r="5620" spans="1:16" ht="25.5" thickBot="1">
      <c r="A5620" s="1"/>
      <c r="B5620" s="138" t="s">
        <v>8</v>
      </c>
      <c r="C5620" s="139"/>
      <c r="D5620" s="139"/>
      <c r="E5620" s="139"/>
      <c r="F5620" s="139"/>
      <c r="G5620" s="139"/>
      <c r="H5620" s="139"/>
      <c r="I5620" s="11" t="s">
        <v>5452</v>
      </c>
      <c r="J5620" s="12" t="s">
        <v>8</v>
      </c>
      <c r="K5620" s="13">
        <v>0</v>
      </c>
      <c r="L5620" s="13">
        <v>0</v>
      </c>
      <c r="M5620" s="13">
        <v>0</v>
      </c>
      <c r="N5620" s="14">
        <v>0</v>
      </c>
      <c r="O5620" s="12" t="s">
        <v>8</v>
      </c>
      <c r="P5620" s="1"/>
    </row>
    <row r="5621" spans="1:16" ht="0.95" customHeight="1">
      <c r="A5621" s="1"/>
      <c r="B5621" s="137"/>
      <c r="C5621" s="137"/>
      <c r="D5621" s="137"/>
      <c r="E5621" s="137"/>
      <c r="F5621" s="137"/>
      <c r="G5621" s="137"/>
      <c r="H5621" s="137"/>
      <c r="I5621" s="137"/>
      <c r="J5621" s="137"/>
      <c r="K5621" s="137"/>
      <c r="L5621" s="137"/>
      <c r="M5621" s="137"/>
      <c r="N5621" s="137"/>
      <c r="O5621" s="137"/>
      <c r="P5621" s="1"/>
    </row>
    <row r="5622" spans="1:16" ht="50.25" thickBot="1">
      <c r="A5622" s="1"/>
      <c r="B5622" s="6" t="s">
        <v>5574</v>
      </c>
      <c r="C5622" s="7" t="s">
        <v>8</v>
      </c>
      <c r="D5622" s="8" t="s">
        <v>5575</v>
      </c>
      <c r="E5622" s="8" t="s">
        <v>5576</v>
      </c>
      <c r="F5622" s="8" t="s">
        <v>72</v>
      </c>
      <c r="G5622" s="8" t="s">
        <v>317</v>
      </c>
      <c r="H5622" s="8" t="s">
        <v>3272</v>
      </c>
      <c r="I5622" s="7" t="s">
        <v>8</v>
      </c>
      <c r="J5622" s="9">
        <v>250457154</v>
      </c>
      <c r="K5622" s="9">
        <v>73500000</v>
      </c>
      <c r="L5622" s="9">
        <v>9026663</v>
      </c>
      <c r="M5622" s="9">
        <v>6887071</v>
      </c>
      <c r="N5622" s="7" t="s">
        <v>8</v>
      </c>
      <c r="O5622" s="10">
        <v>13.15</v>
      </c>
      <c r="P5622" s="1"/>
    </row>
    <row r="5623" spans="1:16" ht="25.5" thickBot="1">
      <c r="A5623" s="1"/>
      <c r="B5623" s="138" t="s">
        <v>8</v>
      </c>
      <c r="C5623" s="139"/>
      <c r="D5623" s="139"/>
      <c r="E5623" s="139"/>
      <c r="F5623" s="139"/>
      <c r="G5623" s="139"/>
      <c r="H5623" s="139"/>
      <c r="I5623" s="11" t="s">
        <v>5452</v>
      </c>
      <c r="J5623" s="12" t="s">
        <v>8</v>
      </c>
      <c r="K5623" s="13">
        <v>73500000</v>
      </c>
      <c r="L5623" s="13">
        <v>9026663</v>
      </c>
      <c r="M5623" s="13">
        <v>6887071</v>
      </c>
      <c r="N5623" s="14">
        <v>76.290000000000006</v>
      </c>
      <c r="O5623" s="12" t="s">
        <v>8</v>
      </c>
      <c r="P5623" s="1"/>
    </row>
    <row r="5624" spans="1:16" ht="0.95" customHeight="1">
      <c r="A5624" s="1"/>
      <c r="B5624" s="137"/>
      <c r="C5624" s="137"/>
      <c r="D5624" s="137"/>
      <c r="E5624" s="137"/>
      <c r="F5624" s="137"/>
      <c r="G5624" s="137"/>
      <c r="H5624" s="137"/>
      <c r="I5624" s="137"/>
      <c r="J5624" s="137"/>
      <c r="K5624" s="137"/>
      <c r="L5624" s="137"/>
      <c r="M5624" s="137"/>
      <c r="N5624" s="137"/>
      <c r="O5624" s="137"/>
      <c r="P5624" s="1"/>
    </row>
    <row r="5625" spans="1:16" ht="50.25" thickBot="1">
      <c r="A5625" s="1"/>
      <c r="B5625" s="6" t="s">
        <v>5577</v>
      </c>
      <c r="C5625" s="7" t="s">
        <v>8</v>
      </c>
      <c r="D5625" s="8" t="s">
        <v>5578</v>
      </c>
      <c r="E5625" s="8" t="s">
        <v>5579</v>
      </c>
      <c r="F5625" s="8" t="s">
        <v>331</v>
      </c>
      <c r="G5625" s="8" t="s">
        <v>317</v>
      </c>
      <c r="H5625" s="8" t="s">
        <v>830</v>
      </c>
      <c r="I5625" s="7" t="s">
        <v>8</v>
      </c>
      <c r="J5625" s="9">
        <v>329680905</v>
      </c>
      <c r="K5625" s="9">
        <v>0</v>
      </c>
      <c r="L5625" s="9">
        <v>0</v>
      </c>
      <c r="M5625" s="9">
        <v>0</v>
      </c>
      <c r="N5625" s="7" t="s">
        <v>8</v>
      </c>
      <c r="O5625" s="10">
        <v>1.26</v>
      </c>
      <c r="P5625" s="1"/>
    </row>
    <row r="5626" spans="1:16" ht="25.5" thickBot="1">
      <c r="A5626" s="1"/>
      <c r="B5626" s="138" t="s">
        <v>8</v>
      </c>
      <c r="C5626" s="139"/>
      <c r="D5626" s="139"/>
      <c r="E5626" s="139"/>
      <c r="F5626" s="139"/>
      <c r="G5626" s="139"/>
      <c r="H5626" s="139"/>
      <c r="I5626" s="11" t="s">
        <v>5452</v>
      </c>
      <c r="J5626" s="12" t="s">
        <v>8</v>
      </c>
      <c r="K5626" s="13">
        <v>0</v>
      </c>
      <c r="L5626" s="13">
        <v>0</v>
      </c>
      <c r="M5626" s="13">
        <v>0</v>
      </c>
      <c r="N5626" s="14">
        <v>0</v>
      </c>
      <c r="O5626" s="12" t="s">
        <v>8</v>
      </c>
      <c r="P5626" s="1"/>
    </row>
    <row r="5627" spans="1:16" ht="0.95" customHeight="1">
      <c r="A5627" s="1"/>
      <c r="B5627" s="137"/>
      <c r="C5627" s="137"/>
      <c r="D5627" s="137"/>
      <c r="E5627" s="137"/>
      <c r="F5627" s="137"/>
      <c r="G5627" s="137"/>
      <c r="H5627" s="137"/>
      <c r="I5627" s="137"/>
      <c r="J5627" s="137"/>
      <c r="K5627" s="137"/>
      <c r="L5627" s="137"/>
      <c r="M5627" s="137"/>
      <c r="N5627" s="137"/>
      <c r="O5627" s="137"/>
      <c r="P5627" s="1"/>
    </row>
    <row r="5628" spans="1:16" ht="42" thickBot="1">
      <c r="A5628" s="1"/>
      <c r="B5628" s="6" t="s">
        <v>5580</v>
      </c>
      <c r="C5628" s="7" t="s">
        <v>8</v>
      </c>
      <c r="D5628" s="8" t="s">
        <v>5581</v>
      </c>
      <c r="E5628" s="8" t="s">
        <v>5582</v>
      </c>
      <c r="F5628" s="8" t="s">
        <v>5583</v>
      </c>
      <c r="G5628" s="8" t="s">
        <v>317</v>
      </c>
      <c r="H5628" s="8" t="s">
        <v>830</v>
      </c>
      <c r="I5628" s="7" t="s">
        <v>8</v>
      </c>
      <c r="J5628" s="9">
        <v>280709014</v>
      </c>
      <c r="K5628" s="9">
        <v>34000000</v>
      </c>
      <c r="L5628" s="9">
        <v>23660761</v>
      </c>
      <c r="M5628" s="9">
        <v>15708309</v>
      </c>
      <c r="N5628" s="7" t="s">
        <v>8</v>
      </c>
      <c r="O5628" s="10">
        <v>22.26</v>
      </c>
      <c r="P5628" s="1"/>
    </row>
    <row r="5629" spans="1:16" ht="25.5" thickBot="1">
      <c r="A5629" s="1"/>
      <c r="B5629" s="138" t="s">
        <v>8</v>
      </c>
      <c r="C5629" s="139"/>
      <c r="D5629" s="139"/>
      <c r="E5629" s="139"/>
      <c r="F5629" s="139"/>
      <c r="G5629" s="139"/>
      <c r="H5629" s="139"/>
      <c r="I5629" s="11" t="s">
        <v>5452</v>
      </c>
      <c r="J5629" s="12" t="s">
        <v>8</v>
      </c>
      <c r="K5629" s="13">
        <v>34000000</v>
      </c>
      <c r="L5629" s="13">
        <v>23660761</v>
      </c>
      <c r="M5629" s="13">
        <v>15708309</v>
      </c>
      <c r="N5629" s="14">
        <v>66.38</v>
      </c>
      <c r="O5629" s="12" t="s">
        <v>8</v>
      </c>
      <c r="P5629" s="1"/>
    </row>
    <row r="5630" spans="1:16" ht="0.95" customHeight="1">
      <c r="A5630" s="1"/>
      <c r="B5630" s="137"/>
      <c r="C5630" s="137"/>
      <c r="D5630" s="137"/>
      <c r="E5630" s="137"/>
      <c r="F5630" s="137"/>
      <c r="G5630" s="137"/>
      <c r="H5630" s="137"/>
      <c r="I5630" s="137"/>
      <c r="J5630" s="137"/>
      <c r="K5630" s="137"/>
      <c r="L5630" s="137"/>
      <c r="M5630" s="137"/>
      <c r="N5630" s="137"/>
      <c r="O5630" s="137"/>
      <c r="P5630" s="1"/>
    </row>
    <row r="5631" spans="1:16" ht="42" thickBot="1">
      <c r="A5631" s="1"/>
      <c r="B5631" s="6" t="s">
        <v>5584</v>
      </c>
      <c r="C5631" s="7" t="s">
        <v>8</v>
      </c>
      <c r="D5631" s="8" t="s">
        <v>5585</v>
      </c>
      <c r="E5631" s="8" t="s">
        <v>5586</v>
      </c>
      <c r="F5631" s="8" t="s">
        <v>72</v>
      </c>
      <c r="G5631" s="8" t="s">
        <v>317</v>
      </c>
      <c r="H5631" s="8" t="s">
        <v>830</v>
      </c>
      <c r="I5631" s="7" t="s">
        <v>8</v>
      </c>
      <c r="J5631" s="9">
        <v>61090281</v>
      </c>
      <c r="K5631" s="9">
        <v>50000000</v>
      </c>
      <c r="L5631" s="9">
        <v>50000000</v>
      </c>
      <c r="M5631" s="9">
        <v>0</v>
      </c>
      <c r="N5631" s="7" t="s">
        <v>8</v>
      </c>
      <c r="O5631" s="10">
        <v>0</v>
      </c>
      <c r="P5631" s="1"/>
    </row>
    <row r="5632" spans="1:16" ht="25.5" thickBot="1">
      <c r="A5632" s="1"/>
      <c r="B5632" s="138" t="s">
        <v>8</v>
      </c>
      <c r="C5632" s="139"/>
      <c r="D5632" s="139"/>
      <c r="E5632" s="139"/>
      <c r="F5632" s="139"/>
      <c r="G5632" s="139"/>
      <c r="H5632" s="139"/>
      <c r="I5632" s="11" t="s">
        <v>5452</v>
      </c>
      <c r="J5632" s="12" t="s">
        <v>8</v>
      </c>
      <c r="K5632" s="13">
        <v>50000000</v>
      </c>
      <c r="L5632" s="13">
        <v>50000000</v>
      </c>
      <c r="M5632" s="13">
        <v>0</v>
      </c>
      <c r="N5632" s="14">
        <v>0</v>
      </c>
      <c r="O5632" s="12" t="s">
        <v>8</v>
      </c>
      <c r="P5632" s="1"/>
    </row>
    <row r="5633" spans="1:16" ht="0.95" customHeight="1">
      <c r="A5633" s="1"/>
      <c r="B5633" s="137"/>
      <c r="C5633" s="137"/>
      <c r="D5633" s="137"/>
      <c r="E5633" s="137"/>
      <c r="F5633" s="137"/>
      <c r="G5633" s="137"/>
      <c r="H5633" s="137"/>
      <c r="I5633" s="137"/>
      <c r="J5633" s="137"/>
      <c r="K5633" s="137"/>
      <c r="L5633" s="137"/>
      <c r="M5633" s="137"/>
      <c r="N5633" s="137"/>
      <c r="O5633" s="137"/>
      <c r="P5633" s="1"/>
    </row>
    <row r="5634" spans="1:16" ht="50.25" thickBot="1">
      <c r="A5634" s="1"/>
      <c r="B5634" s="6" t="s">
        <v>5587</v>
      </c>
      <c r="C5634" s="7" t="s">
        <v>8</v>
      </c>
      <c r="D5634" s="8" t="s">
        <v>5588</v>
      </c>
      <c r="E5634" s="8" t="s">
        <v>5589</v>
      </c>
      <c r="F5634" s="8" t="s">
        <v>30</v>
      </c>
      <c r="G5634" s="8" t="s">
        <v>317</v>
      </c>
      <c r="H5634" s="8" t="s">
        <v>3272</v>
      </c>
      <c r="I5634" s="7" t="s">
        <v>8</v>
      </c>
      <c r="J5634" s="9">
        <v>292482171</v>
      </c>
      <c r="K5634" s="9">
        <v>65000000</v>
      </c>
      <c r="L5634" s="9">
        <v>45524790</v>
      </c>
      <c r="M5634" s="9">
        <v>41977519</v>
      </c>
      <c r="N5634" s="7" t="s">
        <v>8</v>
      </c>
      <c r="O5634" s="10">
        <v>18.059999999999999</v>
      </c>
      <c r="P5634" s="1"/>
    </row>
    <row r="5635" spans="1:16" ht="25.5" thickBot="1">
      <c r="A5635" s="1"/>
      <c r="B5635" s="138" t="s">
        <v>8</v>
      </c>
      <c r="C5635" s="139"/>
      <c r="D5635" s="139"/>
      <c r="E5635" s="139"/>
      <c r="F5635" s="139"/>
      <c r="G5635" s="139"/>
      <c r="H5635" s="139"/>
      <c r="I5635" s="11" t="s">
        <v>5452</v>
      </c>
      <c r="J5635" s="12" t="s">
        <v>8</v>
      </c>
      <c r="K5635" s="13">
        <v>65000000</v>
      </c>
      <c r="L5635" s="13">
        <v>45524790</v>
      </c>
      <c r="M5635" s="13">
        <v>41977519</v>
      </c>
      <c r="N5635" s="14">
        <v>92.2</v>
      </c>
      <c r="O5635" s="12" t="s">
        <v>8</v>
      </c>
      <c r="P5635" s="1"/>
    </row>
    <row r="5636" spans="1:16" ht="0.95" customHeight="1">
      <c r="A5636" s="1"/>
      <c r="B5636" s="137"/>
      <c r="C5636" s="137"/>
      <c r="D5636" s="137"/>
      <c r="E5636" s="137"/>
      <c r="F5636" s="137"/>
      <c r="G5636" s="137"/>
      <c r="H5636" s="137"/>
      <c r="I5636" s="137"/>
      <c r="J5636" s="137"/>
      <c r="K5636" s="137"/>
      <c r="L5636" s="137"/>
      <c r="M5636" s="137"/>
      <c r="N5636" s="137"/>
      <c r="O5636" s="137"/>
      <c r="P5636" s="1"/>
    </row>
    <row r="5637" spans="1:16" ht="42" thickBot="1">
      <c r="A5637" s="1"/>
      <c r="B5637" s="6" t="s">
        <v>5590</v>
      </c>
      <c r="C5637" s="7" t="s">
        <v>8</v>
      </c>
      <c r="D5637" s="8" t="s">
        <v>5591</v>
      </c>
      <c r="E5637" s="8" t="s">
        <v>5592</v>
      </c>
      <c r="F5637" s="8" t="s">
        <v>5593</v>
      </c>
      <c r="G5637" s="8" t="s">
        <v>317</v>
      </c>
      <c r="H5637" s="8" t="s">
        <v>3487</v>
      </c>
      <c r="I5637" s="7" t="s">
        <v>8</v>
      </c>
      <c r="J5637" s="9">
        <v>5409509</v>
      </c>
      <c r="K5637" s="9">
        <v>0</v>
      </c>
      <c r="L5637" s="9">
        <v>83187</v>
      </c>
      <c r="M5637" s="9">
        <v>83187</v>
      </c>
      <c r="N5637" s="7" t="s">
        <v>8</v>
      </c>
      <c r="O5637" s="10">
        <v>44.65</v>
      </c>
      <c r="P5637" s="1"/>
    </row>
    <row r="5638" spans="1:16" ht="25.5" thickBot="1">
      <c r="A5638" s="1"/>
      <c r="B5638" s="138" t="s">
        <v>8</v>
      </c>
      <c r="C5638" s="139"/>
      <c r="D5638" s="139"/>
      <c r="E5638" s="139"/>
      <c r="F5638" s="139"/>
      <c r="G5638" s="139"/>
      <c r="H5638" s="139"/>
      <c r="I5638" s="11" t="s">
        <v>5452</v>
      </c>
      <c r="J5638" s="12" t="s">
        <v>8</v>
      </c>
      <c r="K5638" s="13">
        <v>0</v>
      </c>
      <c r="L5638" s="13">
        <v>83187</v>
      </c>
      <c r="M5638" s="13">
        <v>83187</v>
      </c>
      <c r="N5638" s="14">
        <v>100</v>
      </c>
      <c r="O5638" s="12" t="s">
        <v>8</v>
      </c>
      <c r="P5638" s="1"/>
    </row>
    <row r="5639" spans="1:16" ht="0.95" customHeight="1">
      <c r="A5639" s="1"/>
      <c r="B5639" s="137"/>
      <c r="C5639" s="137"/>
      <c r="D5639" s="137"/>
      <c r="E5639" s="137"/>
      <c r="F5639" s="137"/>
      <c r="G5639" s="137"/>
      <c r="H5639" s="137"/>
      <c r="I5639" s="137"/>
      <c r="J5639" s="137"/>
      <c r="K5639" s="137"/>
      <c r="L5639" s="137"/>
      <c r="M5639" s="137"/>
      <c r="N5639" s="137"/>
      <c r="O5639" s="137"/>
      <c r="P5639" s="1"/>
    </row>
    <row r="5640" spans="1:16" ht="58.5" thickBot="1">
      <c r="A5640" s="1"/>
      <c r="B5640" s="6" t="s">
        <v>5594</v>
      </c>
      <c r="C5640" s="7" t="s">
        <v>8</v>
      </c>
      <c r="D5640" s="8" t="s">
        <v>5595</v>
      </c>
      <c r="E5640" s="8" t="s">
        <v>5596</v>
      </c>
      <c r="F5640" s="8" t="s">
        <v>30</v>
      </c>
      <c r="G5640" s="8" t="s">
        <v>317</v>
      </c>
      <c r="H5640" s="8" t="s">
        <v>3487</v>
      </c>
      <c r="I5640" s="7" t="s">
        <v>8</v>
      </c>
      <c r="J5640" s="9">
        <v>163010899</v>
      </c>
      <c r="K5640" s="9">
        <v>67000000</v>
      </c>
      <c r="L5640" s="9">
        <v>25513311</v>
      </c>
      <c r="M5640" s="9">
        <v>24180304</v>
      </c>
      <c r="N5640" s="7" t="s">
        <v>8</v>
      </c>
      <c r="O5640" s="10">
        <v>30.93</v>
      </c>
      <c r="P5640" s="1"/>
    </row>
    <row r="5641" spans="1:16" ht="25.5" thickBot="1">
      <c r="A5641" s="1"/>
      <c r="B5641" s="138" t="s">
        <v>8</v>
      </c>
      <c r="C5641" s="139"/>
      <c r="D5641" s="139"/>
      <c r="E5641" s="139"/>
      <c r="F5641" s="139"/>
      <c r="G5641" s="139"/>
      <c r="H5641" s="139"/>
      <c r="I5641" s="11" t="s">
        <v>5452</v>
      </c>
      <c r="J5641" s="12" t="s">
        <v>8</v>
      </c>
      <c r="K5641" s="13">
        <v>67000000</v>
      </c>
      <c r="L5641" s="13">
        <v>25513311</v>
      </c>
      <c r="M5641" s="13">
        <v>24180304</v>
      </c>
      <c r="N5641" s="14">
        <v>94.77</v>
      </c>
      <c r="O5641" s="12" t="s">
        <v>8</v>
      </c>
      <c r="P5641" s="1"/>
    </row>
    <row r="5642" spans="1:16" ht="0.95" customHeight="1">
      <c r="A5642" s="1"/>
      <c r="B5642" s="137"/>
      <c r="C5642" s="137"/>
      <c r="D5642" s="137"/>
      <c r="E5642" s="137"/>
      <c r="F5642" s="137"/>
      <c r="G5642" s="137"/>
      <c r="H5642" s="137"/>
      <c r="I5642" s="137"/>
      <c r="J5642" s="137"/>
      <c r="K5642" s="137"/>
      <c r="L5642" s="137"/>
      <c r="M5642" s="137"/>
      <c r="N5642" s="137"/>
      <c r="O5642" s="137"/>
      <c r="P5642" s="1"/>
    </row>
    <row r="5643" spans="1:16" ht="50.25" thickBot="1">
      <c r="A5643" s="1"/>
      <c r="B5643" s="6" t="s">
        <v>5597</v>
      </c>
      <c r="C5643" s="7" t="s">
        <v>8</v>
      </c>
      <c r="D5643" s="8" t="s">
        <v>5598</v>
      </c>
      <c r="E5643" s="8" t="s">
        <v>5599</v>
      </c>
      <c r="F5643" s="8" t="s">
        <v>203</v>
      </c>
      <c r="G5643" s="8" t="s">
        <v>317</v>
      </c>
      <c r="H5643" s="8" t="s">
        <v>3487</v>
      </c>
      <c r="I5643" s="7" t="s">
        <v>8</v>
      </c>
      <c r="J5643" s="9">
        <v>49862772</v>
      </c>
      <c r="K5643" s="9">
        <v>0</v>
      </c>
      <c r="L5643" s="9">
        <v>0</v>
      </c>
      <c r="M5643" s="9">
        <v>0</v>
      </c>
      <c r="N5643" s="7" t="s">
        <v>8</v>
      </c>
      <c r="O5643" s="10">
        <v>0</v>
      </c>
      <c r="P5643" s="1"/>
    </row>
    <row r="5644" spans="1:16" ht="25.5" thickBot="1">
      <c r="A5644" s="1"/>
      <c r="B5644" s="138" t="s">
        <v>8</v>
      </c>
      <c r="C5644" s="139"/>
      <c r="D5644" s="139"/>
      <c r="E5644" s="139"/>
      <c r="F5644" s="139"/>
      <c r="G5644" s="139"/>
      <c r="H5644" s="139"/>
      <c r="I5644" s="11" t="s">
        <v>5452</v>
      </c>
      <c r="J5644" s="12" t="s">
        <v>8</v>
      </c>
      <c r="K5644" s="13">
        <v>0</v>
      </c>
      <c r="L5644" s="13">
        <v>0</v>
      </c>
      <c r="M5644" s="13">
        <v>0</v>
      </c>
      <c r="N5644" s="14">
        <v>0</v>
      </c>
      <c r="O5644" s="12" t="s">
        <v>8</v>
      </c>
      <c r="P5644" s="1"/>
    </row>
    <row r="5645" spans="1:16" ht="0.95" customHeight="1">
      <c r="A5645" s="1"/>
      <c r="B5645" s="137"/>
      <c r="C5645" s="137"/>
      <c r="D5645" s="137"/>
      <c r="E5645" s="137"/>
      <c r="F5645" s="137"/>
      <c r="G5645" s="137"/>
      <c r="H5645" s="137"/>
      <c r="I5645" s="137"/>
      <c r="J5645" s="137"/>
      <c r="K5645" s="137"/>
      <c r="L5645" s="137"/>
      <c r="M5645" s="137"/>
      <c r="N5645" s="137"/>
      <c r="O5645" s="137"/>
      <c r="P5645" s="1"/>
    </row>
    <row r="5646" spans="1:16" ht="42" thickBot="1">
      <c r="A5646" s="1"/>
      <c r="B5646" s="6" t="s">
        <v>5600</v>
      </c>
      <c r="C5646" s="7" t="s">
        <v>8</v>
      </c>
      <c r="D5646" s="8" t="s">
        <v>5601</v>
      </c>
      <c r="E5646" s="8" t="s">
        <v>5602</v>
      </c>
      <c r="F5646" s="8" t="s">
        <v>64</v>
      </c>
      <c r="G5646" s="8" t="s">
        <v>317</v>
      </c>
      <c r="H5646" s="8" t="s">
        <v>3487</v>
      </c>
      <c r="I5646" s="7" t="s">
        <v>8</v>
      </c>
      <c r="J5646" s="9">
        <v>36930707</v>
      </c>
      <c r="K5646" s="9">
        <v>0</v>
      </c>
      <c r="L5646" s="9">
        <v>0</v>
      </c>
      <c r="M5646" s="9">
        <v>0</v>
      </c>
      <c r="N5646" s="7" t="s">
        <v>8</v>
      </c>
      <c r="O5646" s="10">
        <v>0</v>
      </c>
      <c r="P5646" s="1"/>
    </row>
    <row r="5647" spans="1:16" ht="25.5" thickBot="1">
      <c r="A5647" s="1"/>
      <c r="B5647" s="138" t="s">
        <v>8</v>
      </c>
      <c r="C5647" s="139"/>
      <c r="D5647" s="139"/>
      <c r="E5647" s="139"/>
      <c r="F5647" s="139"/>
      <c r="G5647" s="139"/>
      <c r="H5647" s="139"/>
      <c r="I5647" s="11" t="s">
        <v>5452</v>
      </c>
      <c r="J5647" s="12" t="s">
        <v>8</v>
      </c>
      <c r="K5647" s="13">
        <v>0</v>
      </c>
      <c r="L5647" s="13">
        <v>0</v>
      </c>
      <c r="M5647" s="13">
        <v>0</v>
      </c>
      <c r="N5647" s="14">
        <v>0</v>
      </c>
      <c r="O5647" s="12" t="s">
        <v>8</v>
      </c>
      <c r="P5647" s="1"/>
    </row>
    <row r="5648" spans="1:16" ht="0.95" customHeight="1">
      <c r="A5648" s="1"/>
      <c r="B5648" s="137"/>
      <c r="C5648" s="137"/>
      <c r="D5648" s="137"/>
      <c r="E5648" s="137"/>
      <c r="F5648" s="137"/>
      <c r="G5648" s="137"/>
      <c r="H5648" s="137"/>
      <c r="I5648" s="137"/>
      <c r="J5648" s="137"/>
      <c r="K5648" s="137"/>
      <c r="L5648" s="137"/>
      <c r="M5648" s="137"/>
      <c r="N5648" s="137"/>
      <c r="O5648" s="137"/>
      <c r="P5648" s="1"/>
    </row>
    <row r="5649" spans="1:16" ht="50.25" thickBot="1">
      <c r="A5649" s="1"/>
      <c r="B5649" s="6" t="s">
        <v>5603</v>
      </c>
      <c r="C5649" s="7" t="s">
        <v>8</v>
      </c>
      <c r="D5649" s="8" t="s">
        <v>5604</v>
      </c>
      <c r="E5649" s="8" t="s">
        <v>5605</v>
      </c>
      <c r="F5649" s="8" t="s">
        <v>5606</v>
      </c>
      <c r="G5649" s="8" t="s">
        <v>13</v>
      </c>
      <c r="H5649" s="8" t="s">
        <v>3277</v>
      </c>
      <c r="I5649" s="7" t="s">
        <v>8</v>
      </c>
      <c r="J5649" s="9">
        <v>147606343</v>
      </c>
      <c r="K5649" s="9">
        <v>142120924</v>
      </c>
      <c r="L5649" s="9">
        <v>237201249</v>
      </c>
      <c r="M5649" s="9">
        <v>80000</v>
      </c>
      <c r="N5649" s="7" t="s">
        <v>8</v>
      </c>
      <c r="O5649" s="10">
        <v>0.05</v>
      </c>
      <c r="P5649" s="1"/>
    </row>
    <row r="5650" spans="1:16" ht="33.75" thickBot="1">
      <c r="A5650" s="1"/>
      <c r="B5650" s="138" t="s">
        <v>8</v>
      </c>
      <c r="C5650" s="139"/>
      <c r="D5650" s="139"/>
      <c r="E5650" s="139"/>
      <c r="F5650" s="139"/>
      <c r="G5650" s="139"/>
      <c r="H5650" s="139"/>
      <c r="I5650" s="11" t="s">
        <v>5607</v>
      </c>
      <c r="J5650" s="12" t="s">
        <v>8</v>
      </c>
      <c r="K5650" s="13">
        <v>0</v>
      </c>
      <c r="L5650" s="13">
        <v>0</v>
      </c>
      <c r="M5650" s="13">
        <v>0</v>
      </c>
      <c r="N5650" s="14">
        <v>0</v>
      </c>
      <c r="O5650" s="12" t="s">
        <v>8</v>
      </c>
      <c r="P5650" s="1"/>
    </row>
    <row r="5651" spans="1:16" ht="25.5" thickBot="1">
      <c r="A5651" s="1"/>
      <c r="B5651" s="138" t="s">
        <v>8</v>
      </c>
      <c r="C5651" s="139"/>
      <c r="D5651" s="139"/>
      <c r="E5651" s="139"/>
      <c r="F5651" s="139"/>
      <c r="G5651" s="139"/>
      <c r="H5651" s="139"/>
      <c r="I5651" s="11" t="s">
        <v>5608</v>
      </c>
      <c r="J5651" s="12" t="s">
        <v>8</v>
      </c>
      <c r="K5651" s="13">
        <v>0</v>
      </c>
      <c r="L5651" s="13">
        <v>0</v>
      </c>
      <c r="M5651" s="13">
        <v>0</v>
      </c>
      <c r="N5651" s="14">
        <v>0</v>
      </c>
      <c r="O5651" s="12" t="s">
        <v>8</v>
      </c>
      <c r="P5651" s="1"/>
    </row>
    <row r="5652" spans="1:16" ht="33.75" thickBot="1">
      <c r="A5652" s="1"/>
      <c r="B5652" s="138" t="s">
        <v>8</v>
      </c>
      <c r="C5652" s="139"/>
      <c r="D5652" s="139"/>
      <c r="E5652" s="139"/>
      <c r="F5652" s="139"/>
      <c r="G5652" s="139"/>
      <c r="H5652" s="139"/>
      <c r="I5652" s="11" t="s">
        <v>5609</v>
      </c>
      <c r="J5652" s="12" t="s">
        <v>8</v>
      </c>
      <c r="K5652" s="13">
        <v>0</v>
      </c>
      <c r="L5652" s="13">
        <v>0</v>
      </c>
      <c r="M5652" s="13">
        <v>0</v>
      </c>
      <c r="N5652" s="14">
        <v>0</v>
      </c>
      <c r="O5652" s="12" t="s">
        <v>8</v>
      </c>
      <c r="P5652" s="1"/>
    </row>
    <row r="5653" spans="1:16" ht="25.5" thickBot="1">
      <c r="A5653" s="1"/>
      <c r="B5653" s="138" t="s">
        <v>8</v>
      </c>
      <c r="C5653" s="139"/>
      <c r="D5653" s="139"/>
      <c r="E5653" s="139"/>
      <c r="F5653" s="139"/>
      <c r="G5653" s="139"/>
      <c r="H5653" s="139"/>
      <c r="I5653" s="11" t="s">
        <v>5610</v>
      </c>
      <c r="J5653" s="12" t="s">
        <v>8</v>
      </c>
      <c r="K5653" s="13">
        <v>0</v>
      </c>
      <c r="L5653" s="13">
        <v>0</v>
      </c>
      <c r="M5653" s="13">
        <v>0</v>
      </c>
      <c r="N5653" s="14">
        <v>0</v>
      </c>
      <c r="O5653" s="12" t="s">
        <v>8</v>
      </c>
      <c r="P5653" s="1"/>
    </row>
    <row r="5654" spans="1:16" ht="17.25" thickBot="1">
      <c r="A5654" s="1"/>
      <c r="B5654" s="138" t="s">
        <v>8</v>
      </c>
      <c r="C5654" s="139"/>
      <c r="D5654" s="139"/>
      <c r="E5654" s="139"/>
      <c r="F5654" s="139"/>
      <c r="G5654" s="139"/>
      <c r="H5654" s="139"/>
      <c r="I5654" s="11" t="s">
        <v>5611</v>
      </c>
      <c r="J5654" s="12" t="s">
        <v>8</v>
      </c>
      <c r="K5654" s="13">
        <v>0</v>
      </c>
      <c r="L5654" s="13">
        <v>95160325</v>
      </c>
      <c r="M5654" s="13">
        <v>80000</v>
      </c>
      <c r="N5654" s="14">
        <v>0.08</v>
      </c>
      <c r="O5654" s="12" t="s">
        <v>8</v>
      </c>
      <c r="P5654" s="1"/>
    </row>
    <row r="5655" spans="1:16" ht="25.5" thickBot="1">
      <c r="A5655" s="1"/>
      <c r="B5655" s="138" t="s">
        <v>8</v>
      </c>
      <c r="C5655" s="139"/>
      <c r="D5655" s="139"/>
      <c r="E5655" s="139"/>
      <c r="F5655" s="139"/>
      <c r="G5655" s="139"/>
      <c r="H5655" s="139"/>
      <c r="I5655" s="11" t="s">
        <v>5612</v>
      </c>
      <c r="J5655" s="12" t="s">
        <v>8</v>
      </c>
      <c r="K5655" s="13">
        <v>0</v>
      </c>
      <c r="L5655" s="13">
        <v>0</v>
      </c>
      <c r="M5655" s="13">
        <v>0</v>
      </c>
      <c r="N5655" s="14">
        <v>0</v>
      </c>
      <c r="O5655" s="12" t="s">
        <v>8</v>
      </c>
      <c r="P5655" s="1"/>
    </row>
    <row r="5656" spans="1:16" ht="25.5" thickBot="1">
      <c r="A5656" s="1"/>
      <c r="B5656" s="138" t="s">
        <v>8</v>
      </c>
      <c r="C5656" s="139"/>
      <c r="D5656" s="139"/>
      <c r="E5656" s="139"/>
      <c r="F5656" s="139"/>
      <c r="G5656" s="139"/>
      <c r="H5656" s="139"/>
      <c r="I5656" s="11" t="s">
        <v>123</v>
      </c>
      <c r="J5656" s="12" t="s">
        <v>8</v>
      </c>
      <c r="K5656" s="13">
        <v>0</v>
      </c>
      <c r="L5656" s="13">
        <v>0</v>
      </c>
      <c r="M5656" s="13">
        <v>0</v>
      </c>
      <c r="N5656" s="14">
        <v>0</v>
      </c>
      <c r="O5656" s="12" t="s">
        <v>8</v>
      </c>
      <c r="P5656" s="1"/>
    </row>
    <row r="5657" spans="1:16" ht="42" thickBot="1">
      <c r="A5657" s="1"/>
      <c r="B5657" s="138" t="s">
        <v>8</v>
      </c>
      <c r="C5657" s="139"/>
      <c r="D5657" s="139"/>
      <c r="E5657" s="139"/>
      <c r="F5657" s="139"/>
      <c r="G5657" s="139"/>
      <c r="H5657" s="139"/>
      <c r="I5657" s="11" t="s">
        <v>5613</v>
      </c>
      <c r="J5657" s="12" t="s">
        <v>8</v>
      </c>
      <c r="K5657" s="13">
        <v>142120924</v>
      </c>
      <c r="L5657" s="13">
        <v>142040924</v>
      </c>
      <c r="M5657" s="13">
        <v>0</v>
      </c>
      <c r="N5657" s="14">
        <v>0</v>
      </c>
      <c r="O5657" s="12" t="s">
        <v>8</v>
      </c>
      <c r="P5657" s="1"/>
    </row>
    <row r="5658" spans="1:16" ht="33.75" thickBot="1">
      <c r="A5658" s="1"/>
      <c r="B5658" s="138" t="s">
        <v>8</v>
      </c>
      <c r="C5658" s="139"/>
      <c r="D5658" s="139"/>
      <c r="E5658" s="139"/>
      <c r="F5658" s="139"/>
      <c r="G5658" s="139"/>
      <c r="H5658" s="139"/>
      <c r="I5658" s="11" t="s">
        <v>242</v>
      </c>
      <c r="J5658" s="12" t="s">
        <v>8</v>
      </c>
      <c r="K5658" s="13">
        <v>0</v>
      </c>
      <c r="L5658" s="13">
        <v>0</v>
      </c>
      <c r="M5658" s="13">
        <v>0</v>
      </c>
      <c r="N5658" s="14">
        <v>0</v>
      </c>
      <c r="O5658" s="12" t="s">
        <v>8</v>
      </c>
      <c r="P5658" s="1"/>
    </row>
    <row r="5659" spans="1:16" ht="0.95" customHeight="1">
      <c r="A5659" s="1"/>
      <c r="B5659" s="137"/>
      <c r="C5659" s="137"/>
      <c r="D5659" s="137"/>
      <c r="E5659" s="137"/>
      <c r="F5659" s="137"/>
      <c r="G5659" s="137"/>
      <c r="H5659" s="137"/>
      <c r="I5659" s="137"/>
      <c r="J5659" s="137"/>
      <c r="K5659" s="137"/>
      <c r="L5659" s="137"/>
      <c r="M5659" s="137"/>
      <c r="N5659" s="137"/>
      <c r="O5659" s="137"/>
      <c r="P5659" s="1"/>
    </row>
    <row r="5660" spans="1:16" ht="50.25" thickBot="1">
      <c r="A5660" s="1"/>
      <c r="B5660" s="6" t="s">
        <v>5614</v>
      </c>
      <c r="C5660" s="7" t="s">
        <v>8</v>
      </c>
      <c r="D5660" s="8" t="s">
        <v>5615</v>
      </c>
      <c r="E5660" s="8" t="s">
        <v>5616</v>
      </c>
      <c r="F5660" s="8" t="s">
        <v>296</v>
      </c>
      <c r="G5660" s="8" t="s">
        <v>317</v>
      </c>
      <c r="H5660" s="8" t="s">
        <v>3487</v>
      </c>
      <c r="I5660" s="7" t="s">
        <v>8</v>
      </c>
      <c r="J5660" s="9">
        <v>18096162</v>
      </c>
      <c r="K5660" s="9">
        <v>0</v>
      </c>
      <c r="L5660" s="9">
        <v>0</v>
      </c>
      <c r="M5660" s="9">
        <v>0</v>
      </c>
      <c r="N5660" s="7" t="s">
        <v>8</v>
      </c>
      <c r="O5660" s="10">
        <v>0</v>
      </c>
      <c r="P5660" s="1"/>
    </row>
    <row r="5661" spans="1:16" ht="25.5" thickBot="1">
      <c r="A5661" s="1"/>
      <c r="B5661" s="138" t="s">
        <v>8</v>
      </c>
      <c r="C5661" s="139"/>
      <c r="D5661" s="139"/>
      <c r="E5661" s="139"/>
      <c r="F5661" s="139"/>
      <c r="G5661" s="139"/>
      <c r="H5661" s="139"/>
      <c r="I5661" s="11" t="s">
        <v>5452</v>
      </c>
      <c r="J5661" s="12" t="s">
        <v>8</v>
      </c>
      <c r="K5661" s="13">
        <v>0</v>
      </c>
      <c r="L5661" s="13">
        <v>0</v>
      </c>
      <c r="M5661" s="13">
        <v>0</v>
      </c>
      <c r="N5661" s="14">
        <v>0</v>
      </c>
      <c r="O5661" s="12" t="s">
        <v>8</v>
      </c>
      <c r="P5661" s="1"/>
    </row>
    <row r="5662" spans="1:16" ht="0.95" customHeight="1">
      <c r="A5662" s="1"/>
      <c r="B5662" s="137"/>
      <c r="C5662" s="137"/>
      <c r="D5662" s="137"/>
      <c r="E5662" s="137"/>
      <c r="F5662" s="137"/>
      <c r="G5662" s="137"/>
      <c r="H5662" s="137"/>
      <c r="I5662" s="137"/>
      <c r="J5662" s="137"/>
      <c r="K5662" s="137"/>
      <c r="L5662" s="137"/>
      <c r="M5662" s="137"/>
      <c r="N5662" s="137"/>
      <c r="O5662" s="137"/>
      <c r="P5662" s="1"/>
    </row>
    <row r="5663" spans="1:16" ht="66.75" thickBot="1">
      <c r="A5663" s="1"/>
      <c r="B5663" s="6" t="s">
        <v>5617</v>
      </c>
      <c r="C5663" s="7" t="s">
        <v>8</v>
      </c>
      <c r="D5663" s="8" t="s">
        <v>5618</v>
      </c>
      <c r="E5663" s="8" t="s">
        <v>5619</v>
      </c>
      <c r="F5663" s="8" t="s">
        <v>5620</v>
      </c>
      <c r="G5663" s="8" t="s">
        <v>13</v>
      </c>
      <c r="H5663" s="8" t="s">
        <v>3277</v>
      </c>
      <c r="I5663" s="7" t="s">
        <v>8</v>
      </c>
      <c r="J5663" s="9">
        <v>55615237</v>
      </c>
      <c r="K5663" s="9">
        <v>53538436</v>
      </c>
      <c r="L5663" s="9">
        <v>334539227</v>
      </c>
      <c r="M5663" s="9">
        <v>66500</v>
      </c>
      <c r="N5663" s="7" t="s">
        <v>8</v>
      </c>
      <c r="O5663" s="10">
        <v>0.12</v>
      </c>
      <c r="P5663" s="1"/>
    </row>
    <row r="5664" spans="1:16" ht="33.75" thickBot="1">
      <c r="A5664" s="1"/>
      <c r="B5664" s="138" t="s">
        <v>8</v>
      </c>
      <c r="C5664" s="139"/>
      <c r="D5664" s="139"/>
      <c r="E5664" s="139"/>
      <c r="F5664" s="139"/>
      <c r="G5664" s="139"/>
      <c r="H5664" s="139"/>
      <c r="I5664" s="11" t="s">
        <v>5607</v>
      </c>
      <c r="J5664" s="12" t="s">
        <v>8</v>
      </c>
      <c r="K5664" s="13">
        <v>0</v>
      </c>
      <c r="L5664" s="13">
        <v>0</v>
      </c>
      <c r="M5664" s="13">
        <v>0</v>
      </c>
      <c r="N5664" s="14">
        <v>0</v>
      </c>
      <c r="O5664" s="12" t="s">
        <v>8</v>
      </c>
      <c r="P5664" s="1"/>
    </row>
    <row r="5665" spans="1:16" ht="25.5" thickBot="1">
      <c r="A5665" s="1"/>
      <c r="B5665" s="138" t="s">
        <v>8</v>
      </c>
      <c r="C5665" s="139"/>
      <c r="D5665" s="139"/>
      <c r="E5665" s="139"/>
      <c r="F5665" s="139"/>
      <c r="G5665" s="139"/>
      <c r="H5665" s="139"/>
      <c r="I5665" s="11" t="s">
        <v>5608</v>
      </c>
      <c r="J5665" s="12" t="s">
        <v>8</v>
      </c>
      <c r="K5665" s="13">
        <v>0</v>
      </c>
      <c r="L5665" s="13">
        <v>0</v>
      </c>
      <c r="M5665" s="13">
        <v>0</v>
      </c>
      <c r="N5665" s="14">
        <v>0</v>
      </c>
      <c r="O5665" s="12" t="s">
        <v>8</v>
      </c>
      <c r="P5665" s="1"/>
    </row>
    <row r="5666" spans="1:16" ht="33.75" thickBot="1">
      <c r="A5666" s="1"/>
      <c r="B5666" s="138" t="s">
        <v>8</v>
      </c>
      <c r="C5666" s="139"/>
      <c r="D5666" s="139"/>
      <c r="E5666" s="139"/>
      <c r="F5666" s="139"/>
      <c r="G5666" s="139"/>
      <c r="H5666" s="139"/>
      <c r="I5666" s="11" t="s">
        <v>5609</v>
      </c>
      <c r="J5666" s="12" t="s">
        <v>8</v>
      </c>
      <c r="K5666" s="13">
        <v>0</v>
      </c>
      <c r="L5666" s="13">
        <v>0</v>
      </c>
      <c r="M5666" s="13">
        <v>0</v>
      </c>
      <c r="N5666" s="14">
        <v>0</v>
      </c>
      <c r="O5666" s="12" t="s">
        <v>8</v>
      </c>
      <c r="P5666" s="1"/>
    </row>
    <row r="5667" spans="1:16" ht="25.5" thickBot="1">
      <c r="A5667" s="1"/>
      <c r="B5667" s="138" t="s">
        <v>8</v>
      </c>
      <c r="C5667" s="139"/>
      <c r="D5667" s="139"/>
      <c r="E5667" s="139"/>
      <c r="F5667" s="139"/>
      <c r="G5667" s="139"/>
      <c r="H5667" s="139"/>
      <c r="I5667" s="11" t="s">
        <v>5610</v>
      </c>
      <c r="J5667" s="12" t="s">
        <v>8</v>
      </c>
      <c r="K5667" s="13">
        <v>0</v>
      </c>
      <c r="L5667" s="13">
        <v>0</v>
      </c>
      <c r="M5667" s="13">
        <v>0</v>
      </c>
      <c r="N5667" s="14">
        <v>0</v>
      </c>
      <c r="O5667" s="12" t="s">
        <v>8</v>
      </c>
      <c r="P5667" s="1"/>
    </row>
    <row r="5668" spans="1:16" ht="17.25" thickBot="1">
      <c r="A5668" s="1"/>
      <c r="B5668" s="138" t="s">
        <v>8</v>
      </c>
      <c r="C5668" s="139"/>
      <c r="D5668" s="139"/>
      <c r="E5668" s="139"/>
      <c r="F5668" s="139"/>
      <c r="G5668" s="139"/>
      <c r="H5668" s="139"/>
      <c r="I5668" s="11" t="s">
        <v>5611</v>
      </c>
      <c r="J5668" s="12" t="s">
        <v>8</v>
      </c>
      <c r="K5668" s="13">
        <v>0</v>
      </c>
      <c r="L5668" s="13">
        <v>14685921</v>
      </c>
      <c r="M5668" s="13">
        <v>66500</v>
      </c>
      <c r="N5668" s="14">
        <v>0.45</v>
      </c>
      <c r="O5668" s="12" t="s">
        <v>8</v>
      </c>
      <c r="P5668" s="1"/>
    </row>
    <row r="5669" spans="1:16" ht="25.5" thickBot="1">
      <c r="A5669" s="1"/>
      <c r="B5669" s="138" t="s">
        <v>8</v>
      </c>
      <c r="C5669" s="139"/>
      <c r="D5669" s="139"/>
      <c r="E5669" s="139"/>
      <c r="F5669" s="139"/>
      <c r="G5669" s="139"/>
      <c r="H5669" s="139"/>
      <c r="I5669" s="11" t="s">
        <v>5612</v>
      </c>
      <c r="J5669" s="12" t="s">
        <v>8</v>
      </c>
      <c r="K5669" s="13">
        <v>0</v>
      </c>
      <c r="L5669" s="13">
        <v>0</v>
      </c>
      <c r="M5669" s="13">
        <v>0</v>
      </c>
      <c r="N5669" s="14">
        <v>0</v>
      </c>
      <c r="O5669" s="12" t="s">
        <v>8</v>
      </c>
      <c r="P5669" s="1"/>
    </row>
    <row r="5670" spans="1:16" ht="25.5" thickBot="1">
      <c r="A5670" s="1"/>
      <c r="B5670" s="138" t="s">
        <v>8</v>
      </c>
      <c r="C5670" s="139"/>
      <c r="D5670" s="139"/>
      <c r="E5670" s="139"/>
      <c r="F5670" s="139"/>
      <c r="G5670" s="139"/>
      <c r="H5670" s="139"/>
      <c r="I5670" s="11" t="s">
        <v>123</v>
      </c>
      <c r="J5670" s="12" t="s">
        <v>8</v>
      </c>
      <c r="K5670" s="13">
        <v>0</v>
      </c>
      <c r="L5670" s="13">
        <v>0</v>
      </c>
      <c r="M5670" s="13">
        <v>0</v>
      </c>
      <c r="N5670" s="14">
        <v>0</v>
      </c>
      <c r="O5670" s="12" t="s">
        <v>8</v>
      </c>
      <c r="P5670" s="1"/>
    </row>
    <row r="5671" spans="1:16" ht="42" thickBot="1">
      <c r="A5671" s="1"/>
      <c r="B5671" s="138" t="s">
        <v>8</v>
      </c>
      <c r="C5671" s="139"/>
      <c r="D5671" s="139"/>
      <c r="E5671" s="139"/>
      <c r="F5671" s="139"/>
      <c r="G5671" s="139"/>
      <c r="H5671" s="139"/>
      <c r="I5671" s="11" t="s">
        <v>5613</v>
      </c>
      <c r="J5671" s="12" t="s">
        <v>8</v>
      </c>
      <c r="K5671" s="13">
        <v>53538436</v>
      </c>
      <c r="L5671" s="13">
        <v>319853306</v>
      </c>
      <c r="M5671" s="13">
        <v>0</v>
      </c>
      <c r="N5671" s="14">
        <v>0</v>
      </c>
      <c r="O5671" s="12" t="s">
        <v>8</v>
      </c>
      <c r="P5671" s="1"/>
    </row>
    <row r="5672" spans="1:16" ht="33.75" thickBot="1">
      <c r="A5672" s="1"/>
      <c r="B5672" s="138" t="s">
        <v>8</v>
      </c>
      <c r="C5672" s="139"/>
      <c r="D5672" s="139"/>
      <c r="E5672" s="139"/>
      <c r="F5672" s="139"/>
      <c r="G5672" s="139"/>
      <c r="H5672" s="139"/>
      <c r="I5672" s="11" t="s">
        <v>242</v>
      </c>
      <c r="J5672" s="12" t="s">
        <v>8</v>
      </c>
      <c r="K5672" s="13">
        <v>0</v>
      </c>
      <c r="L5672" s="13">
        <v>0</v>
      </c>
      <c r="M5672" s="13">
        <v>0</v>
      </c>
      <c r="N5672" s="14">
        <v>0</v>
      </c>
      <c r="O5672" s="12" t="s">
        <v>8</v>
      </c>
      <c r="P5672" s="1"/>
    </row>
    <row r="5673" spans="1:16" ht="0.95" customHeight="1">
      <c r="A5673" s="1"/>
      <c r="B5673" s="137"/>
      <c r="C5673" s="137"/>
      <c r="D5673" s="137"/>
      <c r="E5673" s="137"/>
      <c r="F5673" s="137"/>
      <c r="G5673" s="137"/>
      <c r="H5673" s="137"/>
      <c r="I5673" s="137"/>
      <c r="J5673" s="137"/>
      <c r="K5673" s="137"/>
      <c r="L5673" s="137"/>
      <c r="M5673" s="137"/>
      <c r="N5673" s="137"/>
      <c r="O5673" s="137"/>
      <c r="P5673" s="1"/>
    </row>
    <row r="5674" spans="1:16" ht="50.25" thickBot="1">
      <c r="A5674" s="1"/>
      <c r="B5674" s="6" t="s">
        <v>5621</v>
      </c>
      <c r="C5674" s="7" t="s">
        <v>8</v>
      </c>
      <c r="D5674" s="8" t="s">
        <v>5622</v>
      </c>
      <c r="E5674" s="8" t="s">
        <v>5623</v>
      </c>
      <c r="F5674" s="8" t="s">
        <v>5624</v>
      </c>
      <c r="G5674" s="8" t="s">
        <v>13</v>
      </c>
      <c r="H5674" s="8" t="s">
        <v>3277</v>
      </c>
      <c r="I5674" s="7" t="s">
        <v>8</v>
      </c>
      <c r="J5674" s="9">
        <v>742331921</v>
      </c>
      <c r="K5674" s="9">
        <v>714745020</v>
      </c>
      <c r="L5674" s="9">
        <v>583439772</v>
      </c>
      <c r="M5674" s="9">
        <v>12204478</v>
      </c>
      <c r="N5674" s="7" t="s">
        <v>8</v>
      </c>
      <c r="O5674" s="10">
        <v>1.64</v>
      </c>
      <c r="P5674" s="1"/>
    </row>
    <row r="5675" spans="1:16" ht="33.75" thickBot="1">
      <c r="A5675" s="1"/>
      <c r="B5675" s="138" t="s">
        <v>8</v>
      </c>
      <c r="C5675" s="139"/>
      <c r="D5675" s="139"/>
      <c r="E5675" s="139"/>
      <c r="F5675" s="139"/>
      <c r="G5675" s="139"/>
      <c r="H5675" s="139"/>
      <c r="I5675" s="11" t="s">
        <v>5607</v>
      </c>
      <c r="J5675" s="12" t="s">
        <v>8</v>
      </c>
      <c r="K5675" s="13">
        <v>0</v>
      </c>
      <c r="L5675" s="13">
        <v>0</v>
      </c>
      <c r="M5675" s="13">
        <v>0</v>
      </c>
      <c r="N5675" s="14">
        <v>0</v>
      </c>
      <c r="O5675" s="12" t="s">
        <v>8</v>
      </c>
      <c r="P5675" s="1"/>
    </row>
    <row r="5676" spans="1:16" ht="25.5" thickBot="1">
      <c r="A5676" s="1"/>
      <c r="B5676" s="138" t="s">
        <v>8</v>
      </c>
      <c r="C5676" s="139"/>
      <c r="D5676" s="139"/>
      <c r="E5676" s="139"/>
      <c r="F5676" s="139"/>
      <c r="G5676" s="139"/>
      <c r="H5676" s="139"/>
      <c r="I5676" s="11" t="s">
        <v>5608</v>
      </c>
      <c r="J5676" s="12" t="s">
        <v>8</v>
      </c>
      <c r="K5676" s="13">
        <v>0</v>
      </c>
      <c r="L5676" s="13">
        <v>0</v>
      </c>
      <c r="M5676" s="13">
        <v>0</v>
      </c>
      <c r="N5676" s="14">
        <v>0</v>
      </c>
      <c r="O5676" s="12" t="s">
        <v>8</v>
      </c>
      <c r="P5676" s="1"/>
    </row>
    <row r="5677" spans="1:16" ht="33.75" thickBot="1">
      <c r="A5677" s="1"/>
      <c r="B5677" s="138" t="s">
        <v>8</v>
      </c>
      <c r="C5677" s="139"/>
      <c r="D5677" s="139"/>
      <c r="E5677" s="139"/>
      <c r="F5677" s="139"/>
      <c r="G5677" s="139"/>
      <c r="H5677" s="139"/>
      <c r="I5677" s="11" t="s">
        <v>5609</v>
      </c>
      <c r="J5677" s="12" t="s">
        <v>8</v>
      </c>
      <c r="K5677" s="13">
        <v>0</v>
      </c>
      <c r="L5677" s="13">
        <v>0</v>
      </c>
      <c r="M5677" s="13">
        <v>0</v>
      </c>
      <c r="N5677" s="14">
        <v>0</v>
      </c>
      <c r="O5677" s="12" t="s">
        <v>8</v>
      </c>
      <c r="P5677" s="1"/>
    </row>
    <row r="5678" spans="1:16" ht="25.5" thickBot="1">
      <c r="A5678" s="1"/>
      <c r="B5678" s="138" t="s">
        <v>8</v>
      </c>
      <c r="C5678" s="139"/>
      <c r="D5678" s="139"/>
      <c r="E5678" s="139"/>
      <c r="F5678" s="139"/>
      <c r="G5678" s="139"/>
      <c r="H5678" s="139"/>
      <c r="I5678" s="11" t="s">
        <v>5610</v>
      </c>
      <c r="J5678" s="12" t="s">
        <v>8</v>
      </c>
      <c r="K5678" s="13">
        <v>0</v>
      </c>
      <c r="L5678" s="13">
        <v>0</v>
      </c>
      <c r="M5678" s="13">
        <v>0</v>
      </c>
      <c r="N5678" s="14">
        <v>0</v>
      </c>
      <c r="O5678" s="12" t="s">
        <v>8</v>
      </c>
      <c r="P5678" s="1"/>
    </row>
    <row r="5679" spans="1:16" ht="17.25" thickBot="1">
      <c r="A5679" s="1"/>
      <c r="B5679" s="138" t="s">
        <v>8</v>
      </c>
      <c r="C5679" s="139"/>
      <c r="D5679" s="139"/>
      <c r="E5679" s="139"/>
      <c r="F5679" s="139"/>
      <c r="G5679" s="139"/>
      <c r="H5679" s="139"/>
      <c r="I5679" s="11" t="s">
        <v>5611</v>
      </c>
      <c r="J5679" s="12" t="s">
        <v>8</v>
      </c>
      <c r="K5679" s="13">
        <v>0</v>
      </c>
      <c r="L5679" s="13">
        <v>114699030</v>
      </c>
      <c r="M5679" s="13">
        <v>12204478</v>
      </c>
      <c r="N5679" s="14">
        <v>10.64</v>
      </c>
      <c r="O5679" s="12" t="s">
        <v>8</v>
      </c>
      <c r="P5679" s="1"/>
    </row>
    <row r="5680" spans="1:16" ht="25.5" thickBot="1">
      <c r="A5680" s="1"/>
      <c r="B5680" s="138" t="s">
        <v>8</v>
      </c>
      <c r="C5680" s="139"/>
      <c r="D5680" s="139"/>
      <c r="E5680" s="139"/>
      <c r="F5680" s="139"/>
      <c r="G5680" s="139"/>
      <c r="H5680" s="139"/>
      <c r="I5680" s="11" t="s">
        <v>5612</v>
      </c>
      <c r="J5680" s="12" t="s">
        <v>8</v>
      </c>
      <c r="K5680" s="13">
        <v>0</v>
      </c>
      <c r="L5680" s="13">
        <v>0</v>
      </c>
      <c r="M5680" s="13">
        <v>0</v>
      </c>
      <c r="N5680" s="14">
        <v>0</v>
      </c>
      <c r="O5680" s="12" t="s">
        <v>8</v>
      </c>
      <c r="P5680" s="1"/>
    </row>
    <row r="5681" spans="1:16" ht="25.5" thickBot="1">
      <c r="A5681" s="1"/>
      <c r="B5681" s="138" t="s">
        <v>8</v>
      </c>
      <c r="C5681" s="139"/>
      <c r="D5681" s="139"/>
      <c r="E5681" s="139"/>
      <c r="F5681" s="139"/>
      <c r="G5681" s="139"/>
      <c r="H5681" s="139"/>
      <c r="I5681" s="11" t="s">
        <v>123</v>
      </c>
      <c r="J5681" s="12" t="s">
        <v>8</v>
      </c>
      <c r="K5681" s="13">
        <v>0</v>
      </c>
      <c r="L5681" s="13">
        <v>0</v>
      </c>
      <c r="M5681" s="13">
        <v>0</v>
      </c>
      <c r="N5681" s="14">
        <v>0</v>
      </c>
      <c r="O5681" s="12" t="s">
        <v>8</v>
      </c>
      <c r="P5681" s="1"/>
    </row>
    <row r="5682" spans="1:16" ht="42" thickBot="1">
      <c r="A5682" s="1"/>
      <c r="B5682" s="138" t="s">
        <v>8</v>
      </c>
      <c r="C5682" s="139"/>
      <c r="D5682" s="139"/>
      <c r="E5682" s="139"/>
      <c r="F5682" s="139"/>
      <c r="G5682" s="139"/>
      <c r="H5682" s="139"/>
      <c r="I5682" s="11" t="s">
        <v>5613</v>
      </c>
      <c r="J5682" s="12" t="s">
        <v>8</v>
      </c>
      <c r="K5682" s="13">
        <v>714745020</v>
      </c>
      <c r="L5682" s="13">
        <v>468740742</v>
      </c>
      <c r="M5682" s="13">
        <v>0</v>
      </c>
      <c r="N5682" s="14">
        <v>0</v>
      </c>
      <c r="O5682" s="12" t="s">
        <v>8</v>
      </c>
      <c r="P5682" s="1"/>
    </row>
    <row r="5683" spans="1:16" ht="33.75" thickBot="1">
      <c r="A5683" s="1"/>
      <c r="B5683" s="138" t="s">
        <v>8</v>
      </c>
      <c r="C5683" s="139"/>
      <c r="D5683" s="139"/>
      <c r="E5683" s="139"/>
      <c r="F5683" s="139"/>
      <c r="G5683" s="139"/>
      <c r="H5683" s="139"/>
      <c r="I5683" s="11" t="s">
        <v>242</v>
      </c>
      <c r="J5683" s="12" t="s">
        <v>8</v>
      </c>
      <c r="K5683" s="13">
        <v>0</v>
      </c>
      <c r="L5683" s="13">
        <v>0</v>
      </c>
      <c r="M5683" s="13">
        <v>0</v>
      </c>
      <c r="N5683" s="14">
        <v>0</v>
      </c>
      <c r="O5683" s="12" t="s">
        <v>8</v>
      </c>
      <c r="P5683" s="1"/>
    </row>
    <row r="5684" spans="1:16" ht="0.95" customHeight="1">
      <c r="A5684" s="1"/>
      <c r="B5684" s="137"/>
      <c r="C5684" s="137"/>
      <c r="D5684" s="137"/>
      <c r="E5684" s="137"/>
      <c r="F5684" s="137"/>
      <c r="G5684" s="137"/>
      <c r="H5684" s="137"/>
      <c r="I5684" s="137"/>
      <c r="J5684" s="137"/>
      <c r="K5684" s="137"/>
      <c r="L5684" s="137"/>
      <c r="M5684" s="137"/>
      <c r="N5684" s="137"/>
      <c r="O5684" s="137"/>
      <c r="P5684" s="1"/>
    </row>
    <row r="5685" spans="1:16" ht="66.75" thickBot="1">
      <c r="A5685" s="1"/>
      <c r="B5685" s="6" t="s">
        <v>5625</v>
      </c>
      <c r="C5685" s="7" t="s">
        <v>8</v>
      </c>
      <c r="D5685" s="8" t="s">
        <v>5626</v>
      </c>
      <c r="E5685" s="8" t="s">
        <v>5627</v>
      </c>
      <c r="F5685" s="8" t="s">
        <v>5628</v>
      </c>
      <c r="G5685" s="8" t="s">
        <v>13</v>
      </c>
      <c r="H5685" s="8" t="s">
        <v>830</v>
      </c>
      <c r="I5685" s="7" t="s">
        <v>8</v>
      </c>
      <c r="J5685" s="9">
        <v>36617238</v>
      </c>
      <c r="K5685" s="9">
        <v>35256450</v>
      </c>
      <c r="L5685" s="9">
        <v>47474793</v>
      </c>
      <c r="M5685" s="9">
        <v>6496520</v>
      </c>
      <c r="N5685" s="7" t="s">
        <v>8</v>
      </c>
      <c r="O5685" s="10">
        <v>17.739999999999998</v>
      </c>
      <c r="P5685" s="1"/>
    </row>
    <row r="5686" spans="1:16" ht="33.75" thickBot="1">
      <c r="A5686" s="1"/>
      <c r="B5686" s="138" t="s">
        <v>8</v>
      </c>
      <c r="C5686" s="139"/>
      <c r="D5686" s="139"/>
      <c r="E5686" s="139"/>
      <c r="F5686" s="139"/>
      <c r="G5686" s="139"/>
      <c r="H5686" s="139"/>
      <c r="I5686" s="11" t="s">
        <v>5607</v>
      </c>
      <c r="J5686" s="12" t="s">
        <v>8</v>
      </c>
      <c r="K5686" s="13">
        <v>0</v>
      </c>
      <c r="L5686" s="13">
        <v>0</v>
      </c>
      <c r="M5686" s="13">
        <v>0</v>
      </c>
      <c r="N5686" s="14">
        <v>0</v>
      </c>
      <c r="O5686" s="12" t="s">
        <v>8</v>
      </c>
      <c r="P5686" s="1"/>
    </row>
    <row r="5687" spans="1:16" ht="25.5" thickBot="1">
      <c r="A5687" s="1"/>
      <c r="B5687" s="138" t="s">
        <v>8</v>
      </c>
      <c r="C5687" s="139"/>
      <c r="D5687" s="139"/>
      <c r="E5687" s="139"/>
      <c r="F5687" s="139"/>
      <c r="G5687" s="139"/>
      <c r="H5687" s="139"/>
      <c r="I5687" s="11" t="s">
        <v>5608</v>
      </c>
      <c r="J5687" s="12" t="s">
        <v>8</v>
      </c>
      <c r="K5687" s="13">
        <v>0</v>
      </c>
      <c r="L5687" s="13">
        <v>0</v>
      </c>
      <c r="M5687" s="13">
        <v>0</v>
      </c>
      <c r="N5687" s="14">
        <v>0</v>
      </c>
      <c r="O5687" s="12" t="s">
        <v>8</v>
      </c>
      <c r="P5687" s="1"/>
    </row>
    <row r="5688" spans="1:16" ht="33.75" thickBot="1">
      <c r="A5688" s="1"/>
      <c r="B5688" s="138" t="s">
        <v>8</v>
      </c>
      <c r="C5688" s="139"/>
      <c r="D5688" s="139"/>
      <c r="E5688" s="139"/>
      <c r="F5688" s="139"/>
      <c r="G5688" s="139"/>
      <c r="H5688" s="139"/>
      <c r="I5688" s="11" t="s">
        <v>5609</v>
      </c>
      <c r="J5688" s="12" t="s">
        <v>8</v>
      </c>
      <c r="K5688" s="13">
        <v>0</v>
      </c>
      <c r="L5688" s="13">
        <v>0</v>
      </c>
      <c r="M5688" s="13">
        <v>0</v>
      </c>
      <c r="N5688" s="14">
        <v>0</v>
      </c>
      <c r="O5688" s="12" t="s">
        <v>8</v>
      </c>
      <c r="P5688" s="1"/>
    </row>
    <row r="5689" spans="1:16" ht="25.5" thickBot="1">
      <c r="A5689" s="1"/>
      <c r="B5689" s="138" t="s">
        <v>8</v>
      </c>
      <c r="C5689" s="139"/>
      <c r="D5689" s="139"/>
      <c r="E5689" s="139"/>
      <c r="F5689" s="139"/>
      <c r="G5689" s="139"/>
      <c r="H5689" s="139"/>
      <c r="I5689" s="11" t="s">
        <v>5610</v>
      </c>
      <c r="J5689" s="12" t="s">
        <v>8</v>
      </c>
      <c r="K5689" s="13">
        <v>0</v>
      </c>
      <c r="L5689" s="13">
        <v>0</v>
      </c>
      <c r="M5689" s="13">
        <v>0</v>
      </c>
      <c r="N5689" s="14">
        <v>0</v>
      </c>
      <c r="O5689" s="12" t="s">
        <v>8</v>
      </c>
      <c r="P5689" s="1"/>
    </row>
    <row r="5690" spans="1:16" ht="17.25" thickBot="1">
      <c r="A5690" s="1"/>
      <c r="B5690" s="138" t="s">
        <v>8</v>
      </c>
      <c r="C5690" s="139"/>
      <c r="D5690" s="139"/>
      <c r="E5690" s="139"/>
      <c r="F5690" s="139"/>
      <c r="G5690" s="139"/>
      <c r="H5690" s="139"/>
      <c r="I5690" s="11" t="s">
        <v>5611</v>
      </c>
      <c r="J5690" s="12" t="s">
        <v>8</v>
      </c>
      <c r="K5690" s="13">
        <v>0</v>
      </c>
      <c r="L5690" s="13">
        <v>11998053</v>
      </c>
      <c r="M5690" s="13">
        <v>0</v>
      </c>
      <c r="N5690" s="14">
        <v>0</v>
      </c>
      <c r="O5690" s="12" t="s">
        <v>8</v>
      </c>
      <c r="P5690" s="1"/>
    </row>
    <row r="5691" spans="1:16" ht="25.5" thickBot="1">
      <c r="A5691" s="1"/>
      <c r="B5691" s="138" t="s">
        <v>8</v>
      </c>
      <c r="C5691" s="139"/>
      <c r="D5691" s="139"/>
      <c r="E5691" s="139"/>
      <c r="F5691" s="139"/>
      <c r="G5691" s="139"/>
      <c r="H5691" s="139"/>
      <c r="I5691" s="11" t="s">
        <v>5612</v>
      </c>
      <c r="J5691" s="12" t="s">
        <v>8</v>
      </c>
      <c r="K5691" s="13">
        <v>0</v>
      </c>
      <c r="L5691" s="13">
        <v>6720290</v>
      </c>
      <c r="M5691" s="13">
        <v>6496520</v>
      </c>
      <c r="N5691" s="14">
        <v>96.67</v>
      </c>
      <c r="O5691" s="12" t="s">
        <v>8</v>
      </c>
      <c r="P5691" s="1"/>
    </row>
    <row r="5692" spans="1:16" ht="25.5" thickBot="1">
      <c r="A5692" s="1"/>
      <c r="B5692" s="138" t="s">
        <v>8</v>
      </c>
      <c r="C5692" s="139"/>
      <c r="D5692" s="139"/>
      <c r="E5692" s="139"/>
      <c r="F5692" s="139"/>
      <c r="G5692" s="139"/>
      <c r="H5692" s="139"/>
      <c r="I5692" s="11" t="s">
        <v>123</v>
      </c>
      <c r="J5692" s="12" t="s">
        <v>8</v>
      </c>
      <c r="K5692" s="13">
        <v>0</v>
      </c>
      <c r="L5692" s="13">
        <v>0</v>
      </c>
      <c r="M5692" s="13">
        <v>0</v>
      </c>
      <c r="N5692" s="14">
        <v>0</v>
      </c>
      <c r="O5692" s="12" t="s">
        <v>8</v>
      </c>
      <c r="P5692" s="1"/>
    </row>
    <row r="5693" spans="1:16" ht="42" thickBot="1">
      <c r="A5693" s="1"/>
      <c r="B5693" s="138" t="s">
        <v>8</v>
      </c>
      <c r="C5693" s="139"/>
      <c r="D5693" s="139"/>
      <c r="E5693" s="139"/>
      <c r="F5693" s="139"/>
      <c r="G5693" s="139"/>
      <c r="H5693" s="139"/>
      <c r="I5693" s="11" t="s">
        <v>5613</v>
      </c>
      <c r="J5693" s="12" t="s">
        <v>8</v>
      </c>
      <c r="K5693" s="13">
        <v>35256450</v>
      </c>
      <c r="L5693" s="13">
        <v>28756450</v>
      </c>
      <c r="M5693" s="13">
        <v>0</v>
      </c>
      <c r="N5693" s="14">
        <v>0</v>
      </c>
      <c r="O5693" s="12" t="s">
        <v>8</v>
      </c>
      <c r="P5693" s="1"/>
    </row>
    <row r="5694" spans="1:16" ht="33.75" thickBot="1">
      <c r="A5694" s="1"/>
      <c r="B5694" s="138" t="s">
        <v>8</v>
      </c>
      <c r="C5694" s="139"/>
      <c r="D5694" s="139"/>
      <c r="E5694" s="139"/>
      <c r="F5694" s="139"/>
      <c r="G5694" s="139"/>
      <c r="H5694" s="139"/>
      <c r="I5694" s="11" t="s">
        <v>242</v>
      </c>
      <c r="J5694" s="12" t="s">
        <v>8</v>
      </c>
      <c r="K5694" s="13">
        <v>0</v>
      </c>
      <c r="L5694" s="13">
        <v>0</v>
      </c>
      <c r="M5694" s="13">
        <v>0</v>
      </c>
      <c r="N5694" s="14">
        <v>0</v>
      </c>
      <c r="O5694" s="12" t="s">
        <v>8</v>
      </c>
      <c r="P5694" s="1"/>
    </row>
    <row r="5695" spans="1:16" ht="0.95" customHeight="1">
      <c r="A5695" s="1"/>
      <c r="B5695" s="137"/>
      <c r="C5695" s="137"/>
      <c r="D5695" s="137"/>
      <c r="E5695" s="137"/>
      <c r="F5695" s="137"/>
      <c r="G5695" s="137"/>
      <c r="H5695" s="137"/>
      <c r="I5695" s="137"/>
      <c r="J5695" s="137"/>
      <c r="K5695" s="137"/>
      <c r="L5695" s="137"/>
      <c r="M5695" s="137"/>
      <c r="N5695" s="137"/>
      <c r="O5695" s="137"/>
      <c r="P5695" s="1"/>
    </row>
    <row r="5696" spans="1:16" ht="50.25" thickBot="1">
      <c r="A5696" s="1"/>
      <c r="B5696" s="6" t="s">
        <v>5629</v>
      </c>
      <c r="C5696" s="7" t="s">
        <v>8</v>
      </c>
      <c r="D5696" s="8" t="s">
        <v>5630</v>
      </c>
      <c r="E5696" s="8" t="s">
        <v>5631</v>
      </c>
      <c r="F5696" s="8" t="s">
        <v>5632</v>
      </c>
      <c r="G5696" s="8" t="s">
        <v>317</v>
      </c>
      <c r="H5696" s="8" t="s">
        <v>830</v>
      </c>
      <c r="I5696" s="7" t="s">
        <v>8</v>
      </c>
      <c r="J5696" s="9">
        <v>13591361</v>
      </c>
      <c r="K5696" s="9">
        <v>0</v>
      </c>
      <c r="L5696" s="9">
        <v>629828</v>
      </c>
      <c r="M5696" s="9">
        <v>629828</v>
      </c>
      <c r="N5696" s="7" t="s">
        <v>8</v>
      </c>
      <c r="O5696" s="10">
        <v>4.5999999999999996</v>
      </c>
      <c r="P5696" s="1"/>
    </row>
    <row r="5697" spans="1:16" ht="25.5" thickBot="1">
      <c r="A5697" s="1"/>
      <c r="B5697" s="138" t="s">
        <v>8</v>
      </c>
      <c r="C5697" s="139"/>
      <c r="D5697" s="139"/>
      <c r="E5697" s="139"/>
      <c r="F5697" s="139"/>
      <c r="G5697" s="139"/>
      <c r="H5697" s="139"/>
      <c r="I5697" s="11" t="s">
        <v>5633</v>
      </c>
      <c r="J5697" s="12" t="s">
        <v>8</v>
      </c>
      <c r="K5697" s="13">
        <v>0</v>
      </c>
      <c r="L5697" s="13">
        <v>629828</v>
      </c>
      <c r="M5697" s="13">
        <v>629828</v>
      </c>
      <c r="N5697" s="14">
        <v>100</v>
      </c>
      <c r="O5697" s="12" t="s">
        <v>8</v>
      </c>
      <c r="P5697" s="1"/>
    </row>
    <row r="5698" spans="1:16" ht="0.95" customHeight="1">
      <c r="A5698" s="1"/>
      <c r="B5698" s="137"/>
      <c r="C5698" s="137"/>
      <c r="D5698" s="137"/>
      <c r="E5698" s="137"/>
      <c r="F5698" s="137"/>
      <c r="G5698" s="137"/>
      <c r="H5698" s="137"/>
      <c r="I5698" s="137"/>
      <c r="J5698" s="137"/>
      <c r="K5698" s="137"/>
      <c r="L5698" s="137"/>
      <c r="M5698" s="137"/>
      <c r="N5698" s="137"/>
      <c r="O5698" s="137"/>
      <c r="P5698" s="1"/>
    </row>
    <row r="5699" spans="1:16" ht="75" thickBot="1">
      <c r="A5699" s="1"/>
      <c r="B5699" s="6" t="s">
        <v>5634</v>
      </c>
      <c r="C5699" s="7" t="s">
        <v>8</v>
      </c>
      <c r="D5699" s="8" t="s">
        <v>5635</v>
      </c>
      <c r="E5699" s="8" t="s">
        <v>5636</v>
      </c>
      <c r="F5699" s="8" t="s">
        <v>5637</v>
      </c>
      <c r="G5699" s="8" t="s">
        <v>13</v>
      </c>
      <c r="H5699" s="8" t="s">
        <v>830</v>
      </c>
      <c r="I5699" s="7" t="s">
        <v>8</v>
      </c>
      <c r="J5699" s="9">
        <v>96185744</v>
      </c>
      <c r="K5699" s="9">
        <v>18419172</v>
      </c>
      <c r="L5699" s="9">
        <v>27806331</v>
      </c>
      <c r="M5699" s="9">
        <v>18807</v>
      </c>
      <c r="N5699" s="7" t="s">
        <v>8</v>
      </c>
      <c r="O5699" s="10">
        <v>0.02</v>
      </c>
      <c r="P5699" s="1"/>
    </row>
    <row r="5700" spans="1:16" ht="33.75" thickBot="1">
      <c r="A5700" s="1"/>
      <c r="B5700" s="138" t="s">
        <v>8</v>
      </c>
      <c r="C5700" s="139"/>
      <c r="D5700" s="139"/>
      <c r="E5700" s="139"/>
      <c r="F5700" s="139"/>
      <c r="G5700" s="139"/>
      <c r="H5700" s="139"/>
      <c r="I5700" s="11" t="s">
        <v>5607</v>
      </c>
      <c r="J5700" s="12" t="s">
        <v>8</v>
      </c>
      <c r="K5700" s="13">
        <v>0</v>
      </c>
      <c r="L5700" s="13">
        <v>0</v>
      </c>
      <c r="M5700" s="13">
        <v>0</v>
      </c>
      <c r="N5700" s="14">
        <v>0</v>
      </c>
      <c r="O5700" s="12" t="s">
        <v>8</v>
      </c>
      <c r="P5700" s="1"/>
    </row>
    <row r="5701" spans="1:16" ht="25.5" thickBot="1">
      <c r="A5701" s="1"/>
      <c r="B5701" s="138" t="s">
        <v>8</v>
      </c>
      <c r="C5701" s="139"/>
      <c r="D5701" s="139"/>
      <c r="E5701" s="139"/>
      <c r="F5701" s="139"/>
      <c r="G5701" s="139"/>
      <c r="H5701" s="139"/>
      <c r="I5701" s="11" t="s">
        <v>5608</v>
      </c>
      <c r="J5701" s="12" t="s">
        <v>8</v>
      </c>
      <c r="K5701" s="13">
        <v>0</v>
      </c>
      <c r="L5701" s="13">
        <v>0</v>
      </c>
      <c r="M5701" s="13">
        <v>0</v>
      </c>
      <c r="N5701" s="14">
        <v>0</v>
      </c>
      <c r="O5701" s="12" t="s">
        <v>8</v>
      </c>
      <c r="P5701" s="1"/>
    </row>
    <row r="5702" spans="1:16" ht="33.75" thickBot="1">
      <c r="A5702" s="1"/>
      <c r="B5702" s="138" t="s">
        <v>8</v>
      </c>
      <c r="C5702" s="139"/>
      <c r="D5702" s="139"/>
      <c r="E5702" s="139"/>
      <c r="F5702" s="139"/>
      <c r="G5702" s="139"/>
      <c r="H5702" s="139"/>
      <c r="I5702" s="11" t="s">
        <v>5609</v>
      </c>
      <c r="J5702" s="12" t="s">
        <v>8</v>
      </c>
      <c r="K5702" s="13">
        <v>0</v>
      </c>
      <c r="L5702" s="13">
        <v>0</v>
      </c>
      <c r="M5702" s="13">
        <v>0</v>
      </c>
      <c r="N5702" s="14">
        <v>0</v>
      </c>
      <c r="O5702" s="12" t="s">
        <v>8</v>
      </c>
      <c r="P5702" s="1"/>
    </row>
    <row r="5703" spans="1:16" ht="25.5" thickBot="1">
      <c r="A5703" s="1"/>
      <c r="B5703" s="138" t="s">
        <v>8</v>
      </c>
      <c r="C5703" s="139"/>
      <c r="D5703" s="139"/>
      <c r="E5703" s="139"/>
      <c r="F5703" s="139"/>
      <c r="G5703" s="139"/>
      <c r="H5703" s="139"/>
      <c r="I5703" s="11" t="s">
        <v>5610</v>
      </c>
      <c r="J5703" s="12" t="s">
        <v>8</v>
      </c>
      <c r="K5703" s="13">
        <v>0</v>
      </c>
      <c r="L5703" s="13">
        <v>0</v>
      </c>
      <c r="M5703" s="13">
        <v>0</v>
      </c>
      <c r="N5703" s="14">
        <v>0</v>
      </c>
      <c r="O5703" s="12" t="s">
        <v>8</v>
      </c>
      <c r="P5703" s="1"/>
    </row>
    <row r="5704" spans="1:16" ht="17.25" thickBot="1">
      <c r="A5704" s="1"/>
      <c r="B5704" s="138" t="s">
        <v>8</v>
      </c>
      <c r="C5704" s="139"/>
      <c r="D5704" s="139"/>
      <c r="E5704" s="139"/>
      <c r="F5704" s="139"/>
      <c r="G5704" s="139"/>
      <c r="H5704" s="139"/>
      <c r="I5704" s="11" t="s">
        <v>5611</v>
      </c>
      <c r="J5704" s="12" t="s">
        <v>8</v>
      </c>
      <c r="K5704" s="13">
        <v>0</v>
      </c>
      <c r="L5704" s="13">
        <v>8460072</v>
      </c>
      <c r="M5704" s="13">
        <v>0</v>
      </c>
      <c r="N5704" s="14">
        <v>0</v>
      </c>
      <c r="O5704" s="12" t="s">
        <v>8</v>
      </c>
      <c r="P5704" s="1"/>
    </row>
    <row r="5705" spans="1:16" ht="25.5" thickBot="1">
      <c r="A5705" s="1"/>
      <c r="B5705" s="138" t="s">
        <v>8</v>
      </c>
      <c r="C5705" s="139"/>
      <c r="D5705" s="139"/>
      <c r="E5705" s="139"/>
      <c r="F5705" s="139"/>
      <c r="G5705" s="139"/>
      <c r="H5705" s="139"/>
      <c r="I5705" s="11" t="s">
        <v>5612</v>
      </c>
      <c r="J5705" s="12" t="s">
        <v>8</v>
      </c>
      <c r="K5705" s="13">
        <v>0</v>
      </c>
      <c r="L5705" s="13">
        <v>0</v>
      </c>
      <c r="M5705" s="13">
        <v>0</v>
      </c>
      <c r="N5705" s="14">
        <v>0</v>
      </c>
      <c r="O5705" s="12" t="s">
        <v>8</v>
      </c>
      <c r="P5705" s="1"/>
    </row>
    <row r="5706" spans="1:16" ht="25.5" thickBot="1">
      <c r="A5706" s="1"/>
      <c r="B5706" s="138" t="s">
        <v>8</v>
      </c>
      <c r="C5706" s="139"/>
      <c r="D5706" s="139"/>
      <c r="E5706" s="139"/>
      <c r="F5706" s="139"/>
      <c r="G5706" s="139"/>
      <c r="H5706" s="139"/>
      <c r="I5706" s="11" t="s">
        <v>123</v>
      </c>
      <c r="J5706" s="12" t="s">
        <v>8</v>
      </c>
      <c r="K5706" s="13">
        <v>0</v>
      </c>
      <c r="L5706" s="13">
        <v>302760</v>
      </c>
      <c r="M5706" s="13">
        <v>0</v>
      </c>
      <c r="N5706" s="14">
        <v>0</v>
      </c>
      <c r="O5706" s="12" t="s">
        <v>8</v>
      </c>
      <c r="P5706" s="1"/>
    </row>
    <row r="5707" spans="1:16" ht="42" thickBot="1">
      <c r="A5707" s="1"/>
      <c r="B5707" s="138" t="s">
        <v>8</v>
      </c>
      <c r="C5707" s="139"/>
      <c r="D5707" s="139"/>
      <c r="E5707" s="139"/>
      <c r="F5707" s="139"/>
      <c r="G5707" s="139"/>
      <c r="H5707" s="139"/>
      <c r="I5707" s="11" t="s">
        <v>5613</v>
      </c>
      <c r="J5707" s="12" t="s">
        <v>8</v>
      </c>
      <c r="K5707" s="13">
        <v>18419172</v>
      </c>
      <c r="L5707" s="13">
        <v>19043499</v>
      </c>
      <c r="M5707" s="13">
        <v>18807</v>
      </c>
      <c r="N5707" s="14">
        <v>0.09</v>
      </c>
      <c r="O5707" s="12" t="s">
        <v>8</v>
      </c>
      <c r="P5707" s="1"/>
    </row>
    <row r="5708" spans="1:16" ht="33.75" thickBot="1">
      <c r="A5708" s="1"/>
      <c r="B5708" s="138" t="s">
        <v>8</v>
      </c>
      <c r="C5708" s="139"/>
      <c r="D5708" s="139"/>
      <c r="E5708" s="139"/>
      <c r="F5708" s="139"/>
      <c r="G5708" s="139"/>
      <c r="H5708" s="139"/>
      <c r="I5708" s="11" t="s">
        <v>242</v>
      </c>
      <c r="J5708" s="12" t="s">
        <v>8</v>
      </c>
      <c r="K5708" s="13">
        <v>0</v>
      </c>
      <c r="L5708" s="13">
        <v>0</v>
      </c>
      <c r="M5708" s="13">
        <v>0</v>
      </c>
      <c r="N5708" s="14">
        <v>0</v>
      </c>
      <c r="O5708" s="12" t="s">
        <v>8</v>
      </c>
      <c r="P5708" s="1"/>
    </row>
    <row r="5709" spans="1:16" ht="0.95" customHeight="1">
      <c r="A5709" s="1"/>
      <c r="B5709" s="137"/>
      <c r="C5709" s="137"/>
      <c r="D5709" s="137"/>
      <c r="E5709" s="137"/>
      <c r="F5709" s="137"/>
      <c r="G5709" s="137"/>
      <c r="H5709" s="137"/>
      <c r="I5709" s="137"/>
      <c r="J5709" s="137"/>
      <c r="K5709" s="137"/>
      <c r="L5709" s="137"/>
      <c r="M5709" s="137"/>
      <c r="N5709" s="137"/>
      <c r="O5709" s="137"/>
      <c r="P5709" s="1"/>
    </row>
    <row r="5710" spans="1:16" ht="42" thickBot="1">
      <c r="A5710" s="1"/>
      <c r="B5710" s="6" t="s">
        <v>5638</v>
      </c>
      <c r="C5710" s="7" t="s">
        <v>8</v>
      </c>
      <c r="D5710" s="8" t="s">
        <v>5639</v>
      </c>
      <c r="E5710" s="8" t="s">
        <v>5640</v>
      </c>
      <c r="F5710" s="8" t="s">
        <v>293</v>
      </c>
      <c r="G5710" s="8" t="s">
        <v>317</v>
      </c>
      <c r="H5710" s="8" t="s">
        <v>3487</v>
      </c>
      <c r="I5710" s="7" t="s">
        <v>8</v>
      </c>
      <c r="J5710" s="9">
        <v>21608832</v>
      </c>
      <c r="K5710" s="9">
        <v>0</v>
      </c>
      <c r="L5710" s="9">
        <v>0</v>
      </c>
      <c r="M5710" s="9">
        <v>0</v>
      </c>
      <c r="N5710" s="7" t="s">
        <v>8</v>
      </c>
      <c r="O5710" s="10">
        <v>0</v>
      </c>
      <c r="P5710" s="1"/>
    </row>
    <row r="5711" spans="1:16" ht="25.5" thickBot="1">
      <c r="A5711" s="1"/>
      <c r="B5711" s="138" t="s">
        <v>8</v>
      </c>
      <c r="C5711" s="139"/>
      <c r="D5711" s="139"/>
      <c r="E5711" s="139"/>
      <c r="F5711" s="139"/>
      <c r="G5711" s="139"/>
      <c r="H5711" s="139"/>
      <c r="I5711" s="11" t="s">
        <v>5452</v>
      </c>
      <c r="J5711" s="12" t="s">
        <v>8</v>
      </c>
      <c r="K5711" s="13">
        <v>0</v>
      </c>
      <c r="L5711" s="13">
        <v>0</v>
      </c>
      <c r="M5711" s="13">
        <v>0</v>
      </c>
      <c r="N5711" s="14">
        <v>0</v>
      </c>
      <c r="O5711" s="12" t="s">
        <v>8</v>
      </c>
      <c r="P5711" s="1"/>
    </row>
    <row r="5712" spans="1:16" ht="0.95" customHeight="1">
      <c r="A5712" s="1"/>
      <c r="B5712" s="137"/>
      <c r="C5712" s="137"/>
      <c r="D5712" s="137"/>
      <c r="E5712" s="137"/>
      <c r="F5712" s="137"/>
      <c r="G5712" s="137"/>
      <c r="H5712" s="137"/>
      <c r="I5712" s="137"/>
      <c r="J5712" s="137"/>
      <c r="K5712" s="137"/>
      <c r="L5712" s="137"/>
      <c r="M5712" s="137"/>
      <c r="N5712" s="137"/>
      <c r="O5712" s="137"/>
      <c r="P5712" s="1"/>
    </row>
    <row r="5713" spans="1:16" ht="42" thickBot="1">
      <c r="A5713" s="1"/>
      <c r="B5713" s="6" t="s">
        <v>5641</v>
      </c>
      <c r="C5713" s="7" t="s">
        <v>8</v>
      </c>
      <c r="D5713" s="8" t="s">
        <v>5642</v>
      </c>
      <c r="E5713" s="8" t="s">
        <v>5643</v>
      </c>
      <c r="F5713" s="8" t="s">
        <v>798</v>
      </c>
      <c r="G5713" s="8" t="s">
        <v>317</v>
      </c>
      <c r="H5713" s="8" t="s">
        <v>3487</v>
      </c>
      <c r="I5713" s="7" t="s">
        <v>8</v>
      </c>
      <c r="J5713" s="9">
        <v>20005671</v>
      </c>
      <c r="K5713" s="9">
        <v>0</v>
      </c>
      <c r="L5713" s="9">
        <v>0</v>
      </c>
      <c r="M5713" s="9">
        <v>0</v>
      </c>
      <c r="N5713" s="7" t="s">
        <v>8</v>
      </c>
      <c r="O5713" s="10">
        <v>0</v>
      </c>
      <c r="P5713" s="1"/>
    </row>
    <row r="5714" spans="1:16" ht="25.5" thickBot="1">
      <c r="A5714" s="1"/>
      <c r="B5714" s="138" t="s">
        <v>8</v>
      </c>
      <c r="C5714" s="139"/>
      <c r="D5714" s="139"/>
      <c r="E5714" s="139"/>
      <c r="F5714" s="139"/>
      <c r="G5714" s="139"/>
      <c r="H5714" s="139"/>
      <c r="I5714" s="11" t="s">
        <v>5452</v>
      </c>
      <c r="J5714" s="12" t="s">
        <v>8</v>
      </c>
      <c r="K5714" s="13">
        <v>0</v>
      </c>
      <c r="L5714" s="13">
        <v>0</v>
      </c>
      <c r="M5714" s="13">
        <v>0</v>
      </c>
      <c r="N5714" s="14">
        <v>0</v>
      </c>
      <c r="O5714" s="12" t="s">
        <v>8</v>
      </c>
      <c r="P5714" s="1"/>
    </row>
    <row r="5715" spans="1:16" ht="0.95" customHeight="1">
      <c r="A5715" s="1"/>
      <c r="B5715" s="137"/>
      <c r="C5715" s="137"/>
      <c r="D5715" s="137"/>
      <c r="E5715" s="137"/>
      <c r="F5715" s="137"/>
      <c r="G5715" s="137"/>
      <c r="H5715" s="137"/>
      <c r="I5715" s="137"/>
      <c r="J5715" s="137"/>
      <c r="K5715" s="137"/>
      <c r="L5715" s="137"/>
      <c r="M5715" s="137"/>
      <c r="N5715" s="137"/>
      <c r="O5715" s="137"/>
      <c r="P5715" s="1"/>
    </row>
    <row r="5716" spans="1:16" ht="42" thickBot="1">
      <c r="A5716" s="1"/>
      <c r="B5716" s="6" t="s">
        <v>5644</v>
      </c>
      <c r="C5716" s="7" t="s">
        <v>8</v>
      </c>
      <c r="D5716" s="8" t="s">
        <v>5645</v>
      </c>
      <c r="E5716" s="8" t="s">
        <v>5640</v>
      </c>
      <c r="F5716" s="8" t="s">
        <v>331</v>
      </c>
      <c r="G5716" s="8" t="s">
        <v>317</v>
      </c>
      <c r="H5716" s="8" t="s">
        <v>3487</v>
      </c>
      <c r="I5716" s="7" t="s">
        <v>8</v>
      </c>
      <c r="J5716" s="9">
        <v>48161663</v>
      </c>
      <c r="K5716" s="9">
        <v>0</v>
      </c>
      <c r="L5716" s="9">
        <v>0</v>
      </c>
      <c r="M5716" s="9">
        <v>0</v>
      </c>
      <c r="N5716" s="7" t="s">
        <v>8</v>
      </c>
      <c r="O5716" s="10">
        <v>0</v>
      </c>
      <c r="P5716" s="1"/>
    </row>
    <row r="5717" spans="1:16" ht="25.5" thickBot="1">
      <c r="A5717" s="1"/>
      <c r="B5717" s="138" t="s">
        <v>8</v>
      </c>
      <c r="C5717" s="139"/>
      <c r="D5717" s="139"/>
      <c r="E5717" s="139"/>
      <c r="F5717" s="139"/>
      <c r="G5717" s="139"/>
      <c r="H5717" s="139"/>
      <c r="I5717" s="11" t="s">
        <v>5452</v>
      </c>
      <c r="J5717" s="12" t="s">
        <v>8</v>
      </c>
      <c r="K5717" s="13">
        <v>0</v>
      </c>
      <c r="L5717" s="13">
        <v>0</v>
      </c>
      <c r="M5717" s="13">
        <v>0</v>
      </c>
      <c r="N5717" s="14">
        <v>0</v>
      </c>
      <c r="O5717" s="12" t="s">
        <v>8</v>
      </c>
      <c r="P5717" s="1"/>
    </row>
    <row r="5718" spans="1:16" ht="0.95" customHeight="1">
      <c r="A5718" s="1"/>
      <c r="B5718" s="137"/>
      <c r="C5718" s="137"/>
      <c r="D5718" s="137"/>
      <c r="E5718" s="137"/>
      <c r="F5718" s="137"/>
      <c r="G5718" s="137"/>
      <c r="H5718" s="137"/>
      <c r="I5718" s="137"/>
      <c r="J5718" s="137"/>
      <c r="K5718" s="137"/>
      <c r="L5718" s="137"/>
      <c r="M5718" s="137"/>
      <c r="N5718" s="137"/>
      <c r="O5718" s="137"/>
      <c r="P5718" s="1"/>
    </row>
    <row r="5719" spans="1:16" ht="42" thickBot="1">
      <c r="A5719" s="1"/>
      <c r="B5719" s="6" t="s">
        <v>5646</v>
      </c>
      <c r="C5719" s="7" t="s">
        <v>8</v>
      </c>
      <c r="D5719" s="8" t="s">
        <v>5647</v>
      </c>
      <c r="E5719" s="8" t="s">
        <v>5640</v>
      </c>
      <c r="F5719" s="8" t="s">
        <v>395</v>
      </c>
      <c r="G5719" s="8" t="s">
        <v>317</v>
      </c>
      <c r="H5719" s="8" t="s">
        <v>3487</v>
      </c>
      <c r="I5719" s="7" t="s">
        <v>8</v>
      </c>
      <c r="J5719" s="9">
        <v>13989481</v>
      </c>
      <c r="K5719" s="9">
        <v>0</v>
      </c>
      <c r="L5719" s="9">
        <v>0</v>
      </c>
      <c r="M5719" s="9">
        <v>0</v>
      </c>
      <c r="N5719" s="7" t="s">
        <v>8</v>
      </c>
      <c r="O5719" s="10">
        <v>0</v>
      </c>
      <c r="P5719" s="1"/>
    </row>
    <row r="5720" spans="1:16" ht="25.5" thickBot="1">
      <c r="A5720" s="1"/>
      <c r="B5720" s="138" t="s">
        <v>8</v>
      </c>
      <c r="C5720" s="139"/>
      <c r="D5720" s="139"/>
      <c r="E5720" s="139"/>
      <c r="F5720" s="139"/>
      <c r="G5720" s="139"/>
      <c r="H5720" s="139"/>
      <c r="I5720" s="11" t="s">
        <v>5452</v>
      </c>
      <c r="J5720" s="12" t="s">
        <v>8</v>
      </c>
      <c r="K5720" s="13">
        <v>0</v>
      </c>
      <c r="L5720" s="13">
        <v>0</v>
      </c>
      <c r="M5720" s="13">
        <v>0</v>
      </c>
      <c r="N5720" s="14">
        <v>0</v>
      </c>
      <c r="O5720" s="12" t="s">
        <v>8</v>
      </c>
      <c r="P5720" s="1"/>
    </row>
    <row r="5721" spans="1:16" ht="0.95" customHeight="1">
      <c r="A5721" s="1"/>
      <c r="B5721" s="137"/>
      <c r="C5721" s="137"/>
      <c r="D5721" s="137"/>
      <c r="E5721" s="137"/>
      <c r="F5721" s="137"/>
      <c r="G5721" s="137"/>
      <c r="H5721" s="137"/>
      <c r="I5721" s="137"/>
      <c r="J5721" s="137"/>
      <c r="K5721" s="137"/>
      <c r="L5721" s="137"/>
      <c r="M5721" s="137"/>
      <c r="N5721" s="137"/>
      <c r="O5721" s="137"/>
      <c r="P5721" s="1"/>
    </row>
    <row r="5722" spans="1:16" ht="42" thickBot="1">
      <c r="A5722" s="1"/>
      <c r="B5722" s="6" t="s">
        <v>5648</v>
      </c>
      <c r="C5722" s="7" t="s">
        <v>8</v>
      </c>
      <c r="D5722" s="8" t="s">
        <v>5649</v>
      </c>
      <c r="E5722" s="8" t="s">
        <v>5650</v>
      </c>
      <c r="F5722" s="8" t="s">
        <v>367</v>
      </c>
      <c r="G5722" s="8" t="s">
        <v>317</v>
      </c>
      <c r="H5722" s="8" t="s">
        <v>3272</v>
      </c>
      <c r="I5722" s="7" t="s">
        <v>8</v>
      </c>
      <c r="J5722" s="9">
        <v>264429286</v>
      </c>
      <c r="K5722" s="9">
        <v>0</v>
      </c>
      <c r="L5722" s="9">
        <v>0</v>
      </c>
      <c r="M5722" s="9">
        <v>0</v>
      </c>
      <c r="N5722" s="7" t="s">
        <v>8</v>
      </c>
      <c r="O5722" s="10">
        <v>0</v>
      </c>
      <c r="P5722" s="1"/>
    </row>
    <row r="5723" spans="1:16" ht="25.5" thickBot="1">
      <c r="A5723" s="1"/>
      <c r="B5723" s="138" t="s">
        <v>8</v>
      </c>
      <c r="C5723" s="139"/>
      <c r="D5723" s="139"/>
      <c r="E5723" s="139"/>
      <c r="F5723" s="139"/>
      <c r="G5723" s="139"/>
      <c r="H5723" s="139"/>
      <c r="I5723" s="11" t="s">
        <v>5452</v>
      </c>
      <c r="J5723" s="12" t="s">
        <v>8</v>
      </c>
      <c r="K5723" s="13">
        <v>0</v>
      </c>
      <c r="L5723" s="13">
        <v>0</v>
      </c>
      <c r="M5723" s="13">
        <v>0</v>
      </c>
      <c r="N5723" s="14">
        <v>0</v>
      </c>
      <c r="O5723" s="12" t="s">
        <v>8</v>
      </c>
      <c r="P5723" s="1"/>
    </row>
    <row r="5724" spans="1:16" ht="0.95" customHeight="1">
      <c r="A5724" s="1"/>
      <c r="B5724" s="137"/>
      <c r="C5724" s="137"/>
      <c r="D5724" s="137"/>
      <c r="E5724" s="137"/>
      <c r="F5724" s="137"/>
      <c r="G5724" s="137"/>
      <c r="H5724" s="137"/>
      <c r="I5724" s="137"/>
      <c r="J5724" s="137"/>
      <c r="K5724" s="137"/>
      <c r="L5724" s="137"/>
      <c r="M5724" s="137"/>
      <c r="N5724" s="137"/>
      <c r="O5724" s="137"/>
      <c r="P5724" s="1"/>
    </row>
    <row r="5725" spans="1:16" ht="66.75" thickBot="1">
      <c r="A5725" s="1"/>
      <c r="B5725" s="6" t="s">
        <v>5651</v>
      </c>
      <c r="C5725" s="7" t="s">
        <v>8</v>
      </c>
      <c r="D5725" s="8" t="s">
        <v>5652</v>
      </c>
      <c r="E5725" s="8" t="s">
        <v>5653</v>
      </c>
      <c r="F5725" s="8" t="s">
        <v>5654</v>
      </c>
      <c r="G5725" s="8" t="s">
        <v>13</v>
      </c>
      <c r="H5725" s="8" t="s">
        <v>3277</v>
      </c>
      <c r="I5725" s="7" t="s">
        <v>8</v>
      </c>
      <c r="J5725" s="9">
        <v>134936281</v>
      </c>
      <c r="K5725" s="9">
        <v>0</v>
      </c>
      <c r="L5725" s="9">
        <v>0</v>
      </c>
      <c r="M5725" s="9">
        <v>0</v>
      </c>
      <c r="N5725" s="7" t="s">
        <v>8</v>
      </c>
      <c r="O5725" s="10">
        <v>0</v>
      </c>
      <c r="P5725" s="1"/>
    </row>
    <row r="5726" spans="1:16" ht="17.25" thickBot="1">
      <c r="A5726" s="1"/>
      <c r="B5726" s="138" t="s">
        <v>8</v>
      </c>
      <c r="C5726" s="139"/>
      <c r="D5726" s="139"/>
      <c r="E5726" s="139"/>
      <c r="F5726" s="139"/>
      <c r="G5726" s="139"/>
      <c r="H5726" s="139"/>
      <c r="I5726" s="11" t="s">
        <v>5611</v>
      </c>
      <c r="J5726" s="12" t="s">
        <v>8</v>
      </c>
      <c r="K5726" s="13">
        <v>0</v>
      </c>
      <c r="L5726" s="13">
        <v>0</v>
      </c>
      <c r="M5726" s="13">
        <v>0</v>
      </c>
      <c r="N5726" s="14">
        <v>0</v>
      </c>
      <c r="O5726" s="12" t="s">
        <v>8</v>
      </c>
      <c r="P5726" s="1"/>
    </row>
    <row r="5727" spans="1:16" ht="25.5" thickBot="1">
      <c r="A5727" s="1"/>
      <c r="B5727" s="138" t="s">
        <v>8</v>
      </c>
      <c r="C5727" s="139"/>
      <c r="D5727" s="139"/>
      <c r="E5727" s="139"/>
      <c r="F5727" s="139"/>
      <c r="G5727" s="139"/>
      <c r="H5727" s="139"/>
      <c r="I5727" s="11" t="s">
        <v>5612</v>
      </c>
      <c r="J5727" s="12" t="s">
        <v>8</v>
      </c>
      <c r="K5727" s="13">
        <v>0</v>
      </c>
      <c r="L5727" s="13">
        <v>0</v>
      </c>
      <c r="M5727" s="13">
        <v>0</v>
      </c>
      <c r="N5727" s="14">
        <v>0</v>
      </c>
      <c r="O5727" s="12" t="s">
        <v>8</v>
      </c>
      <c r="P5727" s="1"/>
    </row>
    <row r="5728" spans="1:16" ht="25.5" thickBot="1">
      <c r="A5728" s="1"/>
      <c r="B5728" s="138" t="s">
        <v>8</v>
      </c>
      <c r="C5728" s="139"/>
      <c r="D5728" s="139"/>
      <c r="E5728" s="139"/>
      <c r="F5728" s="139"/>
      <c r="G5728" s="139"/>
      <c r="H5728" s="139"/>
      <c r="I5728" s="11" t="s">
        <v>123</v>
      </c>
      <c r="J5728" s="12" t="s">
        <v>8</v>
      </c>
      <c r="K5728" s="13">
        <v>0</v>
      </c>
      <c r="L5728" s="13">
        <v>0</v>
      </c>
      <c r="M5728" s="13">
        <v>0</v>
      </c>
      <c r="N5728" s="14">
        <v>0</v>
      </c>
      <c r="O5728" s="12" t="s">
        <v>8</v>
      </c>
      <c r="P5728" s="1"/>
    </row>
    <row r="5729" spans="1:16" ht="42" thickBot="1">
      <c r="A5729" s="1"/>
      <c r="B5729" s="138" t="s">
        <v>8</v>
      </c>
      <c r="C5729" s="139"/>
      <c r="D5729" s="139"/>
      <c r="E5729" s="139"/>
      <c r="F5729" s="139"/>
      <c r="G5729" s="139"/>
      <c r="H5729" s="139"/>
      <c r="I5729" s="11" t="s">
        <v>5613</v>
      </c>
      <c r="J5729" s="12" t="s">
        <v>8</v>
      </c>
      <c r="K5729" s="13">
        <v>0</v>
      </c>
      <c r="L5729" s="13">
        <v>0</v>
      </c>
      <c r="M5729" s="13">
        <v>0</v>
      </c>
      <c r="N5729" s="14">
        <v>0</v>
      </c>
      <c r="O5729" s="12" t="s">
        <v>8</v>
      </c>
      <c r="P5729" s="1"/>
    </row>
    <row r="5730" spans="1:16" ht="0.95" customHeight="1">
      <c r="A5730" s="1"/>
      <c r="B5730" s="137"/>
      <c r="C5730" s="137"/>
      <c r="D5730" s="137"/>
      <c r="E5730" s="137"/>
      <c r="F5730" s="137"/>
      <c r="G5730" s="137"/>
      <c r="H5730" s="137"/>
      <c r="I5730" s="137"/>
      <c r="J5730" s="137"/>
      <c r="K5730" s="137"/>
      <c r="L5730" s="137"/>
      <c r="M5730" s="137"/>
      <c r="N5730" s="137"/>
      <c r="O5730" s="137"/>
      <c r="P5730" s="1"/>
    </row>
    <row r="5731" spans="1:16" ht="50.25" thickBot="1">
      <c r="A5731" s="1"/>
      <c r="B5731" s="6" t="s">
        <v>5655</v>
      </c>
      <c r="C5731" s="7" t="s">
        <v>8</v>
      </c>
      <c r="D5731" s="8" t="s">
        <v>5656</v>
      </c>
      <c r="E5731" s="8" t="s">
        <v>5657</v>
      </c>
      <c r="F5731" s="8" t="s">
        <v>47</v>
      </c>
      <c r="G5731" s="8" t="s">
        <v>59</v>
      </c>
      <c r="H5731" s="8" t="s">
        <v>830</v>
      </c>
      <c r="I5731" s="7" t="s">
        <v>8</v>
      </c>
      <c r="J5731" s="9">
        <v>45000000</v>
      </c>
      <c r="K5731" s="9">
        <v>0</v>
      </c>
      <c r="L5731" s="9">
        <v>30849011</v>
      </c>
      <c r="M5731" s="9">
        <v>28751913</v>
      </c>
      <c r="N5731" s="7" t="s">
        <v>8</v>
      </c>
      <c r="O5731" s="10">
        <v>43.41</v>
      </c>
      <c r="P5731" s="1"/>
    </row>
    <row r="5732" spans="1:16" ht="25.5" thickBot="1">
      <c r="A5732" s="1"/>
      <c r="B5732" s="138" t="s">
        <v>8</v>
      </c>
      <c r="C5732" s="139"/>
      <c r="D5732" s="139"/>
      <c r="E5732" s="139"/>
      <c r="F5732" s="139"/>
      <c r="G5732" s="139"/>
      <c r="H5732" s="139"/>
      <c r="I5732" s="11" t="s">
        <v>4787</v>
      </c>
      <c r="J5732" s="12" t="s">
        <v>8</v>
      </c>
      <c r="K5732" s="13">
        <v>0</v>
      </c>
      <c r="L5732" s="13">
        <v>30849011</v>
      </c>
      <c r="M5732" s="13">
        <v>28751913</v>
      </c>
      <c r="N5732" s="14">
        <v>93.2</v>
      </c>
      <c r="O5732" s="12" t="s">
        <v>8</v>
      </c>
      <c r="P5732" s="1"/>
    </row>
    <row r="5733" spans="1:16" ht="0.95" customHeight="1">
      <c r="A5733" s="1"/>
      <c r="B5733" s="137"/>
      <c r="C5733" s="137"/>
      <c r="D5733" s="137"/>
      <c r="E5733" s="137"/>
      <c r="F5733" s="137"/>
      <c r="G5733" s="137"/>
      <c r="H5733" s="137"/>
      <c r="I5733" s="137"/>
      <c r="J5733" s="137"/>
      <c r="K5733" s="137"/>
      <c r="L5733" s="137"/>
      <c r="M5733" s="137"/>
      <c r="N5733" s="137"/>
      <c r="O5733" s="137"/>
      <c r="P5733" s="1"/>
    </row>
    <row r="5734" spans="1:16" ht="58.5" thickBot="1">
      <c r="A5734" s="1"/>
      <c r="B5734" s="6" t="s">
        <v>5658</v>
      </c>
      <c r="C5734" s="7" t="s">
        <v>8</v>
      </c>
      <c r="D5734" s="8" t="s">
        <v>5659</v>
      </c>
      <c r="E5734" s="8" t="s">
        <v>5660</v>
      </c>
      <c r="F5734" s="8" t="s">
        <v>12</v>
      </c>
      <c r="G5734" s="8" t="s">
        <v>59</v>
      </c>
      <c r="H5734" s="8" t="s">
        <v>3487</v>
      </c>
      <c r="I5734" s="7" t="s">
        <v>8</v>
      </c>
      <c r="J5734" s="9">
        <v>115216248</v>
      </c>
      <c r="K5734" s="9">
        <v>0</v>
      </c>
      <c r="L5734" s="9">
        <v>49300200</v>
      </c>
      <c r="M5734" s="9">
        <v>23129687</v>
      </c>
      <c r="N5734" s="7" t="s">
        <v>8</v>
      </c>
      <c r="O5734" s="10">
        <v>20.07</v>
      </c>
      <c r="P5734" s="1"/>
    </row>
    <row r="5735" spans="1:16" ht="25.5" thickBot="1">
      <c r="A5735" s="1"/>
      <c r="B5735" s="138" t="s">
        <v>8</v>
      </c>
      <c r="C5735" s="139"/>
      <c r="D5735" s="139"/>
      <c r="E5735" s="139"/>
      <c r="F5735" s="139"/>
      <c r="G5735" s="139"/>
      <c r="H5735" s="139"/>
      <c r="I5735" s="11" t="s">
        <v>4787</v>
      </c>
      <c r="J5735" s="12" t="s">
        <v>8</v>
      </c>
      <c r="K5735" s="13">
        <v>0</v>
      </c>
      <c r="L5735" s="13">
        <v>49300200</v>
      </c>
      <c r="M5735" s="13">
        <v>23129687</v>
      </c>
      <c r="N5735" s="14">
        <v>46.91</v>
      </c>
      <c r="O5735" s="12" t="s">
        <v>8</v>
      </c>
      <c r="P5735" s="1"/>
    </row>
    <row r="5736" spans="1:16" ht="0.95" customHeight="1">
      <c r="A5736" s="1"/>
      <c r="B5736" s="137"/>
      <c r="C5736" s="137"/>
      <c r="D5736" s="137"/>
      <c r="E5736" s="137"/>
      <c r="F5736" s="137"/>
      <c r="G5736" s="137"/>
      <c r="H5736" s="137"/>
      <c r="I5736" s="137"/>
      <c r="J5736" s="137"/>
      <c r="K5736" s="137"/>
      <c r="L5736" s="137"/>
      <c r="M5736" s="137"/>
      <c r="N5736" s="137"/>
      <c r="O5736" s="137"/>
      <c r="P5736" s="1"/>
    </row>
    <row r="5737" spans="1:16" ht="50.25" thickBot="1">
      <c r="A5737" s="1"/>
      <c r="B5737" s="6" t="s">
        <v>5661</v>
      </c>
      <c r="C5737" s="7" t="s">
        <v>8</v>
      </c>
      <c r="D5737" s="8" t="s">
        <v>5662</v>
      </c>
      <c r="E5737" s="8" t="s">
        <v>5663</v>
      </c>
      <c r="F5737" s="8" t="s">
        <v>363</v>
      </c>
      <c r="G5737" s="8" t="s">
        <v>317</v>
      </c>
      <c r="H5737" s="8" t="s">
        <v>3487</v>
      </c>
      <c r="I5737" s="7" t="s">
        <v>8</v>
      </c>
      <c r="J5737" s="9">
        <v>28885204</v>
      </c>
      <c r="K5737" s="9">
        <v>0</v>
      </c>
      <c r="L5737" s="9">
        <v>0</v>
      </c>
      <c r="M5737" s="9">
        <v>0</v>
      </c>
      <c r="N5737" s="7" t="s">
        <v>8</v>
      </c>
      <c r="O5737" s="10">
        <v>0</v>
      </c>
      <c r="P5737" s="1"/>
    </row>
    <row r="5738" spans="1:16" ht="25.5" thickBot="1">
      <c r="A5738" s="1"/>
      <c r="B5738" s="138" t="s">
        <v>8</v>
      </c>
      <c r="C5738" s="139"/>
      <c r="D5738" s="139"/>
      <c r="E5738" s="139"/>
      <c r="F5738" s="139"/>
      <c r="G5738" s="139"/>
      <c r="H5738" s="139"/>
      <c r="I5738" s="11" t="s">
        <v>5452</v>
      </c>
      <c r="J5738" s="12" t="s">
        <v>8</v>
      </c>
      <c r="K5738" s="13">
        <v>0</v>
      </c>
      <c r="L5738" s="13">
        <v>0</v>
      </c>
      <c r="M5738" s="13">
        <v>0</v>
      </c>
      <c r="N5738" s="14">
        <v>0</v>
      </c>
      <c r="O5738" s="12" t="s">
        <v>8</v>
      </c>
      <c r="P5738" s="1"/>
    </row>
    <row r="5739" spans="1:16" ht="0.95" customHeight="1">
      <c r="A5739" s="1"/>
      <c r="B5739" s="137"/>
      <c r="C5739" s="137"/>
      <c r="D5739" s="137"/>
      <c r="E5739" s="137"/>
      <c r="F5739" s="137"/>
      <c r="G5739" s="137"/>
      <c r="H5739" s="137"/>
      <c r="I5739" s="137"/>
      <c r="J5739" s="137"/>
      <c r="K5739" s="137"/>
      <c r="L5739" s="137"/>
      <c r="M5739" s="137"/>
      <c r="N5739" s="137"/>
      <c r="O5739" s="137"/>
      <c r="P5739" s="1"/>
    </row>
    <row r="5740" spans="1:16" ht="58.5" thickBot="1">
      <c r="A5740" s="1"/>
      <c r="B5740" s="6" t="s">
        <v>5664</v>
      </c>
      <c r="C5740" s="7" t="s">
        <v>8</v>
      </c>
      <c r="D5740" s="8" t="s">
        <v>5665</v>
      </c>
      <c r="E5740" s="8" t="s">
        <v>5666</v>
      </c>
      <c r="F5740" s="8" t="s">
        <v>5667</v>
      </c>
      <c r="G5740" s="8" t="s">
        <v>59</v>
      </c>
      <c r="H5740" s="8" t="s">
        <v>830</v>
      </c>
      <c r="I5740" s="7" t="s">
        <v>8</v>
      </c>
      <c r="J5740" s="9">
        <v>6800000</v>
      </c>
      <c r="K5740" s="9">
        <v>0</v>
      </c>
      <c r="L5740" s="9">
        <v>2141676</v>
      </c>
      <c r="M5740" s="9">
        <v>423713</v>
      </c>
      <c r="N5740" s="7" t="s">
        <v>8</v>
      </c>
      <c r="O5740" s="10">
        <v>6.23</v>
      </c>
      <c r="P5740" s="1"/>
    </row>
    <row r="5741" spans="1:16" ht="25.5" thickBot="1">
      <c r="A5741" s="1"/>
      <c r="B5741" s="138" t="s">
        <v>8</v>
      </c>
      <c r="C5741" s="139"/>
      <c r="D5741" s="139"/>
      <c r="E5741" s="139"/>
      <c r="F5741" s="139"/>
      <c r="G5741" s="139"/>
      <c r="H5741" s="139"/>
      <c r="I5741" s="11" t="s">
        <v>4787</v>
      </c>
      <c r="J5741" s="12" t="s">
        <v>8</v>
      </c>
      <c r="K5741" s="13">
        <v>0</v>
      </c>
      <c r="L5741" s="13">
        <v>2141676</v>
      </c>
      <c r="M5741" s="13">
        <v>423713</v>
      </c>
      <c r="N5741" s="14">
        <v>19.78</v>
      </c>
      <c r="O5741" s="12" t="s">
        <v>8</v>
      </c>
      <c r="P5741" s="1"/>
    </row>
    <row r="5742" spans="1:16" ht="0.95" customHeight="1">
      <c r="A5742" s="1"/>
      <c r="B5742" s="137"/>
      <c r="C5742" s="137"/>
      <c r="D5742" s="137"/>
      <c r="E5742" s="137"/>
      <c r="F5742" s="137"/>
      <c r="G5742" s="137"/>
      <c r="H5742" s="137"/>
      <c r="I5742" s="137"/>
      <c r="J5742" s="137"/>
      <c r="K5742" s="137"/>
      <c r="L5742" s="137"/>
      <c r="M5742" s="137"/>
      <c r="N5742" s="137"/>
      <c r="O5742" s="137"/>
      <c r="P5742" s="1"/>
    </row>
    <row r="5743" spans="1:16" ht="58.5" thickBot="1">
      <c r="A5743" s="1"/>
      <c r="B5743" s="6" t="s">
        <v>5668</v>
      </c>
      <c r="C5743" s="7" t="s">
        <v>8</v>
      </c>
      <c r="D5743" s="8" t="s">
        <v>5669</v>
      </c>
      <c r="E5743" s="8" t="s">
        <v>5670</v>
      </c>
      <c r="F5743" s="8" t="s">
        <v>64</v>
      </c>
      <c r="G5743" s="8" t="s">
        <v>59</v>
      </c>
      <c r="H5743" s="8" t="s">
        <v>3487</v>
      </c>
      <c r="I5743" s="7" t="s">
        <v>8</v>
      </c>
      <c r="J5743" s="9">
        <v>53500000</v>
      </c>
      <c r="K5743" s="9">
        <v>0</v>
      </c>
      <c r="L5743" s="9">
        <v>0</v>
      </c>
      <c r="M5743" s="9">
        <v>0</v>
      </c>
      <c r="N5743" s="7" t="s">
        <v>8</v>
      </c>
      <c r="O5743" s="10">
        <v>0</v>
      </c>
      <c r="P5743" s="1"/>
    </row>
    <row r="5744" spans="1:16" ht="25.5" thickBot="1">
      <c r="A5744" s="1"/>
      <c r="B5744" s="138" t="s">
        <v>8</v>
      </c>
      <c r="C5744" s="139"/>
      <c r="D5744" s="139"/>
      <c r="E5744" s="139"/>
      <c r="F5744" s="139"/>
      <c r="G5744" s="139"/>
      <c r="H5744" s="139"/>
      <c r="I5744" s="11" t="s">
        <v>4787</v>
      </c>
      <c r="J5744" s="12" t="s">
        <v>8</v>
      </c>
      <c r="K5744" s="13">
        <v>0</v>
      </c>
      <c r="L5744" s="13">
        <v>0</v>
      </c>
      <c r="M5744" s="13">
        <v>0</v>
      </c>
      <c r="N5744" s="14">
        <v>0</v>
      </c>
      <c r="O5744" s="12" t="s">
        <v>8</v>
      </c>
      <c r="P5744" s="1"/>
    </row>
    <row r="5745" spans="1:16" ht="0.95" customHeight="1">
      <c r="A5745" s="1"/>
      <c r="B5745" s="137"/>
      <c r="C5745" s="137"/>
      <c r="D5745" s="137"/>
      <c r="E5745" s="137"/>
      <c r="F5745" s="137"/>
      <c r="G5745" s="137"/>
      <c r="H5745" s="137"/>
      <c r="I5745" s="137"/>
      <c r="J5745" s="137"/>
      <c r="K5745" s="137"/>
      <c r="L5745" s="137"/>
      <c r="M5745" s="137"/>
      <c r="N5745" s="137"/>
      <c r="O5745" s="137"/>
      <c r="P5745" s="1"/>
    </row>
    <row r="5746" spans="1:16" ht="58.5" thickBot="1">
      <c r="A5746" s="1"/>
      <c r="B5746" s="6" t="s">
        <v>5671</v>
      </c>
      <c r="C5746" s="7" t="s">
        <v>8</v>
      </c>
      <c r="D5746" s="8" t="s">
        <v>5672</v>
      </c>
      <c r="E5746" s="8" t="s">
        <v>5673</v>
      </c>
      <c r="F5746" s="8" t="s">
        <v>40</v>
      </c>
      <c r="G5746" s="8" t="s">
        <v>317</v>
      </c>
      <c r="H5746" s="8" t="s">
        <v>3487</v>
      </c>
      <c r="I5746" s="7" t="s">
        <v>8</v>
      </c>
      <c r="J5746" s="9">
        <v>16178949</v>
      </c>
      <c r="K5746" s="9">
        <v>0</v>
      </c>
      <c r="L5746" s="9">
        <v>0</v>
      </c>
      <c r="M5746" s="9">
        <v>0</v>
      </c>
      <c r="N5746" s="7" t="s">
        <v>8</v>
      </c>
      <c r="O5746" s="10">
        <v>0</v>
      </c>
      <c r="P5746" s="1"/>
    </row>
    <row r="5747" spans="1:16" ht="25.5" thickBot="1">
      <c r="A5747" s="1"/>
      <c r="B5747" s="138" t="s">
        <v>8</v>
      </c>
      <c r="C5747" s="139"/>
      <c r="D5747" s="139"/>
      <c r="E5747" s="139"/>
      <c r="F5747" s="139"/>
      <c r="G5747" s="139"/>
      <c r="H5747" s="139"/>
      <c r="I5747" s="11" t="s">
        <v>5452</v>
      </c>
      <c r="J5747" s="12" t="s">
        <v>8</v>
      </c>
      <c r="K5747" s="13">
        <v>0</v>
      </c>
      <c r="L5747" s="13">
        <v>0</v>
      </c>
      <c r="M5747" s="13">
        <v>0</v>
      </c>
      <c r="N5747" s="14">
        <v>0</v>
      </c>
      <c r="O5747" s="12" t="s">
        <v>8</v>
      </c>
      <c r="P5747" s="1"/>
    </row>
    <row r="5748" spans="1:16" ht="0.95" customHeight="1">
      <c r="A5748" s="1"/>
      <c r="B5748" s="137"/>
      <c r="C5748" s="137"/>
      <c r="D5748" s="137"/>
      <c r="E5748" s="137"/>
      <c r="F5748" s="137"/>
      <c r="G5748" s="137"/>
      <c r="H5748" s="137"/>
      <c r="I5748" s="137"/>
      <c r="J5748" s="137"/>
      <c r="K5748" s="137"/>
      <c r="L5748" s="137"/>
      <c r="M5748" s="137"/>
      <c r="N5748" s="137"/>
      <c r="O5748" s="137"/>
      <c r="P5748" s="1"/>
    </row>
    <row r="5749" spans="1:16" ht="83.25" thickBot="1">
      <c r="A5749" s="1"/>
      <c r="B5749" s="6" t="s">
        <v>5674</v>
      </c>
      <c r="C5749" s="7" t="s">
        <v>8</v>
      </c>
      <c r="D5749" s="8" t="s">
        <v>5675</v>
      </c>
      <c r="E5749" s="8" t="s">
        <v>5676</v>
      </c>
      <c r="F5749" s="8" t="s">
        <v>353</v>
      </c>
      <c r="G5749" s="8" t="s">
        <v>317</v>
      </c>
      <c r="H5749" s="8" t="s">
        <v>3487</v>
      </c>
      <c r="I5749" s="7" t="s">
        <v>8</v>
      </c>
      <c r="J5749" s="9">
        <v>46156511</v>
      </c>
      <c r="K5749" s="9">
        <v>0</v>
      </c>
      <c r="L5749" s="9">
        <v>0</v>
      </c>
      <c r="M5749" s="9">
        <v>0</v>
      </c>
      <c r="N5749" s="7" t="s">
        <v>8</v>
      </c>
      <c r="O5749" s="10">
        <v>0</v>
      </c>
      <c r="P5749" s="1"/>
    </row>
    <row r="5750" spans="1:16" ht="25.5" thickBot="1">
      <c r="A5750" s="1"/>
      <c r="B5750" s="138" t="s">
        <v>8</v>
      </c>
      <c r="C5750" s="139"/>
      <c r="D5750" s="139"/>
      <c r="E5750" s="139"/>
      <c r="F5750" s="139"/>
      <c r="G5750" s="139"/>
      <c r="H5750" s="139"/>
      <c r="I5750" s="11" t="s">
        <v>5452</v>
      </c>
      <c r="J5750" s="12" t="s">
        <v>8</v>
      </c>
      <c r="K5750" s="13">
        <v>0</v>
      </c>
      <c r="L5750" s="13">
        <v>0</v>
      </c>
      <c r="M5750" s="13">
        <v>0</v>
      </c>
      <c r="N5750" s="14">
        <v>0</v>
      </c>
      <c r="O5750" s="12" t="s">
        <v>8</v>
      </c>
      <c r="P5750" s="1"/>
    </row>
    <row r="5751" spans="1:16" ht="0.95" customHeight="1">
      <c r="A5751" s="1"/>
      <c r="B5751" s="137"/>
      <c r="C5751" s="137"/>
      <c r="D5751" s="137"/>
      <c r="E5751" s="137"/>
      <c r="F5751" s="137"/>
      <c r="G5751" s="137"/>
      <c r="H5751" s="137"/>
      <c r="I5751" s="137"/>
      <c r="J5751" s="137"/>
      <c r="K5751" s="137"/>
      <c r="L5751" s="137"/>
      <c r="M5751" s="137"/>
      <c r="N5751" s="137"/>
      <c r="O5751" s="137"/>
      <c r="P5751" s="1"/>
    </row>
    <row r="5752" spans="1:16" ht="58.5" thickBot="1">
      <c r="A5752" s="1"/>
      <c r="B5752" s="6" t="s">
        <v>5677</v>
      </c>
      <c r="C5752" s="7" t="s">
        <v>8</v>
      </c>
      <c r="D5752" s="8" t="s">
        <v>5678</v>
      </c>
      <c r="E5752" s="8" t="s">
        <v>5679</v>
      </c>
      <c r="F5752" s="8" t="s">
        <v>335</v>
      </c>
      <c r="G5752" s="8" t="s">
        <v>317</v>
      </c>
      <c r="H5752" s="8" t="s">
        <v>3487</v>
      </c>
      <c r="I5752" s="7" t="s">
        <v>8</v>
      </c>
      <c r="J5752" s="9">
        <v>15400346</v>
      </c>
      <c r="K5752" s="9">
        <v>0</v>
      </c>
      <c r="L5752" s="9">
        <v>0</v>
      </c>
      <c r="M5752" s="9">
        <v>0</v>
      </c>
      <c r="N5752" s="7" t="s">
        <v>8</v>
      </c>
      <c r="O5752" s="10">
        <v>0</v>
      </c>
      <c r="P5752" s="1"/>
    </row>
    <row r="5753" spans="1:16" ht="25.5" thickBot="1">
      <c r="A5753" s="1"/>
      <c r="B5753" s="138" t="s">
        <v>8</v>
      </c>
      <c r="C5753" s="139"/>
      <c r="D5753" s="139"/>
      <c r="E5753" s="139"/>
      <c r="F5753" s="139"/>
      <c r="G5753" s="139"/>
      <c r="H5753" s="139"/>
      <c r="I5753" s="11" t="s">
        <v>5452</v>
      </c>
      <c r="J5753" s="12" t="s">
        <v>8</v>
      </c>
      <c r="K5753" s="13">
        <v>0</v>
      </c>
      <c r="L5753" s="13">
        <v>0</v>
      </c>
      <c r="M5753" s="13">
        <v>0</v>
      </c>
      <c r="N5753" s="14">
        <v>0</v>
      </c>
      <c r="O5753" s="12" t="s">
        <v>8</v>
      </c>
      <c r="P5753" s="1"/>
    </row>
    <row r="5754" spans="1:16" ht="0.95" customHeight="1">
      <c r="A5754" s="1"/>
      <c r="B5754" s="137"/>
      <c r="C5754" s="137"/>
      <c r="D5754" s="137"/>
      <c r="E5754" s="137"/>
      <c r="F5754" s="137"/>
      <c r="G5754" s="137"/>
      <c r="H5754" s="137"/>
      <c r="I5754" s="137"/>
      <c r="J5754" s="137"/>
      <c r="K5754" s="137"/>
      <c r="L5754" s="137"/>
      <c r="M5754" s="137"/>
      <c r="N5754" s="137"/>
      <c r="O5754" s="137"/>
      <c r="P5754" s="1"/>
    </row>
    <row r="5755" spans="1:16" ht="58.5" thickBot="1">
      <c r="A5755" s="1"/>
      <c r="B5755" s="6" t="s">
        <v>5680</v>
      </c>
      <c r="C5755" s="7" t="s">
        <v>8</v>
      </c>
      <c r="D5755" s="8" t="s">
        <v>5681</v>
      </c>
      <c r="E5755" s="8" t="s">
        <v>5682</v>
      </c>
      <c r="F5755" s="8" t="s">
        <v>286</v>
      </c>
      <c r="G5755" s="8" t="s">
        <v>59</v>
      </c>
      <c r="H5755" s="8" t="s">
        <v>3487</v>
      </c>
      <c r="I5755" s="7" t="s">
        <v>8</v>
      </c>
      <c r="J5755" s="9">
        <v>2384869</v>
      </c>
      <c r="K5755" s="9">
        <v>0</v>
      </c>
      <c r="L5755" s="9">
        <v>0</v>
      </c>
      <c r="M5755" s="9">
        <v>0</v>
      </c>
      <c r="N5755" s="7" t="s">
        <v>8</v>
      </c>
      <c r="O5755" s="10">
        <v>0</v>
      </c>
      <c r="P5755" s="1"/>
    </row>
    <row r="5756" spans="1:16" ht="25.5" thickBot="1">
      <c r="A5756" s="1"/>
      <c r="B5756" s="138" t="s">
        <v>8</v>
      </c>
      <c r="C5756" s="139"/>
      <c r="D5756" s="139"/>
      <c r="E5756" s="139"/>
      <c r="F5756" s="139"/>
      <c r="G5756" s="139"/>
      <c r="H5756" s="139"/>
      <c r="I5756" s="11" t="s">
        <v>4787</v>
      </c>
      <c r="J5756" s="12" t="s">
        <v>8</v>
      </c>
      <c r="K5756" s="13">
        <v>0</v>
      </c>
      <c r="L5756" s="13">
        <v>0</v>
      </c>
      <c r="M5756" s="13">
        <v>0</v>
      </c>
      <c r="N5756" s="14">
        <v>0</v>
      </c>
      <c r="O5756" s="12" t="s">
        <v>8</v>
      </c>
      <c r="P5756" s="1"/>
    </row>
    <row r="5757" spans="1:16" ht="0.95" customHeight="1">
      <c r="A5757" s="1"/>
      <c r="B5757" s="137"/>
      <c r="C5757" s="137"/>
      <c r="D5757" s="137"/>
      <c r="E5757" s="137"/>
      <c r="F5757" s="137"/>
      <c r="G5757" s="137"/>
      <c r="H5757" s="137"/>
      <c r="I5757" s="137"/>
      <c r="J5757" s="137"/>
      <c r="K5757" s="137"/>
      <c r="L5757" s="137"/>
      <c r="M5757" s="137"/>
      <c r="N5757" s="137"/>
      <c r="O5757" s="137"/>
      <c r="P5757" s="1"/>
    </row>
    <row r="5758" spans="1:16" ht="75" thickBot="1">
      <c r="A5758" s="1"/>
      <c r="B5758" s="6" t="s">
        <v>5683</v>
      </c>
      <c r="C5758" s="7" t="s">
        <v>8</v>
      </c>
      <c r="D5758" s="8" t="s">
        <v>5684</v>
      </c>
      <c r="E5758" s="8" t="s">
        <v>5685</v>
      </c>
      <c r="F5758" s="8" t="s">
        <v>267</v>
      </c>
      <c r="G5758" s="8" t="s">
        <v>317</v>
      </c>
      <c r="H5758" s="8" t="s">
        <v>3487</v>
      </c>
      <c r="I5758" s="7" t="s">
        <v>8</v>
      </c>
      <c r="J5758" s="9">
        <v>21174784</v>
      </c>
      <c r="K5758" s="9">
        <v>0</v>
      </c>
      <c r="L5758" s="9">
        <v>0</v>
      </c>
      <c r="M5758" s="9">
        <v>0</v>
      </c>
      <c r="N5758" s="7" t="s">
        <v>8</v>
      </c>
      <c r="O5758" s="10">
        <v>0</v>
      </c>
      <c r="P5758" s="1"/>
    </row>
    <row r="5759" spans="1:16" ht="25.5" thickBot="1">
      <c r="A5759" s="1"/>
      <c r="B5759" s="138" t="s">
        <v>8</v>
      </c>
      <c r="C5759" s="139"/>
      <c r="D5759" s="139"/>
      <c r="E5759" s="139"/>
      <c r="F5759" s="139"/>
      <c r="G5759" s="139"/>
      <c r="H5759" s="139"/>
      <c r="I5759" s="11" t="s">
        <v>5452</v>
      </c>
      <c r="J5759" s="12" t="s">
        <v>8</v>
      </c>
      <c r="K5759" s="13">
        <v>0</v>
      </c>
      <c r="L5759" s="13">
        <v>0</v>
      </c>
      <c r="M5759" s="13">
        <v>0</v>
      </c>
      <c r="N5759" s="14">
        <v>0</v>
      </c>
      <c r="O5759" s="12" t="s">
        <v>8</v>
      </c>
      <c r="P5759" s="1"/>
    </row>
    <row r="5760" spans="1:16" ht="0.95" customHeight="1">
      <c r="A5760" s="1"/>
      <c r="B5760" s="137"/>
      <c r="C5760" s="137"/>
      <c r="D5760" s="137"/>
      <c r="E5760" s="137"/>
      <c r="F5760" s="137"/>
      <c r="G5760" s="137"/>
      <c r="H5760" s="137"/>
      <c r="I5760" s="137"/>
      <c r="J5760" s="137"/>
      <c r="K5760" s="137"/>
      <c r="L5760" s="137"/>
      <c r="M5760" s="137"/>
      <c r="N5760" s="137"/>
      <c r="O5760" s="137"/>
      <c r="P5760" s="1"/>
    </row>
    <row r="5761" spans="1:16" ht="20.100000000000001" customHeight="1">
      <c r="A5761" s="1"/>
      <c r="B5761" s="145" t="s">
        <v>5686</v>
      </c>
      <c r="C5761" s="146"/>
      <c r="D5761" s="146"/>
      <c r="E5761" s="146"/>
      <c r="F5761" s="2" t="s">
        <v>4</v>
      </c>
      <c r="G5761" s="147" t="s">
        <v>5687</v>
      </c>
      <c r="H5761" s="148"/>
      <c r="I5761" s="148"/>
      <c r="J5761" s="148"/>
      <c r="K5761" s="148"/>
      <c r="L5761" s="148"/>
      <c r="M5761" s="148"/>
      <c r="N5761" s="148"/>
      <c r="O5761" s="148"/>
      <c r="P5761" s="1"/>
    </row>
    <row r="5762" spans="1:16" ht="20.100000000000001" customHeight="1">
      <c r="A5762" s="1"/>
      <c r="B5762" s="143" t="s">
        <v>6</v>
      </c>
      <c r="C5762" s="144"/>
      <c r="D5762" s="144"/>
      <c r="E5762" s="144"/>
      <c r="F5762" s="144"/>
      <c r="G5762" s="144"/>
      <c r="H5762" s="144"/>
      <c r="I5762" s="144"/>
      <c r="J5762" s="3">
        <v>5852504063302</v>
      </c>
      <c r="K5762" s="3">
        <v>213020711356</v>
      </c>
      <c r="L5762" s="3">
        <v>213403868450</v>
      </c>
      <c r="M5762" s="3">
        <v>181090665818</v>
      </c>
      <c r="N5762" s="4" t="s">
        <v>5688</v>
      </c>
      <c r="O5762" s="5" t="s">
        <v>8</v>
      </c>
      <c r="P5762" s="1"/>
    </row>
    <row r="5763" spans="1:16" ht="42" thickBot="1">
      <c r="A5763" s="1"/>
      <c r="B5763" s="6" t="s">
        <v>5689</v>
      </c>
      <c r="C5763" s="7" t="s">
        <v>8</v>
      </c>
      <c r="D5763" s="8" t="s">
        <v>5690</v>
      </c>
      <c r="E5763" s="8" t="s">
        <v>5691</v>
      </c>
      <c r="F5763" s="8" t="s">
        <v>58</v>
      </c>
      <c r="G5763" s="8" t="s">
        <v>59</v>
      </c>
      <c r="H5763" s="8" t="s">
        <v>14</v>
      </c>
      <c r="I5763" s="7" t="s">
        <v>8</v>
      </c>
      <c r="J5763" s="9">
        <v>14323161794</v>
      </c>
      <c r="K5763" s="9">
        <v>1079507218</v>
      </c>
      <c r="L5763" s="9">
        <v>1676642187</v>
      </c>
      <c r="M5763" s="9">
        <v>1237342442</v>
      </c>
      <c r="N5763" s="7" t="s">
        <v>8</v>
      </c>
      <c r="O5763" s="10">
        <v>23.92</v>
      </c>
      <c r="P5763" s="1"/>
    </row>
    <row r="5764" spans="1:16" ht="25.5" thickBot="1">
      <c r="A5764" s="1"/>
      <c r="B5764" s="138" t="s">
        <v>8</v>
      </c>
      <c r="C5764" s="139"/>
      <c r="D5764" s="139"/>
      <c r="E5764" s="139"/>
      <c r="F5764" s="139"/>
      <c r="G5764" s="139"/>
      <c r="H5764" s="139"/>
      <c r="I5764" s="11" t="s">
        <v>60</v>
      </c>
      <c r="J5764" s="12" t="s">
        <v>8</v>
      </c>
      <c r="K5764" s="13">
        <v>1079507218</v>
      </c>
      <c r="L5764" s="13">
        <v>1676642187</v>
      </c>
      <c r="M5764" s="13">
        <v>1237342442</v>
      </c>
      <c r="N5764" s="14">
        <v>73.790000000000006</v>
      </c>
      <c r="O5764" s="12" t="s">
        <v>8</v>
      </c>
      <c r="P5764" s="1"/>
    </row>
    <row r="5765" spans="1:16" ht="0.95" customHeight="1">
      <c r="A5765" s="1"/>
      <c r="B5765" s="137"/>
      <c r="C5765" s="137"/>
      <c r="D5765" s="137"/>
      <c r="E5765" s="137"/>
      <c r="F5765" s="137"/>
      <c r="G5765" s="137"/>
      <c r="H5765" s="137"/>
      <c r="I5765" s="137"/>
      <c r="J5765" s="137"/>
      <c r="K5765" s="137"/>
      <c r="L5765" s="137"/>
      <c r="M5765" s="137"/>
      <c r="N5765" s="137"/>
      <c r="O5765" s="137"/>
      <c r="P5765" s="1"/>
    </row>
    <row r="5766" spans="1:16" ht="33.75" thickBot="1">
      <c r="A5766" s="1"/>
      <c r="B5766" s="6" t="s">
        <v>5692</v>
      </c>
      <c r="C5766" s="7" t="s">
        <v>8</v>
      </c>
      <c r="D5766" s="8" t="s">
        <v>5693</v>
      </c>
      <c r="E5766" s="8" t="s">
        <v>5694</v>
      </c>
      <c r="F5766" s="8" t="s">
        <v>58</v>
      </c>
      <c r="G5766" s="8" t="s">
        <v>59</v>
      </c>
      <c r="H5766" s="8" t="s">
        <v>14</v>
      </c>
      <c r="I5766" s="7" t="s">
        <v>8</v>
      </c>
      <c r="J5766" s="9">
        <v>2663782241</v>
      </c>
      <c r="K5766" s="9">
        <v>416099996</v>
      </c>
      <c r="L5766" s="9">
        <v>454199600</v>
      </c>
      <c r="M5766" s="9">
        <v>338039414</v>
      </c>
      <c r="N5766" s="7" t="s">
        <v>8</v>
      </c>
      <c r="O5766" s="10">
        <v>81.41</v>
      </c>
      <c r="P5766" s="1"/>
    </row>
    <row r="5767" spans="1:16" ht="25.5" thickBot="1">
      <c r="A5767" s="1"/>
      <c r="B5767" s="138" t="s">
        <v>8</v>
      </c>
      <c r="C5767" s="139"/>
      <c r="D5767" s="139"/>
      <c r="E5767" s="139"/>
      <c r="F5767" s="139"/>
      <c r="G5767" s="139"/>
      <c r="H5767" s="139"/>
      <c r="I5767" s="11" t="s">
        <v>60</v>
      </c>
      <c r="J5767" s="12" t="s">
        <v>8</v>
      </c>
      <c r="K5767" s="13">
        <v>416099996</v>
      </c>
      <c r="L5767" s="13">
        <v>454199600</v>
      </c>
      <c r="M5767" s="13">
        <v>338039414</v>
      </c>
      <c r="N5767" s="14">
        <v>74.42</v>
      </c>
      <c r="O5767" s="12" t="s">
        <v>8</v>
      </c>
      <c r="P5767" s="1"/>
    </row>
    <row r="5768" spans="1:16" ht="0.95" customHeight="1">
      <c r="A5768" s="1"/>
      <c r="B5768" s="137"/>
      <c r="C5768" s="137"/>
      <c r="D5768" s="137"/>
      <c r="E5768" s="137"/>
      <c r="F5768" s="137"/>
      <c r="G5768" s="137"/>
      <c r="H5768" s="137"/>
      <c r="I5768" s="137"/>
      <c r="J5768" s="137"/>
      <c r="K5768" s="137"/>
      <c r="L5768" s="137"/>
      <c r="M5768" s="137"/>
      <c r="N5768" s="137"/>
      <c r="O5768" s="137"/>
      <c r="P5768" s="1"/>
    </row>
    <row r="5769" spans="1:16" ht="50.25" thickBot="1">
      <c r="A5769" s="1"/>
      <c r="B5769" s="6" t="s">
        <v>5695</v>
      </c>
      <c r="C5769" s="7" t="s">
        <v>8</v>
      </c>
      <c r="D5769" s="8" t="s">
        <v>5696</v>
      </c>
      <c r="E5769" s="8" t="s">
        <v>5697</v>
      </c>
      <c r="F5769" s="8" t="s">
        <v>58</v>
      </c>
      <c r="G5769" s="8" t="s">
        <v>132</v>
      </c>
      <c r="H5769" s="8" t="s">
        <v>14</v>
      </c>
      <c r="I5769" s="7" t="s">
        <v>8</v>
      </c>
      <c r="J5769" s="9">
        <v>76728341</v>
      </c>
      <c r="K5769" s="9">
        <v>0</v>
      </c>
      <c r="L5769" s="9">
        <v>0</v>
      </c>
      <c r="M5769" s="9">
        <v>0</v>
      </c>
      <c r="N5769" s="7" t="s">
        <v>8</v>
      </c>
      <c r="O5769" s="10">
        <v>0</v>
      </c>
      <c r="P5769" s="1"/>
    </row>
    <row r="5770" spans="1:16" ht="25.5" thickBot="1">
      <c r="A5770" s="1"/>
      <c r="B5770" s="138" t="s">
        <v>8</v>
      </c>
      <c r="C5770" s="139"/>
      <c r="D5770" s="139"/>
      <c r="E5770" s="139"/>
      <c r="F5770" s="139"/>
      <c r="G5770" s="139"/>
      <c r="H5770" s="139"/>
      <c r="I5770" s="11" t="s">
        <v>133</v>
      </c>
      <c r="J5770" s="12" t="s">
        <v>8</v>
      </c>
      <c r="K5770" s="13">
        <v>0</v>
      </c>
      <c r="L5770" s="13">
        <v>0</v>
      </c>
      <c r="M5770" s="13">
        <v>0</v>
      </c>
      <c r="N5770" s="14">
        <v>0</v>
      </c>
      <c r="O5770" s="12" t="s">
        <v>8</v>
      </c>
      <c r="P5770" s="1"/>
    </row>
    <row r="5771" spans="1:16" ht="0.95" customHeight="1">
      <c r="A5771" s="1"/>
      <c r="B5771" s="137"/>
      <c r="C5771" s="137"/>
      <c r="D5771" s="137"/>
      <c r="E5771" s="137"/>
      <c r="F5771" s="137"/>
      <c r="G5771" s="137"/>
      <c r="H5771" s="137"/>
      <c r="I5771" s="137"/>
      <c r="J5771" s="137"/>
      <c r="K5771" s="137"/>
      <c r="L5771" s="137"/>
      <c r="M5771" s="137"/>
      <c r="N5771" s="137"/>
      <c r="O5771" s="137"/>
      <c r="P5771" s="1"/>
    </row>
    <row r="5772" spans="1:16" ht="42" thickBot="1">
      <c r="A5772" s="1"/>
      <c r="B5772" s="6" t="s">
        <v>5698</v>
      </c>
      <c r="C5772" s="7" t="s">
        <v>8</v>
      </c>
      <c r="D5772" s="8" t="s">
        <v>5699</v>
      </c>
      <c r="E5772" s="8" t="s">
        <v>5700</v>
      </c>
      <c r="F5772" s="8" t="s">
        <v>58</v>
      </c>
      <c r="G5772" s="8" t="s">
        <v>132</v>
      </c>
      <c r="H5772" s="8" t="s">
        <v>14</v>
      </c>
      <c r="I5772" s="7" t="s">
        <v>8</v>
      </c>
      <c r="J5772" s="9">
        <v>111376785</v>
      </c>
      <c r="K5772" s="9">
        <v>0</v>
      </c>
      <c r="L5772" s="9">
        <v>0</v>
      </c>
      <c r="M5772" s="9">
        <v>0</v>
      </c>
      <c r="N5772" s="7" t="s">
        <v>8</v>
      </c>
      <c r="O5772" s="10">
        <v>0</v>
      </c>
      <c r="P5772" s="1"/>
    </row>
    <row r="5773" spans="1:16" ht="25.5" thickBot="1">
      <c r="A5773" s="1"/>
      <c r="B5773" s="138" t="s">
        <v>8</v>
      </c>
      <c r="C5773" s="139"/>
      <c r="D5773" s="139"/>
      <c r="E5773" s="139"/>
      <c r="F5773" s="139"/>
      <c r="G5773" s="139"/>
      <c r="H5773" s="139"/>
      <c r="I5773" s="11" t="s">
        <v>133</v>
      </c>
      <c r="J5773" s="12" t="s">
        <v>8</v>
      </c>
      <c r="K5773" s="13">
        <v>0</v>
      </c>
      <c r="L5773" s="13">
        <v>0</v>
      </c>
      <c r="M5773" s="13">
        <v>0</v>
      </c>
      <c r="N5773" s="14">
        <v>0</v>
      </c>
      <c r="O5773" s="12" t="s">
        <v>8</v>
      </c>
      <c r="P5773" s="1"/>
    </row>
    <row r="5774" spans="1:16" ht="0.95" customHeight="1">
      <c r="A5774" s="1"/>
      <c r="B5774" s="137"/>
      <c r="C5774" s="137"/>
      <c r="D5774" s="137"/>
      <c r="E5774" s="137"/>
      <c r="F5774" s="137"/>
      <c r="G5774" s="137"/>
      <c r="H5774" s="137"/>
      <c r="I5774" s="137"/>
      <c r="J5774" s="137"/>
      <c r="K5774" s="137"/>
      <c r="L5774" s="137"/>
      <c r="M5774" s="137"/>
      <c r="N5774" s="137"/>
      <c r="O5774" s="137"/>
      <c r="P5774" s="1"/>
    </row>
    <row r="5775" spans="1:16" ht="42" thickBot="1">
      <c r="A5775" s="1"/>
      <c r="B5775" s="6" t="s">
        <v>5701</v>
      </c>
      <c r="C5775" s="7" t="s">
        <v>8</v>
      </c>
      <c r="D5775" s="8" t="s">
        <v>5702</v>
      </c>
      <c r="E5775" s="8" t="s">
        <v>5703</v>
      </c>
      <c r="F5775" s="8" t="s">
        <v>58</v>
      </c>
      <c r="G5775" s="8" t="s">
        <v>865</v>
      </c>
      <c r="H5775" s="8" t="s">
        <v>14</v>
      </c>
      <c r="I5775" s="7" t="s">
        <v>8</v>
      </c>
      <c r="J5775" s="9">
        <v>4502512739</v>
      </c>
      <c r="K5775" s="9">
        <v>0</v>
      </c>
      <c r="L5775" s="9">
        <v>84853046</v>
      </c>
      <c r="M5775" s="9">
        <v>75594202</v>
      </c>
      <c r="N5775" s="7" t="s">
        <v>8</v>
      </c>
      <c r="O5775" s="10">
        <v>24.71</v>
      </c>
      <c r="P5775" s="1"/>
    </row>
    <row r="5776" spans="1:16" ht="25.5" thickBot="1">
      <c r="A5776" s="1"/>
      <c r="B5776" s="138" t="s">
        <v>8</v>
      </c>
      <c r="C5776" s="139"/>
      <c r="D5776" s="139"/>
      <c r="E5776" s="139"/>
      <c r="F5776" s="139"/>
      <c r="G5776" s="139"/>
      <c r="H5776" s="139"/>
      <c r="I5776" s="11" t="s">
        <v>4539</v>
      </c>
      <c r="J5776" s="12" t="s">
        <v>8</v>
      </c>
      <c r="K5776" s="13">
        <v>0</v>
      </c>
      <c r="L5776" s="13">
        <v>84853046</v>
      </c>
      <c r="M5776" s="13">
        <v>75594202</v>
      </c>
      <c r="N5776" s="14">
        <v>89.08</v>
      </c>
      <c r="O5776" s="12" t="s">
        <v>8</v>
      </c>
      <c r="P5776" s="1"/>
    </row>
    <row r="5777" spans="1:16" ht="0.95" customHeight="1">
      <c r="A5777" s="1"/>
      <c r="B5777" s="137"/>
      <c r="C5777" s="137"/>
      <c r="D5777" s="137"/>
      <c r="E5777" s="137"/>
      <c r="F5777" s="137"/>
      <c r="G5777" s="137"/>
      <c r="H5777" s="137"/>
      <c r="I5777" s="137"/>
      <c r="J5777" s="137"/>
      <c r="K5777" s="137"/>
      <c r="L5777" s="137"/>
      <c r="M5777" s="137"/>
      <c r="N5777" s="137"/>
      <c r="O5777" s="137"/>
      <c r="P5777" s="1"/>
    </row>
    <row r="5778" spans="1:16" ht="50.25" thickBot="1">
      <c r="A5778" s="1"/>
      <c r="B5778" s="6" t="s">
        <v>5704</v>
      </c>
      <c r="C5778" s="7" t="s">
        <v>8</v>
      </c>
      <c r="D5778" s="8" t="s">
        <v>5705</v>
      </c>
      <c r="E5778" s="8" t="s">
        <v>5706</v>
      </c>
      <c r="F5778" s="8" t="s">
        <v>58</v>
      </c>
      <c r="G5778" s="8" t="s">
        <v>865</v>
      </c>
      <c r="H5778" s="8" t="s">
        <v>14</v>
      </c>
      <c r="I5778" s="7" t="s">
        <v>8</v>
      </c>
      <c r="J5778" s="9">
        <v>875842375</v>
      </c>
      <c r="K5778" s="9">
        <v>0</v>
      </c>
      <c r="L5778" s="9">
        <v>334221</v>
      </c>
      <c r="M5778" s="9">
        <v>334221</v>
      </c>
      <c r="N5778" s="7" t="s">
        <v>8</v>
      </c>
      <c r="O5778" s="10">
        <v>10.24</v>
      </c>
      <c r="P5778" s="1"/>
    </row>
    <row r="5779" spans="1:16" ht="25.5" thickBot="1">
      <c r="A5779" s="1"/>
      <c r="B5779" s="138" t="s">
        <v>8</v>
      </c>
      <c r="C5779" s="139"/>
      <c r="D5779" s="139"/>
      <c r="E5779" s="139"/>
      <c r="F5779" s="139"/>
      <c r="G5779" s="139"/>
      <c r="H5779" s="139"/>
      <c r="I5779" s="11" t="s">
        <v>4539</v>
      </c>
      <c r="J5779" s="12" t="s">
        <v>8</v>
      </c>
      <c r="K5779" s="13">
        <v>0</v>
      </c>
      <c r="L5779" s="13">
        <v>334221</v>
      </c>
      <c r="M5779" s="13">
        <v>334221</v>
      </c>
      <c r="N5779" s="14">
        <v>100</v>
      </c>
      <c r="O5779" s="12" t="s">
        <v>8</v>
      </c>
      <c r="P5779" s="1"/>
    </row>
    <row r="5780" spans="1:16" ht="0.95" customHeight="1">
      <c r="A5780" s="1"/>
      <c r="B5780" s="137"/>
      <c r="C5780" s="137"/>
      <c r="D5780" s="137"/>
      <c r="E5780" s="137"/>
      <c r="F5780" s="137"/>
      <c r="G5780" s="137"/>
      <c r="H5780" s="137"/>
      <c r="I5780" s="137"/>
      <c r="J5780" s="137"/>
      <c r="K5780" s="137"/>
      <c r="L5780" s="137"/>
      <c r="M5780" s="137"/>
      <c r="N5780" s="137"/>
      <c r="O5780" s="137"/>
      <c r="P5780" s="1"/>
    </row>
    <row r="5781" spans="1:16" ht="42" thickBot="1">
      <c r="A5781" s="1"/>
      <c r="B5781" s="6" t="s">
        <v>5707</v>
      </c>
      <c r="C5781" s="7" t="s">
        <v>8</v>
      </c>
      <c r="D5781" s="8" t="s">
        <v>5708</v>
      </c>
      <c r="E5781" s="8" t="s">
        <v>5709</v>
      </c>
      <c r="F5781" s="8" t="s">
        <v>58</v>
      </c>
      <c r="G5781" s="8" t="s">
        <v>865</v>
      </c>
      <c r="H5781" s="8" t="s">
        <v>14</v>
      </c>
      <c r="I5781" s="7" t="s">
        <v>8</v>
      </c>
      <c r="J5781" s="9">
        <v>1295050076</v>
      </c>
      <c r="K5781" s="9">
        <v>151588186</v>
      </c>
      <c r="L5781" s="9">
        <v>268935541</v>
      </c>
      <c r="M5781" s="9">
        <v>187000897</v>
      </c>
      <c r="N5781" s="7" t="s">
        <v>8</v>
      </c>
      <c r="O5781" s="10">
        <v>31.04</v>
      </c>
      <c r="P5781" s="1"/>
    </row>
    <row r="5782" spans="1:16" ht="33.75" thickBot="1">
      <c r="A5782" s="1"/>
      <c r="B5782" s="138" t="s">
        <v>8</v>
      </c>
      <c r="C5782" s="139"/>
      <c r="D5782" s="139"/>
      <c r="E5782" s="139"/>
      <c r="F5782" s="139"/>
      <c r="G5782" s="139"/>
      <c r="H5782" s="139"/>
      <c r="I5782" s="11" t="s">
        <v>4472</v>
      </c>
      <c r="J5782" s="12" t="s">
        <v>8</v>
      </c>
      <c r="K5782" s="13">
        <v>151588186</v>
      </c>
      <c r="L5782" s="13">
        <v>268935541</v>
      </c>
      <c r="M5782" s="13">
        <v>187000897</v>
      </c>
      <c r="N5782" s="14">
        <v>69.53</v>
      </c>
      <c r="O5782" s="12" t="s">
        <v>8</v>
      </c>
      <c r="P5782" s="1"/>
    </row>
    <row r="5783" spans="1:16" ht="0.95" customHeight="1">
      <c r="A5783" s="1"/>
      <c r="B5783" s="137"/>
      <c r="C5783" s="137"/>
      <c r="D5783" s="137"/>
      <c r="E5783" s="137"/>
      <c r="F5783" s="137"/>
      <c r="G5783" s="137"/>
      <c r="H5783" s="137"/>
      <c r="I5783" s="137"/>
      <c r="J5783" s="137"/>
      <c r="K5783" s="137"/>
      <c r="L5783" s="137"/>
      <c r="M5783" s="137"/>
      <c r="N5783" s="137"/>
      <c r="O5783" s="137"/>
      <c r="P5783" s="1"/>
    </row>
    <row r="5784" spans="1:16" ht="42" thickBot="1">
      <c r="A5784" s="1"/>
      <c r="B5784" s="6" t="s">
        <v>5710</v>
      </c>
      <c r="C5784" s="7" t="s">
        <v>8</v>
      </c>
      <c r="D5784" s="8" t="s">
        <v>5711</v>
      </c>
      <c r="E5784" s="8" t="s">
        <v>5709</v>
      </c>
      <c r="F5784" s="8" t="s">
        <v>58</v>
      </c>
      <c r="G5784" s="8" t="s">
        <v>865</v>
      </c>
      <c r="H5784" s="8" t="s">
        <v>14</v>
      </c>
      <c r="I5784" s="7" t="s">
        <v>8</v>
      </c>
      <c r="J5784" s="9">
        <v>9353318852</v>
      </c>
      <c r="K5784" s="9">
        <v>412393668</v>
      </c>
      <c r="L5784" s="9">
        <v>1036944821</v>
      </c>
      <c r="M5784" s="9">
        <v>875373157</v>
      </c>
      <c r="N5784" s="7" t="s">
        <v>8</v>
      </c>
      <c r="O5784" s="10">
        <v>11.4</v>
      </c>
      <c r="P5784" s="1"/>
    </row>
    <row r="5785" spans="1:16" ht="33.75" thickBot="1">
      <c r="A5785" s="1"/>
      <c r="B5785" s="138" t="s">
        <v>8</v>
      </c>
      <c r="C5785" s="139"/>
      <c r="D5785" s="139"/>
      <c r="E5785" s="139"/>
      <c r="F5785" s="139"/>
      <c r="G5785" s="139"/>
      <c r="H5785" s="139"/>
      <c r="I5785" s="11" t="s">
        <v>4472</v>
      </c>
      <c r="J5785" s="12" t="s">
        <v>8</v>
      </c>
      <c r="K5785" s="13">
        <v>412393668</v>
      </c>
      <c r="L5785" s="13">
        <v>1036944821</v>
      </c>
      <c r="M5785" s="13">
        <v>875373157</v>
      </c>
      <c r="N5785" s="14">
        <v>84.41</v>
      </c>
      <c r="O5785" s="12" t="s">
        <v>8</v>
      </c>
      <c r="P5785" s="1"/>
    </row>
    <row r="5786" spans="1:16" ht="0.95" customHeight="1">
      <c r="A5786" s="1"/>
      <c r="B5786" s="137"/>
      <c r="C5786" s="137"/>
      <c r="D5786" s="137"/>
      <c r="E5786" s="137"/>
      <c r="F5786" s="137"/>
      <c r="G5786" s="137"/>
      <c r="H5786" s="137"/>
      <c r="I5786" s="137"/>
      <c r="J5786" s="137"/>
      <c r="K5786" s="137"/>
      <c r="L5786" s="137"/>
      <c r="M5786" s="137"/>
      <c r="N5786" s="137"/>
      <c r="O5786" s="137"/>
      <c r="P5786" s="1"/>
    </row>
    <row r="5787" spans="1:16" ht="42" thickBot="1">
      <c r="A5787" s="1"/>
      <c r="B5787" s="6" t="s">
        <v>5712</v>
      </c>
      <c r="C5787" s="7" t="s">
        <v>8</v>
      </c>
      <c r="D5787" s="8" t="s">
        <v>5713</v>
      </c>
      <c r="E5787" s="8" t="s">
        <v>5709</v>
      </c>
      <c r="F5787" s="8" t="s">
        <v>58</v>
      </c>
      <c r="G5787" s="8" t="s">
        <v>865</v>
      </c>
      <c r="H5787" s="8" t="s">
        <v>14</v>
      </c>
      <c r="I5787" s="7" t="s">
        <v>8</v>
      </c>
      <c r="J5787" s="9">
        <v>1063847315</v>
      </c>
      <c r="K5787" s="9">
        <v>217102605</v>
      </c>
      <c r="L5787" s="9">
        <v>131228182</v>
      </c>
      <c r="M5787" s="9">
        <v>73347179</v>
      </c>
      <c r="N5787" s="7" t="s">
        <v>8</v>
      </c>
      <c r="O5787" s="10">
        <v>6.24</v>
      </c>
      <c r="P5787" s="1"/>
    </row>
    <row r="5788" spans="1:16" ht="33.75" thickBot="1">
      <c r="A5788" s="1"/>
      <c r="B5788" s="138" t="s">
        <v>8</v>
      </c>
      <c r="C5788" s="139"/>
      <c r="D5788" s="139"/>
      <c r="E5788" s="139"/>
      <c r="F5788" s="139"/>
      <c r="G5788" s="139"/>
      <c r="H5788" s="139"/>
      <c r="I5788" s="11" t="s">
        <v>4472</v>
      </c>
      <c r="J5788" s="12" t="s">
        <v>8</v>
      </c>
      <c r="K5788" s="13">
        <v>217102605</v>
      </c>
      <c r="L5788" s="13">
        <v>131228182</v>
      </c>
      <c r="M5788" s="13">
        <v>73347179</v>
      </c>
      <c r="N5788" s="14">
        <v>55.89</v>
      </c>
      <c r="O5788" s="12" t="s">
        <v>8</v>
      </c>
      <c r="P5788" s="1"/>
    </row>
    <row r="5789" spans="1:16" ht="0.95" customHeight="1">
      <c r="A5789" s="1"/>
      <c r="B5789" s="137"/>
      <c r="C5789" s="137"/>
      <c r="D5789" s="137"/>
      <c r="E5789" s="137"/>
      <c r="F5789" s="137"/>
      <c r="G5789" s="137"/>
      <c r="H5789" s="137"/>
      <c r="I5789" s="137"/>
      <c r="J5789" s="137"/>
      <c r="K5789" s="137"/>
      <c r="L5789" s="137"/>
      <c r="M5789" s="137"/>
      <c r="N5789" s="137"/>
      <c r="O5789" s="137"/>
      <c r="P5789" s="1"/>
    </row>
    <row r="5790" spans="1:16" ht="42" thickBot="1">
      <c r="A5790" s="1"/>
      <c r="B5790" s="6" t="s">
        <v>5714</v>
      </c>
      <c r="C5790" s="7" t="s">
        <v>8</v>
      </c>
      <c r="D5790" s="8" t="s">
        <v>5715</v>
      </c>
      <c r="E5790" s="8" t="s">
        <v>5709</v>
      </c>
      <c r="F5790" s="8" t="s">
        <v>58</v>
      </c>
      <c r="G5790" s="8" t="s">
        <v>865</v>
      </c>
      <c r="H5790" s="8" t="s">
        <v>14</v>
      </c>
      <c r="I5790" s="7" t="s">
        <v>8</v>
      </c>
      <c r="J5790" s="9">
        <v>132958611</v>
      </c>
      <c r="K5790" s="9">
        <v>16868606</v>
      </c>
      <c r="L5790" s="9">
        <v>19160556</v>
      </c>
      <c r="M5790" s="9">
        <v>16746611</v>
      </c>
      <c r="N5790" s="7" t="s">
        <v>8</v>
      </c>
      <c r="O5790" s="10">
        <v>79.989999999999995</v>
      </c>
      <c r="P5790" s="1"/>
    </row>
    <row r="5791" spans="1:16" ht="33.75" thickBot="1">
      <c r="A5791" s="1"/>
      <c r="B5791" s="138" t="s">
        <v>8</v>
      </c>
      <c r="C5791" s="139"/>
      <c r="D5791" s="139"/>
      <c r="E5791" s="139"/>
      <c r="F5791" s="139"/>
      <c r="G5791" s="139"/>
      <c r="H5791" s="139"/>
      <c r="I5791" s="11" t="s">
        <v>4472</v>
      </c>
      <c r="J5791" s="12" t="s">
        <v>8</v>
      </c>
      <c r="K5791" s="13">
        <v>16868606</v>
      </c>
      <c r="L5791" s="13">
        <v>19160556</v>
      </c>
      <c r="M5791" s="13">
        <v>16746611</v>
      </c>
      <c r="N5791" s="14">
        <v>87.4</v>
      </c>
      <c r="O5791" s="12" t="s">
        <v>8</v>
      </c>
      <c r="P5791" s="1"/>
    </row>
    <row r="5792" spans="1:16" ht="0.95" customHeight="1">
      <c r="A5792" s="1"/>
      <c r="B5792" s="137"/>
      <c r="C5792" s="137"/>
      <c r="D5792" s="137"/>
      <c r="E5792" s="137"/>
      <c r="F5792" s="137"/>
      <c r="G5792" s="137"/>
      <c r="H5792" s="137"/>
      <c r="I5792" s="137"/>
      <c r="J5792" s="137"/>
      <c r="K5792" s="137"/>
      <c r="L5792" s="137"/>
      <c r="M5792" s="137"/>
      <c r="N5792" s="137"/>
      <c r="O5792" s="137"/>
      <c r="P5792" s="1"/>
    </row>
    <row r="5793" spans="1:16" ht="42" thickBot="1">
      <c r="A5793" s="1"/>
      <c r="B5793" s="6" t="s">
        <v>5716</v>
      </c>
      <c r="C5793" s="7" t="s">
        <v>8</v>
      </c>
      <c r="D5793" s="8" t="s">
        <v>5717</v>
      </c>
      <c r="E5793" s="8" t="s">
        <v>5709</v>
      </c>
      <c r="F5793" s="8" t="s">
        <v>58</v>
      </c>
      <c r="G5793" s="8" t="s">
        <v>865</v>
      </c>
      <c r="H5793" s="8" t="s">
        <v>14</v>
      </c>
      <c r="I5793" s="7" t="s">
        <v>8</v>
      </c>
      <c r="J5793" s="9">
        <v>3438728299</v>
      </c>
      <c r="K5793" s="9">
        <v>566746734</v>
      </c>
      <c r="L5793" s="9">
        <v>839894257</v>
      </c>
      <c r="M5793" s="9">
        <v>762949840</v>
      </c>
      <c r="N5793" s="7" t="s">
        <v>8</v>
      </c>
      <c r="O5793" s="10">
        <v>36.79</v>
      </c>
      <c r="P5793" s="1"/>
    </row>
    <row r="5794" spans="1:16" ht="33.75" thickBot="1">
      <c r="A5794" s="1"/>
      <c r="B5794" s="138" t="s">
        <v>8</v>
      </c>
      <c r="C5794" s="139"/>
      <c r="D5794" s="139"/>
      <c r="E5794" s="139"/>
      <c r="F5794" s="139"/>
      <c r="G5794" s="139"/>
      <c r="H5794" s="139"/>
      <c r="I5794" s="11" t="s">
        <v>4472</v>
      </c>
      <c r="J5794" s="12" t="s">
        <v>8</v>
      </c>
      <c r="K5794" s="13">
        <v>566746734</v>
      </c>
      <c r="L5794" s="13">
        <v>839894257</v>
      </c>
      <c r="M5794" s="13">
        <v>762949840</v>
      </c>
      <c r="N5794" s="14">
        <v>90.83</v>
      </c>
      <c r="O5794" s="12" t="s">
        <v>8</v>
      </c>
      <c r="P5794" s="1"/>
    </row>
    <row r="5795" spans="1:16" ht="0.95" customHeight="1">
      <c r="A5795" s="1"/>
      <c r="B5795" s="137"/>
      <c r="C5795" s="137"/>
      <c r="D5795" s="137"/>
      <c r="E5795" s="137"/>
      <c r="F5795" s="137"/>
      <c r="G5795" s="137"/>
      <c r="H5795" s="137"/>
      <c r="I5795" s="137"/>
      <c r="J5795" s="137"/>
      <c r="K5795" s="137"/>
      <c r="L5795" s="137"/>
      <c r="M5795" s="137"/>
      <c r="N5795" s="137"/>
      <c r="O5795" s="137"/>
      <c r="P5795" s="1"/>
    </row>
    <row r="5796" spans="1:16" ht="42" thickBot="1">
      <c r="A5796" s="1"/>
      <c r="B5796" s="6" t="s">
        <v>5718</v>
      </c>
      <c r="C5796" s="7" t="s">
        <v>8</v>
      </c>
      <c r="D5796" s="8" t="s">
        <v>5719</v>
      </c>
      <c r="E5796" s="8" t="s">
        <v>5709</v>
      </c>
      <c r="F5796" s="8" t="s">
        <v>58</v>
      </c>
      <c r="G5796" s="8" t="s">
        <v>865</v>
      </c>
      <c r="H5796" s="8" t="s">
        <v>14</v>
      </c>
      <c r="I5796" s="7" t="s">
        <v>8</v>
      </c>
      <c r="J5796" s="9">
        <v>1990814353</v>
      </c>
      <c r="K5796" s="9">
        <v>351576016</v>
      </c>
      <c r="L5796" s="9">
        <v>141171177</v>
      </c>
      <c r="M5796" s="9">
        <v>103151655</v>
      </c>
      <c r="N5796" s="7" t="s">
        <v>8</v>
      </c>
      <c r="O5796" s="10">
        <v>7.7</v>
      </c>
      <c r="P5796" s="1"/>
    </row>
    <row r="5797" spans="1:16" ht="33.75" thickBot="1">
      <c r="A5797" s="1"/>
      <c r="B5797" s="138" t="s">
        <v>8</v>
      </c>
      <c r="C5797" s="139"/>
      <c r="D5797" s="139"/>
      <c r="E5797" s="139"/>
      <c r="F5797" s="139"/>
      <c r="G5797" s="139"/>
      <c r="H5797" s="139"/>
      <c r="I5797" s="11" t="s">
        <v>4472</v>
      </c>
      <c r="J5797" s="12" t="s">
        <v>8</v>
      </c>
      <c r="K5797" s="13">
        <v>351576016</v>
      </c>
      <c r="L5797" s="13">
        <v>141171177</v>
      </c>
      <c r="M5797" s="13">
        <v>103151655</v>
      </c>
      <c r="N5797" s="14">
        <v>73.06</v>
      </c>
      <c r="O5797" s="12" t="s">
        <v>8</v>
      </c>
      <c r="P5797" s="1"/>
    </row>
    <row r="5798" spans="1:16" ht="0.95" customHeight="1">
      <c r="A5798" s="1"/>
      <c r="B5798" s="137"/>
      <c r="C5798" s="137"/>
      <c r="D5798" s="137"/>
      <c r="E5798" s="137"/>
      <c r="F5798" s="137"/>
      <c r="G5798" s="137"/>
      <c r="H5798" s="137"/>
      <c r="I5798" s="137"/>
      <c r="J5798" s="137"/>
      <c r="K5798" s="137"/>
      <c r="L5798" s="137"/>
      <c r="M5798" s="137"/>
      <c r="N5798" s="137"/>
      <c r="O5798" s="137"/>
      <c r="P5798" s="1"/>
    </row>
    <row r="5799" spans="1:16" ht="50.25" thickBot="1">
      <c r="A5799" s="1"/>
      <c r="B5799" s="6" t="s">
        <v>5720</v>
      </c>
      <c r="C5799" s="7" t="s">
        <v>8</v>
      </c>
      <c r="D5799" s="8" t="s">
        <v>5721</v>
      </c>
      <c r="E5799" s="8" t="s">
        <v>5722</v>
      </c>
      <c r="F5799" s="8" t="s">
        <v>58</v>
      </c>
      <c r="G5799" s="8" t="s">
        <v>132</v>
      </c>
      <c r="H5799" s="8" t="s">
        <v>14</v>
      </c>
      <c r="I5799" s="7" t="s">
        <v>8</v>
      </c>
      <c r="J5799" s="9">
        <v>135061573</v>
      </c>
      <c r="K5799" s="9">
        <v>0</v>
      </c>
      <c r="L5799" s="9">
        <v>0</v>
      </c>
      <c r="M5799" s="9">
        <v>0</v>
      </c>
      <c r="N5799" s="7" t="s">
        <v>8</v>
      </c>
      <c r="O5799" s="10">
        <v>0</v>
      </c>
      <c r="P5799" s="1"/>
    </row>
    <row r="5800" spans="1:16" ht="25.5" thickBot="1">
      <c r="A5800" s="1"/>
      <c r="B5800" s="138" t="s">
        <v>8</v>
      </c>
      <c r="C5800" s="139"/>
      <c r="D5800" s="139"/>
      <c r="E5800" s="139"/>
      <c r="F5800" s="139"/>
      <c r="G5800" s="139"/>
      <c r="H5800" s="139"/>
      <c r="I5800" s="11" t="s">
        <v>133</v>
      </c>
      <c r="J5800" s="12" t="s">
        <v>8</v>
      </c>
      <c r="K5800" s="13">
        <v>0</v>
      </c>
      <c r="L5800" s="13">
        <v>0</v>
      </c>
      <c r="M5800" s="13">
        <v>0</v>
      </c>
      <c r="N5800" s="14">
        <v>0</v>
      </c>
      <c r="O5800" s="12" t="s">
        <v>8</v>
      </c>
      <c r="P5800" s="1"/>
    </row>
    <row r="5801" spans="1:16" ht="0.95" customHeight="1">
      <c r="A5801" s="1"/>
      <c r="B5801" s="137"/>
      <c r="C5801" s="137"/>
      <c r="D5801" s="137"/>
      <c r="E5801" s="137"/>
      <c r="F5801" s="137"/>
      <c r="G5801" s="137"/>
      <c r="H5801" s="137"/>
      <c r="I5801" s="137"/>
      <c r="J5801" s="137"/>
      <c r="K5801" s="137"/>
      <c r="L5801" s="137"/>
      <c r="M5801" s="137"/>
      <c r="N5801" s="137"/>
      <c r="O5801" s="137"/>
      <c r="P5801" s="1"/>
    </row>
    <row r="5802" spans="1:16" ht="58.5" thickBot="1">
      <c r="A5802" s="1"/>
      <c r="B5802" s="6" t="s">
        <v>5723</v>
      </c>
      <c r="C5802" s="7" t="s">
        <v>8</v>
      </c>
      <c r="D5802" s="8" t="s">
        <v>5724</v>
      </c>
      <c r="E5802" s="8" t="s">
        <v>5725</v>
      </c>
      <c r="F5802" s="8" t="s">
        <v>58</v>
      </c>
      <c r="G5802" s="8" t="s">
        <v>865</v>
      </c>
      <c r="H5802" s="8" t="s">
        <v>14</v>
      </c>
      <c r="I5802" s="7" t="s">
        <v>8</v>
      </c>
      <c r="J5802" s="9">
        <v>1009994009</v>
      </c>
      <c r="K5802" s="9">
        <v>60922168</v>
      </c>
      <c r="L5802" s="9">
        <v>54781308</v>
      </c>
      <c r="M5802" s="9">
        <v>48612601</v>
      </c>
      <c r="N5802" s="7" t="s">
        <v>8</v>
      </c>
      <c r="O5802" s="10">
        <v>9.51</v>
      </c>
      <c r="P5802" s="1"/>
    </row>
    <row r="5803" spans="1:16" ht="33.75" thickBot="1">
      <c r="A5803" s="1"/>
      <c r="B5803" s="138" t="s">
        <v>8</v>
      </c>
      <c r="C5803" s="139"/>
      <c r="D5803" s="139"/>
      <c r="E5803" s="139"/>
      <c r="F5803" s="139"/>
      <c r="G5803" s="139"/>
      <c r="H5803" s="139"/>
      <c r="I5803" s="11" t="s">
        <v>4472</v>
      </c>
      <c r="J5803" s="12" t="s">
        <v>8</v>
      </c>
      <c r="K5803" s="13">
        <v>60922168</v>
      </c>
      <c r="L5803" s="13">
        <v>54781308</v>
      </c>
      <c r="M5803" s="13">
        <v>48612601</v>
      </c>
      <c r="N5803" s="14">
        <v>88.73</v>
      </c>
      <c r="O5803" s="12" t="s">
        <v>8</v>
      </c>
      <c r="P5803" s="1"/>
    </row>
    <row r="5804" spans="1:16" ht="0.95" customHeight="1">
      <c r="A5804" s="1"/>
      <c r="B5804" s="137"/>
      <c r="C5804" s="137"/>
      <c r="D5804" s="137"/>
      <c r="E5804" s="137"/>
      <c r="F5804" s="137"/>
      <c r="G5804" s="137"/>
      <c r="H5804" s="137"/>
      <c r="I5804" s="137"/>
      <c r="J5804" s="137"/>
      <c r="K5804" s="137"/>
      <c r="L5804" s="137"/>
      <c r="M5804" s="137"/>
      <c r="N5804" s="137"/>
      <c r="O5804" s="137"/>
      <c r="P5804" s="1"/>
    </row>
    <row r="5805" spans="1:16" ht="58.5" thickBot="1">
      <c r="A5805" s="1"/>
      <c r="B5805" s="6" t="s">
        <v>5726</v>
      </c>
      <c r="C5805" s="7" t="s">
        <v>8</v>
      </c>
      <c r="D5805" s="8" t="s">
        <v>5727</v>
      </c>
      <c r="E5805" s="8" t="s">
        <v>5728</v>
      </c>
      <c r="F5805" s="8" t="s">
        <v>58</v>
      </c>
      <c r="G5805" s="8" t="s">
        <v>865</v>
      </c>
      <c r="H5805" s="8" t="s">
        <v>14</v>
      </c>
      <c r="I5805" s="7" t="s">
        <v>8</v>
      </c>
      <c r="J5805" s="9">
        <v>21450292205</v>
      </c>
      <c r="K5805" s="9">
        <v>9869049085</v>
      </c>
      <c r="L5805" s="9">
        <v>9343238263</v>
      </c>
      <c r="M5805" s="9">
        <v>6800542150</v>
      </c>
      <c r="N5805" s="7" t="s">
        <v>8</v>
      </c>
      <c r="O5805" s="10">
        <v>46.25</v>
      </c>
      <c r="P5805" s="1"/>
    </row>
    <row r="5806" spans="1:16" ht="33.75" thickBot="1">
      <c r="A5806" s="1"/>
      <c r="B5806" s="138" t="s">
        <v>8</v>
      </c>
      <c r="C5806" s="139"/>
      <c r="D5806" s="139"/>
      <c r="E5806" s="139"/>
      <c r="F5806" s="139"/>
      <c r="G5806" s="139"/>
      <c r="H5806" s="139"/>
      <c r="I5806" s="11" t="s">
        <v>4472</v>
      </c>
      <c r="J5806" s="12" t="s">
        <v>8</v>
      </c>
      <c r="K5806" s="13">
        <v>9869049085</v>
      </c>
      <c r="L5806" s="13">
        <v>9343238263</v>
      </c>
      <c r="M5806" s="13">
        <v>6800542150</v>
      </c>
      <c r="N5806" s="14">
        <v>72.78</v>
      </c>
      <c r="O5806" s="12" t="s">
        <v>8</v>
      </c>
      <c r="P5806" s="1"/>
    </row>
    <row r="5807" spans="1:16" ht="0.95" customHeight="1">
      <c r="A5807" s="1"/>
      <c r="B5807" s="137"/>
      <c r="C5807" s="137"/>
      <c r="D5807" s="137"/>
      <c r="E5807" s="137"/>
      <c r="F5807" s="137"/>
      <c r="G5807" s="137"/>
      <c r="H5807" s="137"/>
      <c r="I5807" s="137"/>
      <c r="J5807" s="137"/>
      <c r="K5807" s="137"/>
      <c r="L5807" s="137"/>
      <c r="M5807" s="137"/>
      <c r="N5807" s="137"/>
      <c r="O5807" s="137"/>
      <c r="P5807" s="1"/>
    </row>
    <row r="5808" spans="1:16" ht="42" thickBot="1">
      <c r="A5808" s="1"/>
      <c r="B5808" s="6" t="s">
        <v>5729</v>
      </c>
      <c r="C5808" s="7" t="s">
        <v>8</v>
      </c>
      <c r="D5808" s="8" t="s">
        <v>5730</v>
      </c>
      <c r="E5808" s="8" t="s">
        <v>5731</v>
      </c>
      <c r="F5808" s="8" t="s">
        <v>58</v>
      </c>
      <c r="G5808" s="8" t="s">
        <v>865</v>
      </c>
      <c r="H5808" s="8" t="s">
        <v>14</v>
      </c>
      <c r="I5808" s="7" t="s">
        <v>8</v>
      </c>
      <c r="J5808" s="9">
        <v>74042736597</v>
      </c>
      <c r="K5808" s="9">
        <v>12025933356</v>
      </c>
      <c r="L5808" s="9">
        <v>11245369565</v>
      </c>
      <c r="M5808" s="9">
        <v>10956762762</v>
      </c>
      <c r="N5808" s="7" t="s">
        <v>8</v>
      </c>
      <c r="O5808" s="10">
        <v>16.12</v>
      </c>
      <c r="P5808" s="1"/>
    </row>
    <row r="5809" spans="1:16" ht="33.75" thickBot="1">
      <c r="A5809" s="1"/>
      <c r="B5809" s="138" t="s">
        <v>8</v>
      </c>
      <c r="C5809" s="139"/>
      <c r="D5809" s="139"/>
      <c r="E5809" s="139"/>
      <c r="F5809" s="139"/>
      <c r="G5809" s="139"/>
      <c r="H5809" s="139"/>
      <c r="I5809" s="11" t="s">
        <v>4472</v>
      </c>
      <c r="J5809" s="12" t="s">
        <v>8</v>
      </c>
      <c r="K5809" s="13">
        <v>12025933356</v>
      </c>
      <c r="L5809" s="13">
        <v>11245369565</v>
      </c>
      <c r="M5809" s="13">
        <v>10956762762</v>
      </c>
      <c r="N5809" s="14">
        <v>97.43</v>
      </c>
      <c r="O5809" s="12" t="s">
        <v>8</v>
      </c>
      <c r="P5809" s="1"/>
    </row>
    <row r="5810" spans="1:16" ht="0.95" customHeight="1">
      <c r="A5810" s="1"/>
      <c r="B5810" s="137"/>
      <c r="C5810" s="137"/>
      <c r="D5810" s="137"/>
      <c r="E5810" s="137"/>
      <c r="F5810" s="137"/>
      <c r="G5810" s="137"/>
      <c r="H5810" s="137"/>
      <c r="I5810" s="137"/>
      <c r="J5810" s="137"/>
      <c r="K5810" s="137"/>
      <c r="L5810" s="137"/>
      <c r="M5810" s="137"/>
      <c r="N5810" s="137"/>
      <c r="O5810" s="137"/>
      <c r="P5810" s="1"/>
    </row>
    <row r="5811" spans="1:16" ht="50.25" thickBot="1">
      <c r="A5811" s="1"/>
      <c r="B5811" s="6" t="s">
        <v>5732</v>
      </c>
      <c r="C5811" s="7" t="s">
        <v>8</v>
      </c>
      <c r="D5811" s="8" t="s">
        <v>5733</v>
      </c>
      <c r="E5811" s="8" t="s">
        <v>5734</v>
      </c>
      <c r="F5811" s="8" t="s">
        <v>58</v>
      </c>
      <c r="G5811" s="8" t="s">
        <v>865</v>
      </c>
      <c r="H5811" s="8" t="s">
        <v>14</v>
      </c>
      <c r="I5811" s="7" t="s">
        <v>8</v>
      </c>
      <c r="J5811" s="9">
        <v>46750000</v>
      </c>
      <c r="K5811" s="9">
        <v>0</v>
      </c>
      <c r="L5811" s="9">
        <v>0</v>
      </c>
      <c r="M5811" s="9">
        <v>0</v>
      </c>
      <c r="N5811" s="7" t="s">
        <v>8</v>
      </c>
      <c r="O5811" s="10">
        <v>0</v>
      </c>
      <c r="P5811" s="1"/>
    </row>
    <row r="5812" spans="1:16" ht="33.75" thickBot="1">
      <c r="A5812" s="1"/>
      <c r="B5812" s="138" t="s">
        <v>8</v>
      </c>
      <c r="C5812" s="139"/>
      <c r="D5812" s="139"/>
      <c r="E5812" s="139"/>
      <c r="F5812" s="139"/>
      <c r="G5812" s="139"/>
      <c r="H5812" s="139"/>
      <c r="I5812" s="11" t="s">
        <v>4472</v>
      </c>
      <c r="J5812" s="12" t="s">
        <v>8</v>
      </c>
      <c r="K5812" s="13">
        <v>0</v>
      </c>
      <c r="L5812" s="13">
        <v>0</v>
      </c>
      <c r="M5812" s="13">
        <v>0</v>
      </c>
      <c r="N5812" s="14">
        <v>0</v>
      </c>
      <c r="O5812" s="12" t="s">
        <v>8</v>
      </c>
      <c r="P5812" s="1"/>
    </row>
    <row r="5813" spans="1:16" ht="0.95" customHeight="1">
      <c r="A5813" s="1"/>
      <c r="B5813" s="137"/>
      <c r="C5813" s="137"/>
      <c r="D5813" s="137"/>
      <c r="E5813" s="137"/>
      <c r="F5813" s="137"/>
      <c r="G5813" s="137"/>
      <c r="H5813" s="137"/>
      <c r="I5813" s="137"/>
      <c r="J5813" s="137"/>
      <c r="K5813" s="137"/>
      <c r="L5813" s="137"/>
      <c r="M5813" s="137"/>
      <c r="N5813" s="137"/>
      <c r="O5813" s="137"/>
      <c r="P5813" s="1"/>
    </row>
    <row r="5814" spans="1:16" ht="42" thickBot="1">
      <c r="A5814" s="1"/>
      <c r="B5814" s="6" t="s">
        <v>5735</v>
      </c>
      <c r="C5814" s="7" t="s">
        <v>8</v>
      </c>
      <c r="D5814" s="8" t="s">
        <v>5736</v>
      </c>
      <c r="E5814" s="8" t="s">
        <v>5737</v>
      </c>
      <c r="F5814" s="8" t="s">
        <v>58</v>
      </c>
      <c r="G5814" s="8" t="s">
        <v>132</v>
      </c>
      <c r="H5814" s="8" t="s">
        <v>14</v>
      </c>
      <c r="I5814" s="7" t="s">
        <v>8</v>
      </c>
      <c r="J5814" s="9">
        <v>20236547478</v>
      </c>
      <c r="K5814" s="9">
        <v>880112677</v>
      </c>
      <c r="L5814" s="9">
        <v>713032174</v>
      </c>
      <c r="M5814" s="9">
        <v>685397802</v>
      </c>
      <c r="N5814" s="7" t="s">
        <v>8</v>
      </c>
      <c r="O5814" s="10">
        <v>11.36</v>
      </c>
      <c r="P5814" s="1"/>
    </row>
    <row r="5815" spans="1:16" ht="25.5" thickBot="1">
      <c r="A5815" s="1"/>
      <c r="B5815" s="138" t="s">
        <v>8</v>
      </c>
      <c r="C5815" s="139"/>
      <c r="D5815" s="139"/>
      <c r="E5815" s="139"/>
      <c r="F5815" s="139"/>
      <c r="G5815" s="139"/>
      <c r="H5815" s="139"/>
      <c r="I5815" s="11" t="s">
        <v>133</v>
      </c>
      <c r="J5815" s="12" t="s">
        <v>8</v>
      </c>
      <c r="K5815" s="13">
        <v>880112677</v>
      </c>
      <c r="L5815" s="13">
        <v>713032174</v>
      </c>
      <c r="M5815" s="13">
        <v>685397802</v>
      </c>
      <c r="N5815" s="14">
        <v>96.12</v>
      </c>
      <c r="O5815" s="12" t="s">
        <v>8</v>
      </c>
      <c r="P5815" s="1"/>
    </row>
    <row r="5816" spans="1:16" ht="0.95" customHeight="1">
      <c r="A5816" s="1"/>
      <c r="B5816" s="137"/>
      <c r="C5816" s="137"/>
      <c r="D5816" s="137"/>
      <c r="E5816" s="137"/>
      <c r="F5816" s="137"/>
      <c r="G5816" s="137"/>
      <c r="H5816" s="137"/>
      <c r="I5816" s="137"/>
      <c r="J5816" s="137"/>
      <c r="K5816" s="137"/>
      <c r="L5816" s="137"/>
      <c r="M5816" s="137"/>
      <c r="N5816" s="137"/>
      <c r="O5816" s="137"/>
      <c r="P5816" s="1"/>
    </row>
    <row r="5817" spans="1:16" ht="58.5" thickBot="1">
      <c r="A5817" s="1"/>
      <c r="B5817" s="6" t="s">
        <v>5738</v>
      </c>
      <c r="C5817" s="7" t="s">
        <v>8</v>
      </c>
      <c r="D5817" s="8" t="s">
        <v>5739</v>
      </c>
      <c r="E5817" s="8" t="s">
        <v>5740</v>
      </c>
      <c r="F5817" s="8" t="s">
        <v>58</v>
      </c>
      <c r="G5817" s="8" t="s">
        <v>865</v>
      </c>
      <c r="H5817" s="8" t="s">
        <v>14</v>
      </c>
      <c r="I5817" s="7" t="s">
        <v>8</v>
      </c>
      <c r="J5817" s="9">
        <v>767613916</v>
      </c>
      <c r="K5817" s="9">
        <v>64548025</v>
      </c>
      <c r="L5817" s="9">
        <v>50941497</v>
      </c>
      <c r="M5817" s="9">
        <v>44735100</v>
      </c>
      <c r="N5817" s="7" t="s">
        <v>8</v>
      </c>
      <c r="O5817" s="10">
        <v>16.22</v>
      </c>
      <c r="P5817" s="1"/>
    </row>
    <row r="5818" spans="1:16" ht="33.75" thickBot="1">
      <c r="A5818" s="1"/>
      <c r="B5818" s="138" t="s">
        <v>8</v>
      </c>
      <c r="C5818" s="139"/>
      <c r="D5818" s="139"/>
      <c r="E5818" s="139"/>
      <c r="F5818" s="139"/>
      <c r="G5818" s="139"/>
      <c r="H5818" s="139"/>
      <c r="I5818" s="11" t="s">
        <v>4472</v>
      </c>
      <c r="J5818" s="12" t="s">
        <v>8</v>
      </c>
      <c r="K5818" s="13">
        <v>64548025</v>
      </c>
      <c r="L5818" s="13">
        <v>50941497</v>
      </c>
      <c r="M5818" s="13">
        <v>44735100</v>
      </c>
      <c r="N5818" s="14">
        <v>87.81</v>
      </c>
      <c r="O5818" s="12" t="s">
        <v>8</v>
      </c>
      <c r="P5818" s="1"/>
    </row>
    <row r="5819" spans="1:16" ht="0.95" customHeight="1">
      <c r="A5819" s="1"/>
      <c r="B5819" s="137"/>
      <c r="C5819" s="137"/>
      <c r="D5819" s="137"/>
      <c r="E5819" s="137"/>
      <c r="F5819" s="137"/>
      <c r="G5819" s="137"/>
      <c r="H5819" s="137"/>
      <c r="I5819" s="137"/>
      <c r="J5819" s="137"/>
      <c r="K5819" s="137"/>
      <c r="L5819" s="137"/>
      <c r="M5819" s="137"/>
      <c r="N5819" s="137"/>
      <c r="O5819" s="137"/>
      <c r="P5819" s="1"/>
    </row>
    <row r="5820" spans="1:16" ht="58.5" thickBot="1">
      <c r="A5820" s="1"/>
      <c r="B5820" s="6" t="s">
        <v>5741</v>
      </c>
      <c r="C5820" s="7" t="s">
        <v>8</v>
      </c>
      <c r="D5820" s="8" t="s">
        <v>5742</v>
      </c>
      <c r="E5820" s="8" t="s">
        <v>5743</v>
      </c>
      <c r="F5820" s="8" t="s">
        <v>58</v>
      </c>
      <c r="G5820" s="8" t="s">
        <v>865</v>
      </c>
      <c r="H5820" s="8" t="s">
        <v>14</v>
      </c>
      <c r="I5820" s="7" t="s">
        <v>8</v>
      </c>
      <c r="J5820" s="9">
        <v>144633810</v>
      </c>
      <c r="K5820" s="9">
        <v>38570000</v>
      </c>
      <c r="L5820" s="9">
        <v>36833209</v>
      </c>
      <c r="M5820" s="9">
        <v>34008858</v>
      </c>
      <c r="N5820" s="7" t="s">
        <v>8</v>
      </c>
      <c r="O5820" s="10">
        <v>73.77</v>
      </c>
      <c r="P5820" s="1"/>
    </row>
    <row r="5821" spans="1:16" ht="33.75" thickBot="1">
      <c r="A5821" s="1"/>
      <c r="B5821" s="138" t="s">
        <v>8</v>
      </c>
      <c r="C5821" s="139"/>
      <c r="D5821" s="139"/>
      <c r="E5821" s="139"/>
      <c r="F5821" s="139"/>
      <c r="G5821" s="139"/>
      <c r="H5821" s="139"/>
      <c r="I5821" s="11" t="s">
        <v>4472</v>
      </c>
      <c r="J5821" s="12" t="s">
        <v>8</v>
      </c>
      <c r="K5821" s="13">
        <v>38570000</v>
      </c>
      <c r="L5821" s="13">
        <v>36833209</v>
      </c>
      <c r="M5821" s="13">
        <v>34008858</v>
      </c>
      <c r="N5821" s="14">
        <v>92.33</v>
      </c>
      <c r="O5821" s="12" t="s">
        <v>8</v>
      </c>
      <c r="P5821" s="1"/>
    </row>
    <row r="5822" spans="1:16" ht="0.95" customHeight="1">
      <c r="A5822" s="1"/>
      <c r="B5822" s="137"/>
      <c r="C5822" s="137"/>
      <c r="D5822" s="137"/>
      <c r="E5822" s="137"/>
      <c r="F5822" s="137"/>
      <c r="G5822" s="137"/>
      <c r="H5822" s="137"/>
      <c r="I5822" s="137"/>
      <c r="J5822" s="137"/>
      <c r="K5822" s="137"/>
      <c r="L5822" s="137"/>
      <c r="M5822" s="137"/>
      <c r="N5822" s="137"/>
      <c r="O5822" s="137"/>
      <c r="P5822" s="1"/>
    </row>
    <row r="5823" spans="1:16" ht="33.75" thickBot="1">
      <c r="A5823" s="1"/>
      <c r="B5823" s="6" t="s">
        <v>5744</v>
      </c>
      <c r="C5823" s="7" t="s">
        <v>8</v>
      </c>
      <c r="D5823" s="8" t="s">
        <v>5745</v>
      </c>
      <c r="E5823" s="8" t="s">
        <v>5746</v>
      </c>
      <c r="F5823" s="8" t="s">
        <v>58</v>
      </c>
      <c r="G5823" s="8" t="s">
        <v>865</v>
      </c>
      <c r="H5823" s="8" t="s">
        <v>14</v>
      </c>
      <c r="I5823" s="7" t="s">
        <v>8</v>
      </c>
      <c r="J5823" s="9">
        <v>2427127806</v>
      </c>
      <c r="K5823" s="9">
        <v>83731919</v>
      </c>
      <c r="L5823" s="9">
        <v>106757746</v>
      </c>
      <c r="M5823" s="9">
        <v>90519826</v>
      </c>
      <c r="N5823" s="7" t="s">
        <v>8</v>
      </c>
      <c r="O5823" s="10">
        <v>8.1199999999999992</v>
      </c>
      <c r="P5823" s="1"/>
    </row>
    <row r="5824" spans="1:16" ht="33.75" thickBot="1">
      <c r="A5824" s="1"/>
      <c r="B5824" s="138" t="s">
        <v>8</v>
      </c>
      <c r="C5824" s="139"/>
      <c r="D5824" s="139"/>
      <c r="E5824" s="139"/>
      <c r="F5824" s="139"/>
      <c r="G5824" s="139"/>
      <c r="H5824" s="139"/>
      <c r="I5824" s="11" t="s">
        <v>4472</v>
      </c>
      <c r="J5824" s="12" t="s">
        <v>8</v>
      </c>
      <c r="K5824" s="13">
        <v>83731919</v>
      </c>
      <c r="L5824" s="13">
        <v>106757746</v>
      </c>
      <c r="M5824" s="13">
        <v>90519826</v>
      </c>
      <c r="N5824" s="14">
        <v>84.78</v>
      </c>
      <c r="O5824" s="12" t="s">
        <v>8</v>
      </c>
      <c r="P5824" s="1"/>
    </row>
    <row r="5825" spans="1:16" ht="0.95" customHeight="1">
      <c r="A5825" s="1"/>
      <c r="B5825" s="137"/>
      <c r="C5825" s="137"/>
      <c r="D5825" s="137"/>
      <c r="E5825" s="137"/>
      <c r="F5825" s="137"/>
      <c r="G5825" s="137"/>
      <c r="H5825" s="137"/>
      <c r="I5825" s="137"/>
      <c r="J5825" s="137"/>
      <c r="K5825" s="137"/>
      <c r="L5825" s="137"/>
      <c r="M5825" s="137"/>
      <c r="N5825" s="137"/>
      <c r="O5825" s="137"/>
      <c r="P5825" s="1"/>
    </row>
    <row r="5826" spans="1:16" ht="33.75" thickBot="1">
      <c r="A5826" s="1"/>
      <c r="B5826" s="6" t="s">
        <v>5747</v>
      </c>
      <c r="C5826" s="7" t="s">
        <v>8</v>
      </c>
      <c r="D5826" s="8" t="s">
        <v>5748</v>
      </c>
      <c r="E5826" s="8" t="s">
        <v>5746</v>
      </c>
      <c r="F5826" s="8" t="s">
        <v>58</v>
      </c>
      <c r="G5826" s="8" t="s">
        <v>865</v>
      </c>
      <c r="H5826" s="8" t="s">
        <v>14</v>
      </c>
      <c r="I5826" s="7" t="s">
        <v>8</v>
      </c>
      <c r="J5826" s="9">
        <v>46979635</v>
      </c>
      <c r="K5826" s="9">
        <v>12136612</v>
      </c>
      <c r="L5826" s="9">
        <v>548978</v>
      </c>
      <c r="M5826" s="9">
        <v>548978</v>
      </c>
      <c r="N5826" s="7" t="s">
        <v>8</v>
      </c>
      <c r="O5826" s="10">
        <v>2.9</v>
      </c>
      <c r="P5826" s="1"/>
    </row>
    <row r="5827" spans="1:16" ht="33.75" thickBot="1">
      <c r="A5827" s="1"/>
      <c r="B5827" s="138" t="s">
        <v>8</v>
      </c>
      <c r="C5827" s="139"/>
      <c r="D5827" s="139"/>
      <c r="E5827" s="139"/>
      <c r="F5827" s="139"/>
      <c r="G5827" s="139"/>
      <c r="H5827" s="139"/>
      <c r="I5827" s="11" t="s">
        <v>4472</v>
      </c>
      <c r="J5827" s="12" t="s">
        <v>8</v>
      </c>
      <c r="K5827" s="13">
        <v>12136612</v>
      </c>
      <c r="L5827" s="13">
        <v>548978</v>
      </c>
      <c r="M5827" s="13">
        <v>548978</v>
      </c>
      <c r="N5827" s="14">
        <v>100</v>
      </c>
      <c r="O5827" s="12" t="s">
        <v>8</v>
      </c>
      <c r="P5827" s="1"/>
    </row>
    <row r="5828" spans="1:16" ht="0.95" customHeight="1">
      <c r="A5828" s="1"/>
      <c r="B5828" s="137"/>
      <c r="C5828" s="137"/>
      <c r="D5828" s="137"/>
      <c r="E5828" s="137"/>
      <c r="F5828" s="137"/>
      <c r="G5828" s="137"/>
      <c r="H5828" s="137"/>
      <c r="I5828" s="137"/>
      <c r="J5828" s="137"/>
      <c r="K5828" s="137"/>
      <c r="L5828" s="137"/>
      <c r="M5828" s="137"/>
      <c r="N5828" s="137"/>
      <c r="O5828" s="137"/>
      <c r="P5828" s="1"/>
    </row>
    <row r="5829" spans="1:16" ht="58.5" thickBot="1">
      <c r="A5829" s="1"/>
      <c r="B5829" s="6" t="s">
        <v>5749</v>
      </c>
      <c r="C5829" s="7" t="s">
        <v>8</v>
      </c>
      <c r="D5829" s="8" t="s">
        <v>5750</v>
      </c>
      <c r="E5829" s="8" t="s">
        <v>5751</v>
      </c>
      <c r="F5829" s="8" t="s">
        <v>58</v>
      </c>
      <c r="G5829" s="8" t="s">
        <v>865</v>
      </c>
      <c r="H5829" s="8" t="s">
        <v>14</v>
      </c>
      <c r="I5829" s="7" t="s">
        <v>8</v>
      </c>
      <c r="J5829" s="9">
        <v>14761423</v>
      </c>
      <c r="K5829" s="9">
        <v>5126006</v>
      </c>
      <c r="L5829" s="9">
        <v>100114</v>
      </c>
      <c r="M5829" s="9">
        <v>0</v>
      </c>
      <c r="N5829" s="7" t="s">
        <v>8</v>
      </c>
      <c r="O5829" s="10">
        <v>8.0399999999999991</v>
      </c>
      <c r="P5829" s="1"/>
    </row>
    <row r="5830" spans="1:16" ht="33.75" thickBot="1">
      <c r="A5830" s="1"/>
      <c r="B5830" s="138" t="s">
        <v>8</v>
      </c>
      <c r="C5830" s="139"/>
      <c r="D5830" s="139"/>
      <c r="E5830" s="139"/>
      <c r="F5830" s="139"/>
      <c r="G5830" s="139"/>
      <c r="H5830" s="139"/>
      <c r="I5830" s="11" t="s">
        <v>4472</v>
      </c>
      <c r="J5830" s="12" t="s">
        <v>8</v>
      </c>
      <c r="K5830" s="13">
        <v>5126006</v>
      </c>
      <c r="L5830" s="13">
        <v>100114</v>
      </c>
      <c r="M5830" s="13">
        <v>0</v>
      </c>
      <c r="N5830" s="14">
        <v>0</v>
      </c>
      <c r="O5830" s="12" t="s">
        <v>8</v>
      </c>
      <c r="P5830" s="1"/>
    </row>
    <row r="5831" spans="1:16" ht="0.95" customHeight="1">
      <c r="A5831" s="1"/>
      <c r="B5831" s="137"/>
      <c r="C5831" s="137"/>
      <c r="D5831" s="137"/>
      <c r="E5831" s="137"/>
      <c r="F5831" s="137"/>
      <c r="G5831" s="137"/>
      <c r="H5831" s="137"/>
      <c r="I5831" s="137"/>
      <c r="J5831" s="137"/>
      <c r="K5831" s="137"/>
      <c r="L5831" s="137"/>
      <c r="M5831" s="137"/>
      <c r="N5831" s="137"/>
      <c r="O5831" s="137"/>
      <c r="P5831" s="1"/>
    </row>
    <row r="5832" spans="1:16" ht="33.75" thickBot="1">
      <c r="A5832" s="1"/>
      <c r="B5832" s="6" t="s">
        <v>5752</v>
      </c>
      <c r="C5832" s="7" t="s">
        <v>8</v>
      </c>
      <c r="D5832" s="8" t="s">
        <v>5753</v>
      </c>
      <c r="E5832" s="8" t="s">
        <v>5746</v>
      </c>
      <c r="F5832" s="8" t="s">
        <v>58</v>
      </c>
      <c r="G5832" s="8" t="s">
        <v>865</v>
      </c>
      <c r="H5832" s="8" t="s">
        <v>14</v>
      </c>
      <c r="I5832" s="7" t="s">
        <v>8</v>
      </c>
      <c r="J5832" s="9">
        <v>876106754</v>
      </c>
      <c r="K5832" s="9">
        <v>112895200</v>
      </c>
      <c r="L5832" s="9">
        <v>56915177</v>
      </c>
      <c r="M5832" s="9">
        <v>29293125</v>
      </c>
      <c r="N5832" s="7" t="s">
        <v>8</v>
      </c>
      <c r="O5832" s="10">
        <v>4.24</v>
      </c>
      <c r="P5832" s="1"/>
    </row>
    <row r="5833" spans="1:16" ht="33.75" thickBot="1">
      <c r="A5833" s="1"/>
      <c r="B5833" s="138" t="s">
        <v>8</v>
      </c>
      <c r="C5833" s="139"/>
      <c r="D5833" s="139"/>
      <c r="E5833" s="139"/>
      <c r="F5833" s="139"/>
      <c r="G5833" s="139"/>
      <c r="H5833" s="139"/>
      <c r="I5833" s="11" t="s">
        <v>4472</v>
      </c>
      <c r="J5833" s="12" t="s">
        <v>8</v>
      </c>
      <c r="K5833" s="13">
        <v>112895200</v>
      </c>
      <c r="L5833" s="13">
        <v>56915177</v>
      </c>
      <c r="M5833" s="13">
        <v>29293125</v>
      </c>
      <c r="N5833" s="14">
        <v>51.46</v>
      </c>
      <c r="O5833" s="12" t="s">
        <v>8</v>
      </c>
      <c r="P5833" s="1"/>
    </row>
    <row r="5834" spans="1:16" ht="0.95" customHeight="1">
      <c r="A5834" s="1"/>
      <c r="B5834" s="137"/>
      <c r="C5834" s="137"/>
      <c r="D5834" s="137"/>
      <c r="E5834" s="137"/>
      <c r="F5834" s="137"/>
      <c r="G5834" s="137"/>
      <c r="H5834" s="137"/>
      <c r="I5834" s="137"/>
      <c r="J5834" s="137"/>
      <c r="K5834" s="137"/>
      <c r="L5834" s="137"/>
      <c r="M5834" s="137"/>
      <c r="N5834" s="137"/>
      <c r="O5834" s="137"/>
      <c r="P5834" s="1"/>
    </row>
    <row r="5835" spans="1:16" ht="58.5" thickBot="1">
      <c r="A5835" s="1"/>
      <c r="B5835" s="6" t="s">
        <v>5754</v>
      </c>
      <c r="C5835" s="7" t="s">
        <v>8</v>
      </c>
      <c r="D5835" s="8" t="s">
        <v>5755</v>
      </c>
      <c r="E5835" s="8" t="s">
        <v>5751</v>
      </c>
      <c r="F5835" s="8" t="s">
        <v>58</v>
      </c>
      <c r="G5835" s="8" t="s">
        <v>865</v>
      </c>
      <c r="H5835" s="8" t="s">
        <v>14</v>
      </c>
      <c r="I5835" s="7" t="s">
        <v>8</v>
      </c>
      <c r="J5835" s="9">
        <v>9011705</v>
      </c>
      <c r="K5835" s="9">
        <v>0</v>
      </c>
      <c r="L5835" s="9">
        <v>0</v>
      </c>
      <c r="M5835" s="9">
        <v>0</v>
      </c>
      <c r="N5835" s="7" t="s">
        <v>8</v>
      </c>
      <c r="O5835" s="10">
        <v>9.15</v>
      </c>
      <c r="P5835" s="1"/>
    </row>
    <row r="5836" spans="1:16" ht="33.75" thickBot="1">
      <c r="A5836" s="1"/>
      <c r="B5836" s="138" t="s">
        <v>8</v>
      </c>
      <c r="C5836" s="139"/>
      <c r="D5836" s="139"/>
      <c r="E5836" s="139"/>
      <c r="F5836" s="139"/>
      <c r="G5836" s="139"/>
      <c r="H5836" s="139"/>
      <c r="I5836" s="11" t="s">
        <v>4472</v>
      </c>
      <c r="J5836" s="12" t="s">
        <v>8</v>
      </c>
      <c r="K5836" s="13">
        <v>0</v>
      </c>
      <c r="L5836" s="13">
        <v>0</v>
      </c>
      <c r="M5836" s="13">
        <v>0</v>
      </c>
      <c r="N5836" s="14">
        <v>0</v>
      </c>
      <c r="O5836" s="12" t="s">
        <v>8</v>
      </c>
      <c r="P5836" s="1"/>
    </row>
    <row r="5837" spans="1:16" ht="0.95" customHeight="1">
      <c r="A5837" s="1"/>
      <c r="B5837" s="137"/>
      <c r="C5837" s="137"/>
      <c r="D5837" s="137"/>
      <c r="E5837" s="137"/>
      <c r="F5837" s="137"/>
      <c r="G5837" s="137"/>
      <c r="H5837" s="137"/>
      <c r="I5837" s="137"/>
      <c r="J5837" s="137"/>
      <c r="K5837" s="137"/>
      <c r="L5837" s="137"/>
      <c r="M5837" s="137"/>
      <c r="N5837" s="137"/>
      <c r="O5837" s="137"/>
      <c r="P5837" s="1"/>
    </row>
    <row r="5838" spans="1:16" ht="33.75" thickBot="1">
      <c r="A5838" s="1"/>
      <c r="B5838" s="6" t="s">
        <v>5756</v>
      </c>
      <c r="C5838" s="7" t="s">
        <v>8</v>
      </c>
      <c r="D5838" s="8" t="s">
        <v>5757</v>
      </c>
      <c r="E5838" s="8" t="s">
        <v>5746</v>
      </c>
      <c r="F5838" s="8" t="s">
        <v>58</v>
      </c>
      <c r="G5838" s="8" t="s">
        <v>865</v>
      </c>
      <c r="H5838" s="8" t="s">
        <v>14</v>
      </c>
      <c r="I5838" s="7" t="s">
        <v>8</v>
      </c>
      <c r="J5838" s="9">
        <v>3786162557</v>
      </c>
      <c r="K5838" s="9">
        <v>136486204</v>
      </c>
      <c r="L5838" s="9">
        <v>210173534</v>
      </c>
      <c r="M5838" s="9">
        <v>202410153</v>
      </c>
      <c r="N5838" s="7" t="s">
        <v>8</v>
      </c>
      <c r="O5838" s="10">
        <v>10.36</v>
      </c>
      <c r="P5838" s="1"/>
    </row>
    <row r="5839" spans="1:16" ht="33.75" thickBot="1">
      <c r="A5839" s="1"/>
      <c r="B5839" s="138" t="s">
        <v>8</v>
      </c>
      <c r="C5839" s="139"/>
      <c r="D5839" s="139"/>
      <c r="E5839" s="139"/>
      <c r="F5839" s="139"/>
      <c r="G5839" s="139"/>
      <c r="H5839" s="139"/>
      <c r="I5839" s="11" t="s">
        <v>4472</v>
      </c>
      <c r="J5839" s="12" t="s">
        <v>8</v>
      </c>
      <c r="K5839" s="13">
        <v>136486204</v>
      </c>
      <c r="L5839" s="13">
        <v>210173534</v>
      </c>
      <c r="M5839" s="13">
        <v>202410153</v>
      </c>
      <c r="N5839" s="14">
        <v>96.3</v>
      </c>
      <c r="O5839" s="12" t="s">
        <v>8</v>
      </c>
      <c r="P5839" s="1"/>
    </row>
    <row r="5840" spans="1:16" ht="0.95" customHeight="1">
      <c r="A5840" s="1"/>
      <c r="B5840" s="137"/>
      <c r="C5840" s="137"/>
      <c r="D5840" s="137"/>
      <c r="E5840" s="137"/>
      <c r="F5840" s="137"/>
      <c r="G5840" s="137"/>
      <c r="H5840" s="137"/>
      <c r="I5840" s="137"/>
      <c r="J5840" s="137"/>
      <c r="K5840" s="137"/>
      <c r="L5840" s="137"/>
      <c r="M5840" s="137"/>
      <c r="N5840" s="137"/>
      <c r="O5840" s="137"/>
      <c r="P5840" s="1"/>
    </row>
    <row r="5841" spans="1:16" ht="33.75" thickBot="1">
      <c r="A5841" s="1"/>
      <c r="B5841" s="6" t="s">
        <v>5758</v>
      </c>
      <c r="C5841" s="7" t="s">
        <v>8</v>
      </c>
      <c r="D5841" s="8" t="s">
        <v>5759</v>
      </c>
      <c r="E5841" s="8" t="s">
        <v>5746</v>
      </c>
      <c r="F5841" s="8" t="s">
        <v>58</v>
      </c>
      <c r="G5841" s="8" t="s">
        <v>865</v>
      </c>
      <c r="H5841" s="8" t="s">
        <v>14</v>
      </c>
      <c r="I5841" s="7" t="s">
        <v>8</v>
      </c>
      <c r="J5841" s="9">
        <v>928629950</v>
      </c>
      <c r="K5841" s="9">
        <v>92853522</v>
      </c>
      <c r="L5841" s="9">
        <v>733105547</v>
      </c>
      <c r="M5841" s="9">
        <v>578621420</v>
      </c>
      <c r="N5841" s="7" t="s">
        <v>8</v>
      </c>
      <c r="O5841" s="10">
        <v>42.65</v>
      </c>
      <c r="P5841" s="1"/>
    </row>
    <row r="5842" spans="1:16" ht="33.75" thickBot="1">
      <c r="A5842" s="1"/>
      <c r="B5842" s="138" t="s">
        <v>8</v>
      </c>
      <c r="C5842" s="139"/>
      <c r="D5842" s="139"/>
      <c r="E5842" s="139"/>
      <c r="F5842" s="139"/>
      <c r="G5842" s="139"/>
      <c r="H5842" s="139"/>
      <c r="I5842" s="11" t="s">
        <v>4472</v>
      </c>
      <c r="J5842" s="12" t="s">
        <v>8</v>
      </c>
      <c r="K5842" s="13">
        <v>92853522</v>
      </c>
      <c r="L5842" s="13">
        <v>733105547</v>
      </c>
      <c r="M5842" s="13">
        <v>578621420</v>
      </c>
      <c r="N5842" s="14">
        <v>78.92</v>
      </c>
      <c r="O5842" s="12" t="s">
        <v>8</v>
      </c>
      <c r="P5842" s="1"/>
    </row>
    <row r="5843" spans="1:16" ht="0.95" customHeight="1">
      <c r="A5843" s="1"/>
      <c r="B5843" s="137"/>
      <c r="C5843" s="137"/>
      <c r="D5843" s="137"/>
      <c r="E5843" s="137"/>
      <c r="F5843" s="137"/>
      <c r="G5843" s="137"/>
      <c r="H5843" s="137"/>
      <c r="I5843" s="137"/>
      <c r="J5843" s="137"/>
      <c r="K5843" s="137"/>
      <c r="L5843" s="137"/>
      <c r="M5843" s="137"/>
      <c r="N5843" s="137"/>
      <c r="O5843" s="137"/>
      <c r="P5843" s="1"/>
    </row>
    <row r="5844" spans="1:16" ht="33.75" thickBot="1">
      <c r="A5844" s="1"/>
      <c r="B5844" s="6" t="s">
        <v>5760</v>
      </c>
      <c r="C5844" s="7" t="s">
        <v>8</v>
      </c>
      <c r="D5844" s="8" t="s">
        <v>5761</v>
      </c>
      <c r="E5844" s="8" t="s">
        <v>5746</v>
      </c>
      <c r="F5844" s="8" t="s">
        <v>58</v>
      </c>
      <c r="G5844" s="8" t="s">
        <v>865</v>
      </c>
      <c r="H5844" s="8" t="s">
        <v>14</v>
      </c>
      <c r="I5844" s="7" t="s">
        <v>8</v>
      </c>
      <c r="J5844" s="9">
        <v>6435053028</v>
      </c>
      <c r="K5844" s="9">
        <v>1593970216</v>
      </c>
      <c r="L5844" s="9">
        <v>742257597</v>
      </c>
      <c r="M5844" s="9">
        <v>733309142</v>
      </c>
      <c r="N5844" s="7" t="s">
        <v>8</v>
      </c>
      <c r="O5844" s="10">
        <v>16.27</v>
      </c>
      <c r="P5844" s="1"/>
    </row>
    <row r="5845" spans="1:16" ht="33.75" thickBot="1">
      <c r="A5845" s="1"/>
      <c r="B5845" s="138" t="s">
        <v>8</v>
      </c>
      <c r="C5845" s="139"/>
      <c r="D5845" s="139"/>
      <c r="E5845" s="139"/>
      <c r="F5845" s="139"/>
      <c r="G5845" s="139"/>
      <c r="H5845" s="139"/>
      <c r="I5845" s="11" t="s">
        <v>4472</v>
      </c>
      <c r="J5845" s="12" t="s">
        <v>8</v>
      </c>
      <c r="K5845" s="13">
        <v>1593970216</v>
      </c>
      <c r="L5845" s="13">
        <v>742257597</v>
      </c>
      <c r="M5845" s="13">
        <v>733309142</v>
      </c>
      <c r="N5845" s="14">
        <v>98.79</v>
      </c>
      <c r="O5845" s="12" t="s">
        <v>8</v>
      </c>
      <c r="P5845" s="1"/>
    </row>
    <row r="5846" spans="1:16" ht="0.95" customHeight="1">
      <c r="A5846" s="1"/>
      <c r="B5846" s="137"/>
      <c r="C5846" s="137"/>
      <c r="D5846" s="137"/>
      <c r="E5846" s="137"/>
      <c r="F5846" s="137"/>
      <c r="G5846" s="137"/>
      <c r="H5846" s="137"/>
      <c r="I5846" s="137"/>
      <c r="J5846" s="137"/>
      <c r="K5846" s="137"/>
      <c r="L5846" s="137"/>
      <c r="M5846" s="137"/>
      <c r="N5846" s="137"/>
      <c r="O5846" s="137"/>
      <c r="P5846" s="1"/>
    </row>
    <row r="5847" spans="1:16" ht="33.75" thickBot="1">
      <c r="A5847" s="1"/>
      <c r="B5847" s="6" t="s">
        <v>5762</v>
      </c>
      <c r="C5847" s="7" t="s">
        <v>8</v>
      </c>
      <c r="D5847" s="8" t="s">
        <v>5763</v>
      </c>
      <c r="E5847" s="8" t="s">
        <v>5746</v>
      </c>
      <c r="F5847" s="8" t="s">
        <v>58</v>
      </c>
      <c r="G5847" s="8" t="s">
        <v>865</v>
      </c>
      <c r="H5847" s="8" t="s">
        <v>14</v>
      </c>
      <c r="I5847" s="7" t="s">
        <v>8</v>
      </c>
      <c r="J5847" s="9">
        <v>2239671384</v>
      </c>
      <c r="K5847" s="9">
        <v>106779956</v>
      </c>
      <c r="L5847" s="9">
        <v>201263875</v>
      </c>
      <c r="M5847" s="9">
        <v>195310559</v>
      </c>
      <c r="N5847" s="7" t="s">
        <v>8</v>
      </c>
      <c r="O5847" s="10">
        <v>10.62</v>
      </c>
      <c r="P5847" s="1"/>
    </row>
    <row r="5848" spans="1:16" ht="33.75" thickBot="1">
      <c r="A5848" s="1"/>
      <c r="B5848" s="138" t="s">
        <v>8</v>
      </c>
      <c r="C5848" s="139"/>
      <c r="D5848" s="139"/>
      <c r="E5848" s="139"/>
      <c r="F5848" s="139"/>
      <c r="G5848" s="139"/>
      <c r="H5848" s="139"/>
      <c r="I5848" s="11" t="s">
        <v>4472</v>
      </c>
      <c r="J5848" s="12" t="s">
        <v>8</v>
      </c>
      <c r="K5848" s="13">
        <v>106779956</v>
      </c>
      <c r="L5848" s="13">
        <v>201263875</v>
      </c>
      <c r="M5848" s="13">
        <v>195310559</v>
      </c>
      <c r="N5848" s="14">
        <v>97.04</v>
      </c>
      <c r="O5848" s="12" t="s">
        <v>8</v>
      </c>
      <c r="P5848" s="1"/>
    </row>
    <row r="5849" spans="1:16" ht="0.95" customHeight="1">
      <c r="A5849" s="1"/>
      <c r="B5849" s="137"/>
      <c r="C5849" s="137"/>
      <c r="D5849" s="137"/>
      <c r="E5849" s="137"/>
      <c r="F5849" s="137"/>
      <c r="G5849" s="137"/>
      <c r="H5849" s="137"/>
      <c r="I5849" s="137"/>
      <c r="J5849" s="137"/>
      <c r="K5849" s="137"/>
      <c r="L5849" s="137"/>
      <c r="M5849" s="137"/>
      <c r="N5849" s="137"/>
      <c r="O5849" s="137"/>
      <c r="P5849" s="1"/>
    </row>
    <row r="5850" spans="1:16" ht="33.75" thickBot="1">
      <c r="A5850" s="1"/>
      <c r="B5850" s="6" t="s">
        <v>5764</v>
      </c>
      <c r="C5850" s="7" t="s">
        <v>8</v>
      </c>
      <c r="D5850" s="8" t="s">
        <v>5765</v>
      </c>
      <c r="E5850" s="8" t="s">
        <v>5766</v>
      </c>
      <c r="F5850" s="8" t="s">
        <v>58</v>
      </c>
      <c r="G5850" s="8" t="s">
        <v>865</v>
      </c>
      <c r="H5850" s="8" t="s">
        <v>14</v>
      </c>
      <c r="I5850" s="7" t="s">
        <v>8</v>
      </c>
      <c r="J5850" s="9">
        <v>9186257457</v>
      </c>
      <c r="K5850" s="9">
        <v>23941921</v>
      </c>
      <c r="L5850" s="9">
        <v>1039575378</v>
      </c>
      <c r="M5850" s="9">
        <v>978141656</v>
      </c>
      <c r="N5850" s="7" t="s">
        <v>8</v>
      </c>
      <c r="O5850" s="10">
        <v>21.71</v>
      </c>
      <c r="P5850" s="1"/>
    </row>
    <row r="5851" spans="1:16" ht="33.75" thickBot="1">
      <c r="A5851" s="1"/>
      <c r="B5851" s="138" t="s">
        <v>8</v>
      </c>
      <c r="C5851" s="139"/>
      <c r="D5851" s="139"/>
      <c r="E5851" s="139"/>
      <c r="F5851" s="139"/>
      <c r="G5851" s="139"/>
      <c r="H5851" s="139"/>
      <c r="I5851" s="11" t="s">
        <v>4472</v>
      </c>
      <c r="J5851" s="12" t="s">
        <v>8</v>
      </c>
      <c r="K5851" s="13">
        <v>23941921</v>
      </c>
      <c r="L5851" s="13">
        <v>1039575378</v>
      </c>
      <c r="M5851" s="13">
        <v>978141656</v>
      </c>
      <c r="N5851" s="14">
        <v>94.09</v>
      </c>
      <c r="O5851" s="12" t="s">
        <v>8</v>
      </c>
      <c r="P5851" s="1"/>
    </row>
    <row r="5852" spans="1:16" ht="0.95" customHeight="1">
      <c r="A5852" s="1"/>
      <c r="B5852" s="137"/>
      <c r="C5852" s="137"/>
      <c r="D5852" s="137"/>
      <c r="E5852" s="137"/>
      <c r="F5852" s="137"/>
      <c r="G5852" s="137"/>
      <c r="H5852" s="137"/>
      <c r="I5852" s="137"/>
      <c r="J5852" s="137"/>
      <c r="K5852" s="137"/>
      <c r="L5852" s="137"/>
      <c r="M5852" s="137"/>
      <c r="N5852" s="137"/>
      <c r="O5852" s="137"/>
      <c r="P5852" s="1"/>
    </row>
    <row r="5853" spans="1:16" ht="33.75" thickBot="1">
      <c r="A5853" s="1"/>
      <c r="B5853" s="6" t="s">
        <v>5767</v>
      </c>
      <c r="C5853" s="7" t="s">
        <v>8</v>
      </c>
      <c r="D5853" s="8" t="s">
        <v>5768</v>
      </c>
      <c r="E5853" s="8" t="s">
        <v>5766</v>
      </c>
      <c r="F5853" s="8" t="s">
        <v>58</v>
      </c>
      <c r="G5853" s="8" t="s">
        <v>865</v>
      </c>
      <c r="H5853" s="8" t="s">
        <v>14</v>
      </c>
      <c r="I5853" s="7" t="s">
        <v>8</v>
      </c>
      <c r="J5853" s="9">
        <v>3580295807</v>
      </c>
      <c r="K5853" s="9">
        <v>267202261</v>
      </c>
      <c r="L5853" s="9">
        <v>1060481780</v>
      </c>
      <c r="M5853" s="9">
        <v>1008153888</v>
      </c>
      <c r="N5853" s="7" t="s">
        <v>8</v>
      </c>
      <c r="O5853" s="10">
        <v>20.96</v>
      </c>
      <c r="P5853" s="1"/>
    </row>
    <row r="5854" spans="1:16" ht="33.75" thickBot="1">
      <c r="A5854" s="1"/>
      <c r="B5854" s="138" t="s">
        <v>8</v>
      </c>
      <c r="C5854" s="139"/>
      <c r="D5854" s="139"/>
      <c r="E5854" s="139"/>
      <c r="F5854" s="139"/>
      <c r="G5854" s="139"/>
      <c r="H5854" s="139"/>
      <c r="I5854" s="11" t="s">
        <v>4472</v>
      </c>
      <c r="J5854" s="12" t="s">
        <v>8</v>
      </c>
      <c r="K5854" s="13">
        <v>267202261</v>
      </c>
      <c r="L5854" s="13">
        <v>1060481780</v>
      </c>
      <c r="M5854" s="13">
        <v>1008153888</v>
      </c>
      <c r="N5854" s="14">
        <v>95.06</v>
      </c>
      <c r="O5854" s="12" t="s">
        <v>8</v>
      </c>
      <c r="P5854" s="1"/>
    </row>
    <row r="5855" spans="1:16" ht="0.95" customHeight="1">
      <c r="A5855" s="1"/>
      <c r="B5855" s="137"/>
      <c r="C5855" s="137"/>
      <c r="D5855" s="137"/>
      <c r="E5855" s="137"/>
      <c r="F5855" s="137"/>
      <c r="G5855" s="137"/>
      <c r="H5855" s="137"/>
      <c r="I5855" s="137"/>
      <c r="J5855" s="137"/>
      <c r="K5855" s="137"/>
      <c r="L5855" s="137"/>
      <c r="M5855" s="137"/>
      <c r="N5855" s="137"/>
      <c r="O5855" s="137"/>
      <c r="P5855" s="1"/>
    </row>
    <row r="5856" spans="1:16" ht="33.75" thickBot="1">
      <c r="A5856" s="1"/>
      <c r="B5856" s="6" t="s">
        <v>5769</v>
      </c>
      <c r="C5856" s="7" t="s">
        <v>8</v>
      </c>
      <c r="D5856" s="8" t="s">
        <v>5770</v>
      </c>
      <c r="E5856" s="8" t="s">
        <v>5746</v>
      </c>
      <c r="F5856" s="8" t="s">
        <v>58</v>
      </c>
      <c r="G5856" s="8" t="s">
        <v>865</v>
      </c>
      <c r="H5856" s="8" t="s">
        <v>14</v>
      </c>
      <c r="I5856" s="7" t="s">
        <v>8</v>
      </c>
      <c r="J5856" s="9">
        <v>17938010128</v>
      </c>
      <c r="K5856" s="9">
        <v>596248647</v>
      </c>
      <c r="L5856" s="9">
        <v>1009473332</v>
      </c>
      <c r="M5856" s="9">
        <v>797341440</v>
      </c>
      <c r="N5856" s="7" t="s">
        <v>8</v>
      </c>
      <c r="O5856" s="10">
        <v>4.49</v>
      </c>
      <c r="P5856" s="1"/>
    </row>
    <row r="5857" spans="1:16" ht="33.75" thickBot="1">
      <c r="A5857" s="1"/>
      <c r="B5857" s="138" t="s">
        <v>8</v>
      </c>
      <c r="C5857" s="139"/>
      <c r="D5857" s="139"/>
      <c r="E5857" s="139"/>
      <c r="F5857" s="139"/>
      <c r="G5857" s="139"/>
      <c r="H5857" s="139"/>
      <c r="I5857" s="11" t="s">
        <v>4472</v>
      </c>
      <c r="J5857" s="12" t="s">
        <v>8</v>
      </c>
      <c r="K5857" s="13">
        <v>596248647</v>
      </c>
      <c r="L5857" s="13">
        <v>1009473332</v>
      </c>
      <c r="M5857" s="13">
        <v>797341440</v>
      </c>
      <c r="N5857" s="14">
        <v>78.98</v>
      </c>
      <c r="O5857" s="12" t="s">
        <v>8</v>
      </c>
      <c r="P5857" s="1"/>
    </row>
    <row r="5858" spans="1:16" ht="0.95" customHeight="1">
      <c r="A5858" s="1"/>
      <c r="B5858" s="137"/>
      <c r="C5858" s="137"/>
      <c r="D5858" s="137"/>
      <c r="E5858" s="137"/>
      <c r="F5858" s="137"/>
      <c r="G5858" s="137"/>
      <c r="H5858" s="137"/>
      <c r="I5858" s="137"/>
      <c r="J5858" s="137"/>
      <c r="K5858" s="137"/>
      <c r="L5858" s="137"/>
      <c r="M5858" s="137"/>
      <c r="N5858" s="137"/>
      <c r="O5858" s="137"/>
      <c r="P5858" s="1"/>
    </row>
    <row r="5859" spans="1:16" ht="33.75" thickBot="1">
      <c r="A5859" s="1"/>
      <c r="B5859" s="6" t="s">
        <v>5771</v>
      </c>
      <c r="C5859" s="7" t="s">
        <v>8</v>
      </c>
      <c r="D5859" s="8" t="s">
        <v>5772</v>
      </c>
      <c r="E5859" s="8" t="s">
        <v>5746</v>
      </c>
      <c r="F5859" s="8" t="s">
        <v>58</v>
      </c>
      <c r="G5859" s="8" t="s">
        <v>865</v>
      </c>
      <c r="H5859" s="8" t="s">
        <v>14</v>
      </c>
      <c r="I5859" s="7" t="s">
        <v>8</v>
      </c>
      <c r="J5859" s="9">
        <v>4501389757</v>
      </c>
      <c r="K5859" s="9">
        <v>480632262</v>
      </c>
      <c r="L5859" s="9">
        <v>706472444</v>
      </c>
      <c r="M5859" s="9">
        <v>598909111</v>
      </c>
      <c r="N5859" s="7" t="s">
        <v>8</v>
      </c>
      <c r="O5859" s="10">
        <v>9.1999999999999993</v>
      </c>
      <c r="P5859" s="1"/>
    </row>
    <row r="5860" spans="1:16" ht="33.75" thickBot="1">
      <c r="A5860" s="1"/>
      <c r="B5860" s="138" t="s">
        <v>8</v>
      </c>
      <c r="C5860" s="139"/>
      <c r="D5860" s="139"/>
      <c r="E5860" s="139"/>
      <c r="F5860" s="139"/>
      <c r="G5860" s="139"/>
      <c r="H5860" s="139"/>
      <c r="I5860" s="11" t="s">
        <v>4472</v>
      </c>
      <c r="J5860" s="12" t="s">
        <v>8</v>
      </c>
      <c r="K5860" s="13">
        <v>480632262</v>
      </c>
      <c r="L5860" s="13">
        <v>706472444</v>
      </c>
      <c r="M5860" s="13">
        <v>598909111</v>
      </c>
      <c r="N5860" s="14">
        <v>84.77</v>
      </c>
      <c r="O5860" s="12" t="s">
        <v>8</v>
      </c>
      <c r="P5860" s="1"/>
    </row>
    <row r="5861" spans="1:16" ht="0.95" customHeight="1">
      <c r="A5861" s="1"/>
      <c r="B5861" s="137"/>
      <c r="C5861" s="137"/>
      <c r="D5861" s="137"/>
      <c r="E5861" s="137"/>
      <c r="F5861" s="137"/>
      <c r="G5861" s="137"/>
      <c r="H5861" s="137"/>
      <c r="I5861" s="137"/>
      <c r="J5861" s="137"/>
      <c r="K5861" s="137"/>
      <c r="L5861" s="137"/>
      <c r="M5861" s="137"/>
      <c r="N5861" s="137"/>
      <c r="O5861" s="137"/>
      <c r="P5861" s="1"/>
    </row>
    <row r="5862" spans="1:16" ht="58.5" thickBot="1">
      <c r="A5862" s="1"/>
      <c r="B5862" s="6" t="s">
        <v>5773</v>
      </c>
      <c r="C5862" s="7" t="s">
        <v>8</v>
      </c>
      <c r="D5862" s="8" t="s">
        <v>5774</v>
      </c>
      <c r="E5862" s="8" t="s">
        <v>5775</v>
      </c>
      <c r="F5862" s="8" t="s">
        <v>58</v>
      </c>
      <c r="G5862" s="8" t="s">
        <v>865</v>
      </c>
      <c r="H5862" s="8" t="s">
        <v>14</v>
      </c>
      <c r="I5862" s="7" t="s">
        <v>8</v>
      </c>
      <c r="J5862" s="9">
        <v>7344440541</v>
      </c>
      <c r="K5862" s="9">
        <v>256033378</v>
      </c>
      <c r="L5862" s="9">
        <v>440386075</v>
      </c>
      <c r="M5862" s="9">
        <v>416406367</v>
      </c>
      <c r="N5862" s="7" t="s">
        <v>8</v>
      </c>
      <c r="O5862" s="10">
        <v>22.88</v>
      </c>
      <c r="P5862" s="1"/>
    </row>
    <row r="5863" spans="1:16" ht="33.75" thickBot="1">
      <c r="A5863" s="1"/>
      <c r="B5863" s="138" t="s">
        <v>8</v>
      </c>
      <c r="C5863" s="139"/>
      <c r="D5863" s="139"/>
      <c r="E5863" s="139"/>
      <c r="F5863" s="139"/>
      <c r="G5863" s="139"/>
      <c r="H5863" s="139"/>
      <c r="I5863" s="11" t="s">
        <v>4472</v>
      </c>
      <c r="J5863" s="12" t="s">
        <v>8</v>
      </c>
      <c r="K5863" s="13">
        <v>256033378</v>
      </c>
      <c r="L5863" s="13">
        <v>440386075</v>
      </c>
      <c r="M5863" s="13">
        <v>416406367</v>
      </c>
      <c r="N5863" s="14">
        <v>94.55</v>
      </c>
      <c r="O5863" s="12" t="s">
        <v>8</v>
      </c>
      <c r="P5863" s="1"/>
    </row>
    <row r="5864" spans="1:16" ht="0.95" customHeight="1">
      <c r="A5864" s="1"/>
      <c r="B5864" s="137"/>
      <c r="C5864" s="137"/>
      <c r="D5864" s="137"/>
      <c r="E5864" s="137"/>
      <c r="F5864" s="137"/>
      <c r="G5864" s="137"/>
      <c r="H5864" s="137"/>
      <c r="I5864" s="137"/>
      <c r="J5864" s="137"/>
      <c r="K5864" s="137"/>
      <c r="L5864" s="137"/>
      <c r="M5864" s="137"/>
      <c r="N5864" s="137"/>
      <c r="O5864" s="137"/>
      <c r="P5864" s="1"/>
    </row>
    <row r="5865" spans="1:16" ht="58.5" thickBot="1">
      <c r="A5865" s="1"/>
      <c r="B5865" s="6" t="s">
        <v>5776</v>
      </c>
      <c r="C5865" s="7" t="s">
        <v>8</v>
      </c>
      <c r="D5865" s="8" t="s">
        <v>5777</v>
      </c>
      <c r="E5865" s="8" t="s">
        <v>5778</v>
      </c>
      <c r="F5865" s="8" t="s">
        <v>58</v>
      </c>
      <c r="G5865" s="8" t="s">
        <v>865</v>
      </c>
      <c r="H5865" s="8" t="s">
        <v>14</v>
      </c>
      <c r="I5865" s="7" t="s">
        <v>8</v>
      </c>
      <c r="J5865" s="9">
        <v>18470000575</v>
      </c>
      <c r="K5865" s="9">
        <v>149993156</v>
      </c>
      <c r="L5865" s="9">
        <v>4692328347</v>
      </c>
      <c r="M5865" s="9">
        <v>4276260336</v>
      </c>
      <c r="N5865" s="7" t="s">
        <v>8</v>
      </c>
      <c r="O5865" s="10">
        <v>15.07</v>
      </c>
      <c r="P5865" s="1"/>
    </row>
    <row r="5866" spans="1:16" ht="33.75" thickBot="1">
      <c r="A5866" s="1"/>
      <c r="B5866" s="138" t="s">
        <v>8</v>
      </c>
      <c r="C5866" s="139"/>
      <c r="D5866" s="139"/>
      <c r="E5866" s="139"/>
      <c r="F5866" s="139"/>
      <c r="G5866" s="139"/>
      <c r="H5866" s="139"/>
      <c r="I5866" s="11" t="s">
        <v>4472</v>
      </c>
      <c r="J5866" s="12" t="s">
        <v>8</v>
      </c>
      <c r="K5866" s="13">
        <v>149993156</v>
      </c>
      <c r="L5866" s="13">
        <v>4692328347</v>
      </c>
      <c r="M5866" s="13">
        <v>4276260336</v>
      </c>
      <c r="N5866" s="14">
        <v>91.13</v>
      </c>
      <c r="O5866" s="12" t="s">
        <v>8</v>
      </c>
      <c r="P5866" s="1"/>
    </row>
    <row r="5867" spans="1:16" ht="0.95" customHeight="1">
      <c r="A5867" s="1"/>
      <c r="B5867" s="137"/>
      <c r="C5867" s="137"/>
      <c r="D5867" s="137"/>
      <c r="E5867" s="137"/>
      <c r="F5867" s="137"/>
      <c r="G5867" s="137"/>
      <c r="H5867" s="137"/>
      <c r="I5867" s="137"/>
      <c r="J5867" s="137"/>
      <c r="K5867" s="137"/>
      <c r="L5867" s="137"/>
      <c r="M5867" s="137"/>
      <c r="N5867" s="137"/>
      <c r="O5867" s="137"/>
      <c r="P5867" s="1"/>
    </row>
    <row r="5868" spans="1:16" ht="33.75" thickBot="1">
      <c r="A5868" s="1"/>
      <c r="B5868" s="6" t="s">
        <v>5779</v>
      </c>
      <c r="C5868" s="7" t="s">
        <v>8</v>
      </c>
      <c r="D5868" s="8" t="s">
        <v>5780</v>
      </c>
      <c r="E5868" s="8" t="s">
        <v>5781</v>
      </c>
      <c r="F5868" s="8" t="s">
        <v>58</v>
      </c>
      <c r="G5868" s="8" t="s">
        <v>865</v>
      </c>
      <c r="H5868" s="8" t="s">
        <v>14</v>
      </c>
      <c r="I5868" s="7" t="s">
        <v>8</v>
      </c>
      <c r="J5868" s="9">
        <v>1374313011</v>
      </c>
      <c r="K5868" s="9">
        <v>72664277</v>
      </c>
      <c r="L5868" s="9">
        <v>69913192</v>
      </c>
      <c r="M5868" s="9">
        <v>69913192</v>
      </c>
      <c r="N5868" s="7" t="s">
        <v>8</v>
      </c>
      <c r="O5868" s="10">
        <v>6.48</v>
      </c>
      <c r="P5868" s="1"/>
    </row>
    <row r="5869" spans="1:16" ht="33.75" thickBot="1">
      <c r="A5869" s="1"/>
      <c r="B5869" s="138" t="s">
        <v>8</v>
      </c>
      <c r="C5869" s="139"/>
      <c r="D5869" s="139"/>
      <c r="E5869" s="139"/>
      <c r="F5869" s="139"/>
      <c r="G5869" s="139"/>
      <c r="H5869" s="139"/>
      <c r="I5869" s="11" t="s">
        <v>4472</v>
      </c>
      <c r="J5869" s="12" t="s">
        <v>8</v>
      </c>
      <c r="K5869" s="13">
        <v>72664277</v>
      </c>
      <c r="L5869" s="13">
        <v>69913192</v>
      </c>
      <c r="M5869" s="13">
        <v>69913192</v>
      </c>
      <c r="N5869" s="14">
        <v>100</v>
      </c>
      <c r="O5869" s="12" t="s">
        <v>8</v>
      </c>
      <c r="P5869" s="1"/>
    </row>
    <row r="5870" spans="1:16" ht="0.95" customHeight="1">
      <c r="A5870" s="1"/>
      <c r="B5870" s="137"/>
      <c r="C5870" s="137"/>
      <c r="D5870" s="137"/>
      <c r="E5870" s="137"/>
      <c r="F5870" s="137"/>
      <c r="G5870" s="137"/>
      <c r="H5870" s="137"/>
      <c r="I5870" s="137"/>
      <c r="J5870" s="137"/>
      <c r="K5870" s="137"/>
      <c r="L5870" s="137"/>
      <c r="M5870" s="137"/>
      <c r="N5870" s="137"/>
      <c r="O5870" s="137"/>
      <c r="P5870" s="1"/>
    </row>
    <row r="5871" spans="1:16" ht="33.75" thickBot="1">
      <c r="A5871" s="1"/>
      <c r="B5871" s="6" t="s">
        <v>5782</v>
      </c>
      <c r="C5871" s="7" t="s">
        <v>8</v>
      </c>
      <c r="D5871" s="8" t="s">
        <v>5783</v>
      </c>
      <c r="E5871" s="8" t="s">
        <v>5784</v>
      </c>
      <c r="F5871" s="8" t="s">
        <v>58</v>
      </c>
      <c r="G5871" s="8" t="s">
        <v>865</v>
      </c>
      <c r="H5871" s="8" t="s">
        <v>14</v>
      </c>
      <c r="I5871" s="7" t="s">
        <v>8</v>
      </c>
      <c r="J5871" s="9">
        <v>2977229389</v>
      </c>
      <c r="K5871" s="9">
        <v>165946650</v>
      </c>
      <c r="L5871" s="9">
        <v>97668703</v>
      </c>
      <c r="M5871" s="9">
        <v>83472795</v>
      </c>
      <c r="N5871" s="7" t="s">
        <v>8</v>
      </c>
      <c r="O5871" s="10">
        <v>4.3600000000000003</v>
      </c>
      <c r="P5871" s="1"/>
    </row>
    <row r="5872" spans="1:16" ht="33.75" thickBot="1">
      <c r="A5872" s="1"/>
      <c r="B5872" s="138" t="s">
        <v>8</v>
      </c>
      <c r="C5872" s="139"/>
      <c r="D5872" s="139"/>
      <c r="E5872" s="139"/>
      <c r="F5872" s="139"/>
      <c r="G5872" s="139"/>
      <c r="H5872" s="139"/>
      <c r="I5872" s="11" t="s">
        <v>4472</v>
      </c>
      <c r="J5872" s="12" t="s">
        <v>8</v>
      </c>
      <c r="K5872" s="13">
        <v>165946650</v>
      </c>
      <c r="L5872" s="13">
        <v>97668703</v>
      </c>
      <c r="M5872" s="13">
        <v>83472795</v>
      </c>
      <c r="N5872" s="14">
        <v>85.46</v>
      </c>
      <c r="O5872" s="12" t="s">
        <v>8</v>
      </c>
      <c r="P5872" s="1"/>
    </row>
    <row r="5873" spans="1:16" ht="0.95" customHeight="1">
      <c r="A5873" s="1"/>
      <c r="B5873" s="137"/>
      <c r="C5873" s="137"/>
      <c r="D5873" s="137"/>
      <c r="E5873" s="137"/>
      <c r="F5873" s="137"/>
      <c r="G5873" s="137"/>
      <c r="H5873" s="137"/>
      <c r="I5873" s="137"/>
      <c r="J5873" s="137"/>
      <c r="K5873" s="137"/>
      <c r="L5873" s="137"/>
      <c r="M5873" s="137"/>
      <c r="N5873" s="137"/>
      <c r="O5873" s="137"/>
      <c r="P5873" s="1"/>
    </row>
    <row r="5874" spans="1:16" ht="33.75" thickBot="1">
      <c r="A5874" s="1"/>
      <c r="B5874" s="6" t="s">
        <v>5785</v>
      </c>
      <c r="C5874" s="7" t="s">
        <v>8</v>
      </c>
      <c r="D5874" s="8" t="s">
        <v>5786</v>
      </c>
      <c r="E5874" s="8" t="s">
        <v>5787</v>
      </c>
      <c r="F5874" s="8" t="s">
        <v>58</v>
      </c>
      <c r="G5874" s="8" t="s">
        <v>865</v>
      </c>
      <c r="H5874" s="8" t="s">
        <v>14</v>
      </c>
      <c r="I5874" s="7" t="s">
        <v>8</v>
      </c>
      <c r="J5874" s="9">
        <v>924369508</v>
      </c>
      <c r="K5874" s="9">
        <v>44945450</v>
      </c>
      <c r="L5874" s="9">
        <v>93640889</v>
      </c>
      <c r="M5874" s="9">
        <v>83120280</v>
      </c>
      <c r="N5874" s="7" t="s">
        <v>8</v>
      </c>
      <c r="O5874" s="10">
        <v>27.3</v>
      </c>
      <c r="P5874" s="1"/>
    </row>
    <row r="5875" spans="1:16" ht="33.75" thickBot="1">
      <c r="A5875" s="1"/>
      <c r="B5875" s="138" t="s">
        <v>8</v>
      </c>
      <c r="C5875" s="139"/>
      <c r="D5875" s="139"/>
      <c r="E5875" s="139"/>
      <c r="F5875" s="139"/>
      <c r="G5875" s="139"/>
      <c r="H5875" s="139"/>
      <c r="I5875" s="11" t="s">
        <v>4472</v>
      </c>
      <c r="J5875" s="12" t="s">
        <v>8</v>
      </c>
      <c r="K5875" s="13">
        <v>44945450</v>
      </c>
      <c r="L5875" s="13">
        <v>93640889</v>
      </c>
      <c r="M5875" s="13">
        <v>83120280</v>
      </c>
      <c r="N5875" s="14">
        <v>88.76</v>
      </c>
      <c r="O5875" s="12" t="s">
        <v>8</v>
      </c>
      <c r="P5875" s="1"/>
    </row>
    <row r="5876" spans="1:16" ht="0.95" customHeight="1">
      <c r="A5876" s="1"/>
      <c r="B5876" s="137"/>
      <c r="C5876" s="137"/>
      <c r="D5876" s="137"/>
      <c r="E5876" s="137"/>
      <c r="F5876" s="137"/>
      <c r="G5876" s="137"/>
      <c r="H5876" s="137"/>
      <c r="I5876" s="137"/>
      <c r="J5876" s="137"/>
      <c r="K5876" s="137"/>
      <c r="L5876" s="137"/>
      <c r="M5876" s="137"/>
      <c r="N5876" s="137"/>
      <c r="O5876" s="137"/>
      <c r="P5876" s="1"/>
    </row>
    <row r="5877" spans="1:16" ht="42" thickBot="1">
      <c r="A5877" s="1"/>
      <c r="B5877" s="6" t="s">
        <v>5788</v>
      </c>
      <c r="C5877" s="7" t="s">
        <v>8</v>
      </c>
      <c r="D5877" s="8" t="s">
        <v>5789</v>
      </c>
      <c r="E5877" s="8" t="s">
        <v>5790</v>
      </c>
      <c r="F5877" s="8" t="s">
        <v>58</v>
      </c>
      <c r="G5877" s="8" t="s">
        <v>865</v>
      </c>
      <c r="H5877" s="8" t="s">
        <v>14</v>
      </c>
      <c r="I5877" s="7" t="s">
        <v>8</v>
      </c>
      <c r="J5877" s="9">
        <v>18324682809</v>
      </c>
      <c r="K5877" s="9">
        <v>6482595861</v>
      </c>
      <c r="L5877" s="9">
        <v>6264464568</v>
      </c>
      <c r="M5877" s="9">
        <v>6264464568</v>
      </c>
      <c r="N5877" s="7" t="s">
        <v>8</v>
      </c>
      <c r="O5877" s="10">
        <v>43.62</v>
      </c>
      <c r="P5877" s="1"/>
    </row>
    <row r="5878" spans="1:16" ht="33.75" thickBot="1">
      <c r="A5878" s="1"/>
      <c r="B5878" s="138" t="s">
        <v>8</v>
      </c>
      <c r="C5878" s="139"/>
      <c r="D5878" s="139"/>
      <c r="E5878" s="139"/>
      <c r="F5878" s="139"/>
      <c r="G5878" s="139"/>
      <c r="H5878" s="139"/>
      <c r="I5878" s="11" t="s">
        <v>4472</v>
      </c>
      <c r="J5878" s="12" t="s">
        <v>8</v>
      </c>
      <c r="K5878" s="13">
        <v>6482595861</v>
      </c>
      <c r="L5878" s="13">
        <v>6264464568</v>
      </c>
      <c r="M5878" s="13">
        <v>6264464568</v>
      </c>
      <c r="N5878" s="14">
        <v>100</v>
      </c>
      <c r="O5878" s="12" t="s">
        <v>8</v>
      </c>
      <c r="P5878" s="1"/>
    </row>
    <row r="5879" spans="1:16" ht="0.95" customHeight="1">
      <c r="A5879" s="1"/>
      <c r="B5879" s="137"/>
      <c r="C5879" s="137"/>
      <c r="D5879" s="137"/>
      <c r="E5879" s="137"/>
      <c r="F5879" s="137"/>
      <c r="G5879" s="137"/>
      <c r="H5879" s="137"/>
      <c r="I5879" s="137"/>
      <c r="J5879" s="137"/>
      <c r="K5879" s="137"/>
      <c r="L5879" s="137"/>
      <c r="M5879" s="137"/>
      <c r="N5879" s="137"/>
      <c r="O5879" s="137"/>
      <c r="P5879" s="1"/>
    </row>
    <row r="5880" spans="1:16" ht="42" thickBot="1">
      <c r="A5880" s="1"/>
      <c r="B5880" s="6" t="s">
        <v>5791</v>
      </c>
      <c r="C5880" s="7" t="s">
        <v>8</v>
      </c>
      <c r="D5880" s="8" t="s">
        <v>5792</v>
      </c>
      <c r="E5880" s="8" t="s">
        <v>5793</v>
      </c>
      <c r="F5880" s="8" t="s">
        <v>58</v>
      </c>
      <c r="G5880" s="8" t="s">
        <v>865</v>
      </c>
      <c r="H5880" s="8" t="s">
        <v>14</v>
      </c>
      <c r="I5880" s="7" t="s">
        <v>8</v>
      </c>
      <c r="J5880" s="9">
        <v>558957740</v>
      </c>
      <c r="K5880" s="9">
        <v>27857617</v>
      </c>
      <c r="L5880" s="9">
        <v>59519041</v>
      </c>
      <c r="M5880" s="9">
        <v>51362117</v>
      </c>
      <c r="N5880" s="7" t="s">
        <v>8</v>
      </c>
      <c r="O5880" s="10">
        <v>8.5299999999999994</v>
      </c>
      <c r="P5880" s="1"/>
    </row>
    <row r="5881" spans="1:16" ht="33.75" thickBot="1">
      <c r="A5881" s="1"/>
      <c r="B5881" s="138" t="s">
        <v>8</v>
      </c>
      <c r="C5881" s="139"/>
      <c r="D5881" s="139"/>
      <c r="E5881" s="139"/>
      <c r="F5881" s="139"/>
      <c r="G5881" s="139"/>
      <c r="H5881" s="139"/>
      <c r="I5881" s="11" t="s">
        <v>4472</v>
      </c>
      <c r="J5881" s="12" t="s">
        <v>8</v>
      </c>
      <c r="K5881" s="13">
        <v>27857617</v>
      </c>
      <c r="L5881" s="13">
        <v>59519041</v>
      </c>
      <c r="M5881" s="13">
        <v>51362117</v>
      </c>
      <c r="N5881" s="14">
        <v>86.29</v>
      </c>
      <c r="O5881" s="12" t="s">
        <v>8</v>
      </c>
      <c r="P5881" s="1"/>
    </row>
    <row r="5882" spans="1:16" ht="0.95" customHeight="1">
      <c r="A5882" s="1"/>
      <c r="B5882" s="137"/>
      <c r="C5882" s="137"/>
      <c r="D5882" s="137"/>
      <c r="E5882" s="137"/>
      <c r="F5882" s="137"/>
      <c r="G5882" s="137"/>
      <c r="H5882" s="137"/>
      <c r="I5882" s="137"/>
      <c r="J5882" s="137"/>
      <c r="K5882" s="137"/>
      <c r="L5882" s="137"/>
      <c r="M5882" s="137"/>
      <c r="N5882" s="137"/>
      <c r="O5882" s="137"/>
      <c r="P5882" s="1"/>
    </row>
    <row r="5883" spans="1:16" ht="33.75" thickBot="1">
      <c r="A5883" s="1"/>
      <c r="B5883" s="6" t="s">
        <v>5794</v>
      </c>
      <c r="C5883" s="7" t="s">
        <v>8</v>
      </c>
      <c r="D5883" s="8" t="s">
        <v>5795</v>
      </c>
      <c r="E5883" s="8" t="s">
        <v>5796</v>
      </c>
      <c r="F5883" s="8" t="s">
        <v>58</v>
      </c>
      <c r="G5883" s="8" t="s">
        <v>865</v>
      </c>
      <c r="H5883" s="8" t="s">
        <v>14</v>
      </c>
      <c r="I5883" s="7" t="s">
        <v>8</v>
      </c>
      <c r="J5883" s="9">
        <v>564210499</v>
      </c>
      <c r="K5883" s="9">
        <v>29211735</v>
      </c>
      <c r="L5883" s="9">
        <v>46713139</v>
      </c>
      <c r="M5883" s="9">
        <v>39327118</v>
      </c>
      <c r="N5883" s="7" t="s">
        <v>8</v>
      </c>
      <c r="O5883" s="10">
        <v>6.09</v>
      </c>
      <c r="P5883" s="1"/>
    </row>
    <row r="5884" spans="1:16" ht="33.75" thickBot="1">
      <c r="A5884" s="1"/>
      <c r="B5884" s="138" t="s">
        <v>8</v>
      </c>
      <c r="C5884" s="139"/>
      <c r="D5884" s="139"/>
      <c r="E5884" s="139"/>
      <c r="F5884" s="139"/>
      <c r="G5884" s="139"/>
      <c r="H5884" s="139"/>
      <c r="I5884" s="11" t="s">
        <v>4472</v>
      </c>
      <c r="J5884" s="12" t="s">
        <v>8</v>
      </c>
      <c r="K5884" s="13">
        <v>29211735</v>
      </c>
      <c r="L5884" s="13">
        <v>46713139</v>
      </c>
      <c r="M5884" s="13">
        <v>39327118</v>
      </c>
      <c r="N5884" s="14">
        <v>84.18</v>
      </c>
      <c r="O5884" s="12" t="s">
        <v>8</v>
      </c>
      <c r="P5884" s="1"/>
    </row>
    <row r="5885" spans="1:16" ht="0.95" customHeight="1">
      <c r="A5885" s="1"/>
      <c r="B5885" s="137"/>
      <c r="C5885" s="137"/>
      <c r="D5885" s="137"/>
      <c r="E5885" s="137"/>
      <c r="F5885" s="137"/>
      <c r="G5885" s="137"/>
      <c r="H5885" s="137"/>
      <c r="I5885" s="137"/>
      <c r="J5885" s="137"/>
      <c r="K5885" s="137"/>
      <c r="L5885" s="137"/>
      <c r="M5885" s="137"/>
      <c r="N5885" s="137"/>
      <c r="O5885" s="137"/>
      <c r="P5885" s="1"/>
    </row>
    <row r="5886" spans="1:16" ht="33.75" thickBot="1">
      <c r="A5886" s="1"/>
      <c r="B5886" s="6" t="s">
        <v>5797</v>
      </c>
      <c r="C5886" s="7" t="s">
        <v>8</v>
      </c>
      <c r="D5886" s="8" t="s">
        <v>5798</v>
      </c>
      <c r="E5886" s="8" t="s">
        <v>5799</v>
      </c>
      <c r="F5886" s="8" t="s">
        <v>58</v>
      </c>
      <c r="G5886" s="8" t="s">
        <v>865</v>
      </c>
      <c r="H5886" s="8" t="s">
        <v>14</v>
      </c>
      <c r="I5886" s="7" t="s">
        <v>8</v>
      </c>
      <c r="J5886" s="9">
        <v>1292038910</v>
      </c>
      <c r="K5886" s="9">
        <v>174797038</v>
      </c>
      <c r="L5886" s="9">
        <v>84520595</v>
      </c>
      <c r="M5886" s="9">
        <v>73208686</v>
      </c>
      <c r="N5886" s="7" t="s">
        <v>8</v>
      </c>
      <c r="O5886" s="10">
        <v>4.7</v>
      </c>
      <c r="P5886" s="1"/>
    </row>
    <row r="5887" spans="1:16" ht="33.75" thickBot="1">
      <c r="A5887" s="1"/>
      <c r="B5887" s="138" t="s">
        <v>8</v>
      </c>
      <c r="C5887" s="139"/>
      <c r="D5887" s="139"/>
      <c r="E5887" s="139"/>
      <c r="F5887" s="139"/>
      <c r="G5887" s="139"/>
      <c r="H5887" s="139"/>
      <c r="I5887" s="11" t="s">
        <v>4472</v>
      </c>
      <c r="J5887" s="12" t="s">
        <v>8</v>
      </c>
      <c r="K5887" s="13">
        <v>174797038</v>
      </c>
      <c r="L5887" s="13">
        <v>84520595</v>
      </c>
      <c r="M5887" s="13">
        <v>73208686</v>
      </c>
      <c r="N5887" s="14">
        <v>86.61</v>
      </c>
      <c r="O5887" s="12" t="s">
        <v>8</v>
      </c>
      <c r="P5887" s="1"/>
    </row>
    <row r="5888" spans="1:16" ht="0.95" customHeight="1">
      <c r="A5888" s="1"/>
      <c r="B5888" s="137"/>
      <c r="C5888" s="137"/>
      <c r="D5888" s="137"/>
      <c r="E5888" s="137"/>
      <c r="F5888" s="137"/>
      <c r="G5888" s="137"/>
      <c r="H5888" s="137"/>
      <c r="I5888" s="137"/>
      <c r="J5888" s="137"/>
      <c r="K5888" s="137"/>
      <c r="L5888" s="137"/>
      <c r="M5888" s="137"/>
      <c r="N5888" s="137"/>
      <c r="O5888" s="137"/>
      <c r="P5888" s="1"/>
    </row>
    <row r="5889" spans="1:16" ht="42" thickBot="1">
      <c r="A5889" s="1"/>
      <c r="B5889" s="6" t="s">
        <v>5800</v>
      </c>
      <c r="C5889" s="7" t="s">
        <v>8</v>
      </c>
      <c r="D5889" s="8" t="s">
        <v>5801</v>
      </c>
      <c r="E5889" s="8" t="s">
        <v>5802</v>
      </c>
      <c r="F5889" s="8" t="s">
        <v>58</v>
      </c>
      <c r="G5889" s="8" t="s">
        <v>865</v>
      </c>
      <c r="H5889" s="8" t="s">
        <v>14</v>
      </c>
      <c r="I5889" s="7" t="s">
        <v>8</v>
      </c>
      <c r="J5889" s="9">
        <v>2470155964</v>
      </c>
      <c r="K5889" s="9">
        <v>135276674</v>
      </c>
      <c r="L5889" s="9">
        <v>27101780</v>
      </c>
      <c r="M5889" s="9">
        <v>15869224</v>
      </c>
      <c r="N5889" s="7" t="s">
        <v>8</v>
      </c>
      <c r="O5889" s="10">
        <v>0.86</v>
      </c>
      <c r="P5889" s="1"/>
    </row>
    <row r="5890" spans="1:16" ht="33.75" thickBot="1">
      <c r="A5890" s="1"/>
      <c r="B5890" s="138" t="s">
        <v>8</v>
      </c>
      <c r="C5890" s="139"/>
      <c r="D5890" s="139"/>
      <c r="E5890" s="139"/>
      <c r="F5890" s="139"/>
      <c r="G5890" s="139"/>
      <c r="H5890" s="139"/>
      <c r="I5890" s="11" t="s">
        <v>4472</v>
      </c>
      <c r="J5890" s="12" t="s">
        <v>8</v>
      </c>
      <c r="K5890" s="13">
        <v>135276674</v>
      </c>
      <c r="L5890" s="13">
        <v>27101780</v>
      </c>
      <c r="M5890" s="13">
        <v>15869224</v>
      </c>
      <c r="N5890" s="14">
        <v>58.55</v>
      </c>
      <c r="O5890" s="12" t="s">
        <v>8</v>
      </c>
      <c r="P5890" s="1"/>
    </row>
    <row r="5891" spans="1:16" ht="0.95" customHeight="1">
      <c r="A5891" s="1"/>
      <c r="B5891" s="137"/>
      <c r="C5891" s="137"/>
      <c r="D5891" s="137"/>
      <c r="E5891" s="137"/>
      <c r="F5891" s="137"/>
      <c r="G5891" s="137"/>
      <c r="H5891" s="137"/>
      <c r="I5891" s="137"/>
      <c r="J5891" s="137"/>
      <c r="K5891" s="137"/>
      <c r="L5891" s="137"/>
      <c r="M5891" s="137"/>
      <c r="N5891" s="137"/>
      <c r="O5891" s="137"/>
      <c r="P5891" s="1"/>
    </row>
    <row r="5892" spans="1:16" ht="33.75" thickBot="1">
      <c r="A5892" s="1"/>
      <c r="B5892" s="6" t="s">
        <v>5803</v>
      </c>
      <c r="C5892" s="7" t="s">
        <v>8</v>
      </c>
      <c r="D5892" s="8" t="s">
        <v>5804</v>
      </c>
      <c r="E5892" s="8" t="s">
        <v>5805</v>
      </c>
      <c r="F5892" s="8" t="s">
        <v>58</v>
      </c>
      <c r="G5892" s="8" t="s">
        <v>865</v>
      </c>
      <c r="H5892" s="8" t="s">
        <v>14</v>
      </c>
      <c r="I5892" s="7" t="s">
        <v>8</v>
      </c>
      <c r="J5892" s="9">
        <v>762943878</v>
      </c>
      <c r="K5892" s="9">
        <v>38400498</v>
      </c>
      <c r="L5892" s="9">
        <v>78879625</v>
      </c>
      <c r="M5892" s="9">
        <v>67341681</v>
      </c>
      <c r="N5892" s="7" t="s">
        <v>8</v>
      </c>
      <c r="O5892" s="10">
        <v>8.76</v>
      </c>
      <c r="P5892" s="1"/>
    </row>
    <row r="5893" spans="1:16" ht="33.75" thickBot="1">
      <c r="A5893" s="1"/>
      <c r="B5893" s="138" t="s">
        <v>8</v>
      </c>
      <c r="C5893" s="139"/>
      <c r="D5893" s="139"/>
      <c r="E5893" s="139"/>
      <c r="F5893" s="139"/>
      <c r="G5893" s="139"/>
      <c r="H5893" s="139"/>
      <c r="I5893" s="11" t="s">
        <v>4472</v>
      </c>
      <c r="J5893" s="12" t="s">
        <v>8</v>
      </c>
      <c r="K5893" s="13">
        <v>38400498</v>
      </c>
      <c r="L5893" s="13">
        <v>78879625</v>
      </c>
      <c r="M5893" s="13">
        <v>67341681</v>
      </c>
      <c r="N5893" s="14">
        <v>85.37</v>
      </c>
      <c r="O5893" s="12" t="s">
        <v>8</v>
      </c>
      <c r="P5893" s="1"/>
    </row>
    <row r="5894" spans="1:16" ht="0.95" customHeight="1">
      <c r="A5894" s="1"/>
      <c r="B5894" s="137"/>
      <c r="C5894" s="137"/>
      <c r="D5894" s="137"/>
      <c r="E5894" s="137"/>
      <c r="F5894" s="137"/>
      <c r="G5894" s="137"/>
      <c r="H5894" s="137"/>
      <c r="I5894" s="137"/>
      <c r="J5894" s="137"/>
      <c r="K5894" s="137"/>
      <c r="L5894" s="137"/>
      <c r="M5894" s="137"/>
      <c r="N5894" s="137"/>
      <c r="O5894" s="137"/>
      <c r="P5894" s="1"/>
    </row>
    <row r="5895" spans="1:16" ht="33.75" thickBot="1">
      <c r="A5895" s="1"/>
      <c r="B5895" s="6" t="s">
        <v>5806</v>
      </c>
      <c r="C5895" s="7" t="s">
        <v>8</v>
      </c>
      <c r="D5895" s="8" t="s">
        <v>5807</v>
      </c>
      <c r="E5895" s="8" t="s">
        <v>5808</v>
      </c>
      <c r="F5895" s="8" t="s">
        <v>58</v>
      </c>
      <c r="G5895" s="8" t="s">
        <v>865</v>
      </c>
      <c r="H5895" s="8" t="s">
        <v>14</v>
      </c>
      <c r="I5895" s="7" t="s">
        <v>8</v>
      </c>
      <c r="J5895" s="9">
        <v>686634360</v>
      </c>
      <c r="K5895" s="9">
        <v>28750475</v>
      </c>
      <c r="L5895" s="9">
        <v>42188951</v>
      </c>
      <c r="M5895" s="9">
        <v>41765449</v>
      </c>
      <c r="N5895" s="7" t="s">
        <v>8</v>
      </c>
      <c r="O5895" s="10">
        <v>7.64</v>
      </c>
      <c r="P5895" s="1"/>
    </row>
    <row r="5896" spans="1:16" ht="33.75" thickBot="1">
      <c r="A5896" s="1"/>
      <c r="B5896" s="138" t="s">
        <v>8</v>
      </c>
      <c r="C5896" s="139"/>
      <c r="D5896" s="139"/>
      <c r="E5896" s="139"/>
      <c r="F5896" s="139"/>
      <c r="G5896" s="139"/>
      <c r="H5896" s="139"/>
      <c r="I5896" s="11" t="s">
        <v>4472</v>
      </c>
      <c r="J5896" s="12" t="s">
        <v>8</v>
      </c>
      <c r="K5896" s="13">
        <v>28750475</v>
      </c>
      <c r="L5896" s="13">
        <v>42188951</v>
      </c>
      <c r="M5896" s="13">
        <v>41765449</v>
      </c>
      <c r="N5896" s="14">
        <v>98.99</v>
      </c>
      <c r="O5896" s="12" t="s">
        <v>8</v>
      </c>
      <c r="P5896" s="1"/>
    </row>
    <row r="5897" spans="1:16" ht="0.95" customHeight="1">
      <c r="A5897" s="1"/>
      <c r="B5897" s="137"/>
      <c r="C5897" s="137"/>
      <c r="D5897" s="137"/>
      <c r="E5897" s="137"/>
      <c r="F5897" s="137"/>
      <c r="G5897" s="137"/>
      <c r="H5897" s="137"/>
      <c r="I5897" s="137"/>
      <c r="J5897" s="137"/>
      <c r="K5897" s="137"/>
      <c r="L5897" s="137"/>
      <c r="M5897" s="137"/>
      <c r="N5897" s="137"/>
      <c r="O5897" s="137"/>
      <c r="P5897" s="1"/>
    </row>
    <row r="5898" spans="1:16" ht="42" thickBot="1">
      <c r="A5898" s="1"/>
      <c r="B5898" s="6" t="s">
        <v>5809</v>
      </c>
      <c r="C5898" s="7" t="s">
        <v>8</v>
      </c>
      <c r="D5898" s="8" t="s">
        <v>5810</v>
      </c>
      <c r="E5898" s="8" t="s">
        <v>5811</v>
      </c>
      <c r="F5898" s="8" t="s">
        <v>58</v>
      </c>
      <c r="G5898" s="8" t="s">
        <v>865</v>
      </c>
      <c r="H5898" s="8" t="s">
        <v>14</v>
      </c>
      <c r="I5898" s="7" t="s">
        <v>8</v>
      </c>
      <c r="J5898" s="9">
        <v>798819062</v>
      </c>
      <c r="K5898" s="9">
        <v>37983042</v>
      </c>
      <c r="L5898" s="9">
        <v>46498268</v>
      </c>
      <c r="M5898" s="9">
        <v>37980845</v>
      </c>
      <c r="N5898" s="7" t="s">
        <v>8</v>
      </c>
      <c r="O5898" s="10">
        <v>7.62</v>
      </c>
      <c r="P5898" s="1"/>
    </row>
    <row r="5899" spans="1:16" ht="33.75" thickBot="1">
      <c r="A5899" s="1"/>
      <c r="B5899" s="138" t="s">
        <v>8</v>
      </c>
      <c r="C5899" s="139"/>
      <c r="D5899" s="139"/>
      <c r="E5899" s="139"/>
      <c r="F5899" s="139"/>
      <c r="G5899" s="139"/>
      <c r="H5899" s="139"/>
      <c r="I5899" s="11" t="s">
        <v>4472</v>
      </c>
      <c r="J5899" s="12" t="s">
        <v>8</v>
      </c>
      <c r="K5899" s="13">
        <v>37983042</v>
      </c>
      <c r="L5899" s="13">
        <v>46498268</v>
      </c>
      <c r="M5899" s="13">
        <v>37980845</v>
      </c>
      <c r="N5899" s="14">
        <v>81.680000000000007</v>
      </c>
      <c r="O5899" s="12" t="s">
        <v>8</v>
      </c>
      <c r="P5899" s="1"/>
    </row>
    <row r="5900" spans="1:16" ht="0.95" customHeight="1">
      <c r="A5900" s="1"/>
      <c r="B5900" s="137"/>
      <c r="C5900" s="137"/>
      <c r="D5900" s="137"/>
      <c r="E5900" s="137"/>
      <c r="F5900" s="137"/>
      <c r="G5900" s="137"/>
      <c r="H5900" s="137"/>
      <c r="I5900" s="137"/>
      <c r="J5900" s="137"/>
      <c r="K5900" s="137"/>
      <c r="L5900" s="137"/>
      <c r="M5900" s="137"/>
      <c r="N5900" s="137"/>
      <c r="O5900" s="137"/>
      <c r="P5900" s="1"/>
    </row>
    <row r="5901" spans="1:16" ht="50.25" thickBot="1">
      <c r="A5901" s="1"/>
      <c r="B5901" s="6" t="s">
        <v>5812</v>
      </c>
      <c r="C5901" s="7" t="s">
        <v>8</v>
      </c>
      <c r="D5901" s="8" t="s">
        <v>5813</v>
      </c>
      <c r="E5901" s="8" t="s">
        <v>5814</v>
      </c>
      <c r="F5901" s="8" t="s">
        <v>58</v>
      </c>
      <c r="G5901" s="8" t="s">
        <v>865</v>
      </c>
      <c r="H5901" s="8" t="s">
        <v>8</v>
      </c>
      <c r="I5901" s="7" t="s">
        <v>8</v>
      </c>
      <c r="J5901" s="9">
        <v>23879692200</v>
      </c>
      <c r="K5901" s="9">
        <v>2250000000</v>
      </c>
      <c r="L5901" s="9">
        <v>11505723965</v>
      </c>
      <c r="M5901" s="9">
        <v>6240604202</v>
      </c>
      <c r="N5901" s="7" t="s">
        <v>8</v>
      </c>
      <c r="O5901" s="10">
        <v>4.2300000000000004</v>
      </c>
      <c r="P5901" s="1"/>
    </row>
    <row r="5902" spans="1:16" ht="33.75" thickBot="1">
      <c r="A5902" s="1"/>
      <c r="B5902" s="138" t="s">
        <v>8</v>
      </c>
      <c r="C5902" s="139"/>
      <c r="D5902" s="139"/>
      <c r="E5902" s="139"/>
      <c r="F5902" s="139"/>
      <c r="G5902" s="139"/>
      <c r="H5902" s="139"/>
      <c r="I5902" s="11" t="s">
        <v>4472</v>
      </c>
      <c r="J5902" s="12" t="s">
        <v>8</v>
      </c>
      <c r="K5902" s="13">
        <v>2250000000</v>
      </c>
      <c r="L5902" s="13">
        <v>11505723965</v>
      </c>
      <c r="M5902" s="13">
        <v>6240604202</v>
      </c>
      <c r="N5902" s="14">
        <v>54.23</v>
      </c>
      <c r="O5902" s="12" t="s">
        <v>8</v>
      </c>
      <c r="P5902" s="1"/>
    </row>
    <row r="5903" spans="1:16" ht="0.95" customHeight="1">
      <c r="A5903" s="1"/>
      <c r="B5903" s="137"/>
      <c r="C5903" s="137"/>
      <c r="D5903" s="137"/>
      <c r="E5903" s="137"/>
      <c r="F5903" s="137"/>
      <c r="G5903" s="137"/>
      <c r="H5903" s="137"/>
      <c r="I5903" s="137"/>
      <c r="J5903" s="137"/>
      <c r="K5903" s="137"/>
      <c r="L5903" s="137"/>
      <c r="M5903" s="137"/>
      <c r="N5903" s="137"/>
      <c r="O5903" s="137"/>
      <c r="P5903" s="1"/>
    </row>
    <row r="5904" spans="1:16" ht="33.75" thickBot="1">
      <c r="A5904" s="1"/>
      <c r="B5904" s="6" t="s">
        <v>5815</v>
      </c>
      <c r="C5904" s="7" t="s">
        <v>8</v>
      </c>
      <c r="D5904" s="8" t="s">
        <v>5816</v>
      </c>
      <c r="E5904" s="8" t="s">
        <v>5817</v>
      </c>
      <c r="F5904" s="8" t="s">
        <v>58</v>
      </c>
      <c r="G5904" s="8" t="s">
        <v>865</v>
      </c>
      <c r="H5904" s="8" t="s">
        <v>8</v>
      </c>
      <c r="I5904" s="7" t="s">
        <v>8</v>
      </c>
      <c r="J5904" s="9">
        <v>7597437648</v>
      </c>
      <c r="K5904" s="9">
        <v>0</v>
      </c>
      <c r="L5904" s="9">
        <v>0</v>
      </c>
      <c r="M5904" s="9">
        <v>0</v>
      </c>
      <c r="N5904" s="7" t="s">
        <v>8</v>
      </c>
      <c r="O5904" s="10">
        <v>0</v>
      </c>
      <c r="P5904" s="1"/>
    </row>
    <row r="5905" spans="1:16" ht="33.75" thickBot="1">
      <c r="A5905" s="1"/>
      <c r="B5905" s="138" t="s">
        <v>8</v>
      </c>
      <c r="C5905" s="139"/>
      <c r="D5905" s="139"/>
      <c r="E5905" s="139"/>
      <c r="F5905" s="139"/>
      <c r="G5905" s="139"/>
      <c r="H5905" s="139"/>
      <c r="I5905" s="11" t="s">
        <v>4472</v>
      </c>
      <c r="J5905" s="12" t="s">
        <v>8</v>
      </c>
      <c r="K5905" s="13">
        <v>0</v>
      </c>
      <c r="L5905" s="13">
        <v>0</v>
      </c>
      <c r="M5905" s="13">
        <v>0</v>
      </c>
      <c r="N5905" s="14">
        <v>0</v>
      </c>
      <c r="O5905" s="12" t="s">
        <v>8</v>
      </c>
      <c r="P5905" s="1"/>
    </row>
    <row r="5906" spans="1:16" ht="0.95" customHeight="1">
      <c r="A5906" s="1"/>
      <c r="B5906" s="137"/>
      <c r="C5906" s="137"/>
      <c r="D5906" s="137"/>
      <c r="E5906" s="137"/>
      <c r="F5906" s="137"/>
      <c r="G5906" s="137"/>
      <c r="H5906" s="137"/>
      <c r="I5906" s="137"/>
      <c r="J5906" s="137"/>
      <c r="K5906" s="137"/>
      <c r="L5906" s="137"/>
      <c r="M5906" s="137"/>
      <c r="N5906" s="137"/>
      <c r="O5906" s="137"/>
      <c r="P5906" s="1"/>
    </row>
    <row r="5907" spans="1:16" ht="42" thickBot="1">
      <c r="A5907" s="1"/>
      <c r="B5907" s="6" t="s">
        <v>5818</v>
      </c>
      <c r="C5907" s="7" t="s">
        <v>8</v>
      </c>
      <c r="D5907" s="8" t="s">
        <v>5819</v>
      </c>
      <c r="E5907" s="8" t="s">
        <v>5820</v>
      </c>
      <c r="F5907" s="8" t="s">
        <v>58</v>
      </c>
      <c r="G5907" s="8" t="s">
        <v>865</v>
      </c>
      <c r="H5907" s="8" t="s">
        <v>8</v>
      </c>
      <c r="I5907" s="7" t="s">
        <v>8</v>
      </c>
      <c r="J5907" s="9">
        <v>9019877694</v>
      </c>
      <c r="K5907" s="9">
        <v>8495000000</v>
      </c>
      <c r="L5907" s="9">
        <v>3136918297</v>
      </c>
      <c r="M5907" s="9">
        <v>1676228897</v>
      </c>
      <c r="N5907" s="7" t="s">
        <v>8</v>
      </c>
      <c r="O5907" s="10">
        <v>2.59</v>
      </c>
      <c r="P5907" s="1"/>
    </row>
    <row r="5908" spans="1:16" ht="33.75" thickBot="1">
      <c r="A5908" s="1"/>
      <c r="B5908" s="138" t="s">
        <v>8</v>
      </c>
      <c r="C5908" s="139"/>
      <c r="D5908" s="139"/>
      <c r="E5908" s="139"/>
      <c r="F5908" s="139"/>
      <c r="G5908" s="139"/>
      <c r="H5908" s="139"/>
      <c r="I5908" s="11" t="s">
        <v>4472</v>
      </c>
      <c r="J5908" s="12" t="s">
        <v>8</v>
      </c>
      <c r="K5908" s="13">
        <v>8495000000</v>
      </c>
      <c r="L5908" s="13">
        <v>3136918297</v>
      </c>
      <c r="M5908" s="13">
        <v>1676228897</v>
      </c>
      <c r="N5908" s="14">
        <v>53.43</v>
      </c>
      <c r="O5908" s="12" t="s">
        <v>8</v>
      </c>
      <c r="P5908" s="1"/>
    </row>
    <row r="5909" spans="1:16" ht="0.95" customHeight="1">
      <c r="A5909" s="1"/>
      <c r="B5909" s="137"/>
      <c r="C5909" s="137"/>
      <c r="D5909" s="137"/>
      <c r="E5909" s="137"/>
      <c r="F5909" s="137"/>
      <c r="G5909" s="137"/>
      <c r="H5909" s="137"/>
      <c r="I5909" s="137"/>
      <c r="J5909" s="137"/>
      <c r="K5909" s="137"/>
      <c r="L5909" s="137"/>
      <c r="M5909" s="137"/>
      <c r="N5909" s="137"/>
      <c r="O5909" s="137"/>
      <c r="P5909" s="1"/>
    </row>
    <row r="5910" spans="1:16" ht="33.75" thickBot="1">
      <c r="A5910" s="1"/>
      <c r="B5910" s="6" t="s">
        <v>5821</v>
      </c>
      <c r="C5910" s="7" t="s">
        <v>8</v>
      </c>
      <c r="D5910" s="8" t="s">
        <v>5822</v>
      </c>
      <c r="E5910" s="8" t="s">
        <v>5823</v>
      </c>
      <c r="F5910" s="8" t="s">
        <v>58</v>
      </c>
      <c r="G5910" s="8" t="s">
        <v>865</v>
      </c>
      <c r="H5910" s="8" t="s">
        <v>5824</v>
      </c>
      <c r="I5910" s="7" t="s">
        <v>8</v>
      </c>
      <c r="J5910" s="9">
        <v>895129414</v>
      </c>
      <c r="K5910" s="9">
        <v>0</v>
      </c>
      <c r="L5910" s="9">
        <v>1511256</v>
      </c>
      <c r="M5910" s="9">
        <v>719660</v>
      </c>
      <c r="N5910" s="7" t="s">
        <v>8</v>
      </c>
      <c r="O5910" s="10">
        <v>0.14000000000000001</v>
      </c>
      <c r="P5910" s="1"/>
    </row>
    <row r="5911" spans="1:16" ht="33.75" thickBot="1">
      <c r="A5911" s="1"/>
      <c r="B5911" s="138" t="s">
        <v>8</v>
      </c>
      <c r="C5911" s="139"/>
      <c r="D5911" s="139"/>
      <c r="E5911" s="139"/>
      <c r="F5911" s="139"/>
      <c r="G5911" s="139"/>
      <c r="H5911" s="139"/>
      <c r="I5911" s="11" t="s">
        <v>4472</v>
      </c>
      <c r="J5911" s="12" t="s">
        <v>8</v>
      </c>
      <c r="K5911" s="13">
        <v>0</v>
      </c>
      <c r="L5911" s="13">
        <v>1511256</v>
      </c>
      <c r="M5911" s="13">
        <v>719660</v>
      </c>
      <c r="N5911" s="14">
        <v>47.61</v>
      </c>
      <c r="O5911" s="12" t="s">
        <v>8</v>
      </c>
      <c r="P5911" s="1"/>
    </row>
    <row r="5912" spans="1:16" ht="0.95" customHeight="1">
      <c r="A5912" s="1"/>
      <c r="B5912" s="137"/>
      <c r="C5912" s="137"/>
      <c r="D5912" s="137"/>
      <c r="E5912" s="137"/>
      <c r="F5912" s="137"/>
      <c r="G5912" s="137"/>
      <c r="H5912" s="137"/>
      <c r="I5912" s="137"/>
      <c r="J5912" s="137"/>
      <c r="K5912" s="137"/>
      <c r="L5912" s="137"/>
      <c r="M5912" s="137"/>
      <c r="N5912" s="137"/>
      <c r="O5912" s="137"/>
      <c r="P5912" s="1"/>
    </row>
    <row r="5913" spans="1:16" ht="33.75" thickBot="1">
      <c r="A5913" s="1"/>
      <c r="B5913" s="6" t="s">
        <v>5825</v>
      </c>
      <c r="C5913" s="7" t="s">
        <v>8</v>
      </c>
      <c r="D5913" s="8" t="s">
        <v>5826</v>
      </c>
      <c r="E5913" s="8" t="s">
        <v>5827</v>
      </c>
      <c r="F5913" s="8" t="s">
        <v>58</v>
      </c>
      <c r="G5913" s="8" t="s">
        <v>865</v>
      </c>
      <c r="H5913" s="8" t="s">
        <v>5824</v>
      </c>
      <c r="I5913" s="7" t="s">
        <v>8</v>
      </c>
      <c r="J5913" s="9">
        <v>5405057885</v>
      </c>
      <c r="K5913" s="9">
        <v>0</v>
      </c>
      <c r="L5913" s="9">
        <v>76022213</v>
      </c>
      <c r="M5913" s="9">
        <v>45940442</v>
      </c>
      <c r="N5913" s="7" t="s">
        <v>8</v>
      </c>
      <c r="O5913" s="10">
        <v>0</v>
      </c>
      <c r="P5913" s="1"/>
    </row>
    <row r="5914" spans="1:16" ht="33.75" thickBot="1">
      <c r="A5914" s="1"/>
      <c r="B5914" s="138" t="s">
        <v>8</v>
      </c>
      <c r="C5914" s="139"/>
      <c r="D5914" s="139"/>
      <c r="E5914" s="139"/>
      <c r="F5914" s="139"/>
      <c r="G5914" s="139"/>
      <c r="H5914" s="139"/>
      <c r="I5914" s="11" t="s">
        <v>4472</v>
      </c>
      <c r="J5914" s="12" t="s">
        <v>8</v>
      </c>
      <c r="K5914" s="13">
        <v>0</v>
      </c>
      <c r="L5914" s="13">
        <v>76022213</v>
      </c>
      <c r="M5914" s="13">
        <v>45940442</v>
      </c>
      <c r="N5914" s="14">
        <v>60.43</v>
      </c>
      <c r="O5914" s="12" t="s">
        <v>8</v>
      </c>
      <c r="P5914" s="1"/>
    </row>
    <row r="5915" spans="1:16" ht="0.95" customHeight="1">
      <c r="A5915" s="1"/>
      <c r="B5915" s="137"/>
      <c r="C5915" s="137"/>
      <c r="D5915" s="137"/>
      <c r="E5915" s="137"/>
      <c r="F5915" s="137"/>
      <c r="G5915" s="137"/>
      <c r="H5915" s="137"/>
      <c r="I5915" s="137"/>
      <c r="J5915" s="137"/>
      <c r="K5915" s="137"/>
      <c r="L5915" s="137"/>
      <c r="M5915" s="137"/>
      <c r="N5915" s="137"/>
      <c r="O5915" s="137"/>
      <c r="P5915" s="1"/>
    </row>
    <row r="5916" spans="1:16" ht="50.25" thickBot="1">
      <c r="A5916" s="1"/>
      <c r="B5916" s="6" t="s">
        <v>5828</v>
      </c>
      <c r="C5916" s="7" t="s">
        <v>8</v>
      </c>
      <c r="D5916" s="8" t="s">
        <v>5829</v>
      </c>
      <c r="E5916" s="8" t="s">
        <v>5830</v>
      </c>
      <c r="F5916" s="8" t="s">
        <v>58</v>
      </c>
      <c r="G5916" s="8" t="s">
        <v>5831</v>
      </c>
      <c r="H5916" s="8" t="s">
        <v>5824</v>
      </c>
      <c r="I5916" s="7" t="s">
        <v>8</v>
      </c>
      <c r="J5916" s="9">
        <v>5364497318</v>
      </c>
      <c r="K5916" s="9">
        <v>0</v>
      </c>
      <c r="L5916" s="9">
        <v>1646265488</v>
      </c>
      <c r="M5916" s="9">
        <v>65919791</v>
      </c>
      <c r="N5916" s="7" t="s">
        <v>8</v>
      </c>
      <c r="O5916" s="10">
        <v>0.5</v>
      </c>
      <c r="P5916" s="1"/>
    </row>
    <row r="5917" spans="1:16" ht="33.75" thickBot="1">
      <c r="A5917" s="1"/>
      <c r="B5917" s="138" t="s">
        <v>8</v>
      </c>
      <c r="C5917" s="139"/>
      <c r="D5917" s="139"/>
      <c r="E5917" s="139"/>
      <c r="F5917" s="139"/>
      <c r="G5917" s="139"/>
      <c r="H5917" s="139"/>
      <c r="I5917" s="11" t="s">
        <v>4472</v>
      </c>
      <c r="J5917" s="12" t="s">
        <v>8</v>
      </c>
      <c r="K5917" s="13">
        <v>0</v>
      </c>
      <c r="L5917" s="13">
        <v>1646265488</v>
      </c>
      <c r="M5917" s="13">
        <v>65919791</v>
      </c>
      <c r="N5917" s="14">
        <v>4</v>
      </c>
      <c r="O5917" s="12" t="s">
        <v>8</v>
      </c>
      <c r="P5917" s="1"/>
    </row>
    <row r="5918" spans="1:16" ht="0.95" customHeight="1">
      <c r="A5918" s="1"/>
      <c r="B5918" s="137"/>
      <c r="C5918" s="137"/>
      <c r="D5918" s="137"/>
      <c r="E5918" s="137"/>
      <c r="F5918" s="137"/>
      <c r="G5918" s="137"/>
      <c r="H5918" s="137"/>
      <c r="I5918" s="137"/>
      <c r="J5918" s="137"/>
      <c r="K5918" s="137"/>
      <c r="L5918" s="137"/>
      <c r="M5918" s="137"/>
      <c r="N5918" s="137"/>
      <c r="O5918" s="137"/>
      <c r="P5918" s="1"/>
    </row>
    <row r="5919" spans="1:16" ht="66.75" thickBot="1">
      <c r="A5919" s="1"/>
      <c r="B5919" s="6" t="s">
        <v>5832</v>
      </c>
      <c r="C5919" s="7" t="s">
        <v>8</v>
      </c>
      <c r="D5919" s="8" t="s">
        <v>5833</v>
      </c>
      <c r="E5919" s="8" t="s">
        <v>5834</v>
      </c>
      <c r="F5919" s="8" t="s">
        <v>58</v>
      </c>
      <c r="G5919" s="8" t="s">
        <v>5831</v>
      </c>
      <c r="H5919" s="8" t="s">
        <v>5824</v>
      </c>
      <c r="I5919" s="7" t="s">
        <v>8</v>
      </c>
      <c r="J5919" s="9">
        <v>62020621204</v>
      </c>
      <c r="K5919" s="9">
        <v>0</v>
      </c>
      <c r="L5919" s="9">
        <v>1052562697</v>
      </c>
      <c r="M5919" s="9">
        <v>439864909</v>
      </c>
      <c r="N5919" s="7" t="s">
        <v>8</v>
      </c>
      <c r="O5919" s="10">
        <v>0.26</v>
      </c>
      <c r="P5919" s="1"/>
    </row>
    <row r="5920" spans="1:16" ht="33.75" thickBot="1">
      <c r="A5920" s="1"/>
      <c r="B5920" s="138" t="s">
        <v>8</v>
      </c>
      <c r="C5920" s="139"/>
      <c r="D5920" s="139"/>
      <c r="E5920" s="139"/>
      <c r="F5920" s="139"/>
      <c r="G5920" s="139"/>
      <c r="H5920" s="139"/>
      <c r="I5920" s="11" t="s">
        <v>4472</v>
      </c>
      <c r="J5920" s="12" t="s">
        <v>8</v>
      </c>
      <c r="K5920" s="13">
        <v>0</v>
      </c>
      <c r="L5920" s="13">
        <v>1052562697</v>
      </c>
      <c r="M5920" s="13">
        <v>439864909</v>
      </c>
      <c r="N5920" s="14">
        <v>41.78</v>
      </c>
      <c r="O5920" s="12" t="s">
        <v>8</v>
      </c>
      <c r="P5920" s="1"/>
    </row>
    <row r="5921" spans="1:16" ht="0.95" customHeight="1">
      <c r="A5921" s="1"/>
      <c r="B5921" s="137"/>
      <c r="C5921" s="137"/>
      <c r="D5921" s="137"/>
      <c r="E5921" s="137"/>
      <c r="F5921" s="137"/>
      <c r="G5921" s="137"/>
      <c r="H5921" s="137"/>
      <c r="I5921" s="137"/>
      <c r="J5921" s="137"/>
      <c r="K5921" s="137"/>
      <c r="L5921" s="137"/>
      <c r="M5921" s="137"/>
      <c r="N5921" s="137"/>
      <c r="O5921" s="137"/>
      <c r="P5921" s="1"/>
    </row>
    <row r="5922" spans="1:16" ht="50.25" thickBot="1">
      <c r="A5922" s="1"/>
      <c r="B5922" s="6" t="s">
        <v>5835</v>
      </c>
      <c r="C5922" s="7" t="s">
        <v>8</v>
      </c>
      <c r="D5922" s="8" t="s">
        <v>5836</v>
      </c>
      <c r="E5922" s="8" t="s">
        <v>5837</v>
      </c>
      <c r="F5922" s="8" t="s">
        <v>58</v>
      </c>
      <c r="G5922" s="8" t="s">
        <v>5831</v>
      </c>
      <c r="H5922" s="8" t="s">
        <v>5824</v>
      </c>
      <c r="I5922" s="7" t="s">
        <v>8</v>
      </c>
      <c r="J5922" s="9">
        <v>8164034567</v>
      </c>
      <c r="K5922" s="9">
        <v>0</v>
      </c>
      <c r="L5922" s="9">
        <v>494986069</v>
      </c>
      <c r="M5922" s="9">
        <v>63920748</v>
      </c>
      <c r="N5922" s="7" t="s">
        <v>8</v>
      </c>
      <c r="O5922" s="10">
        <v>0</v>
      </c>
      <c r="P5922" s="1"/>
    </row>
    <row r="5923" spans="1:16" ht="33.75" thickBot="1">
      <c r="A5923" s="1"/>
      <c r="B5923" s="138" t="s">
        <v>8</v>
      </c>
      <c r="C5923" s="139"/>
      <c r="D5923" s="139"/>
      <c r="E5923" s="139"/>
      <c r="F5923" s="139"/>
      <c r="G5923" s="139"/>
      <c r="H5923" s="139"/>
      <c r="I5923" s="11" t="s">
        <v>4472</v>
      </c>
      <c r="J5923" s="12" t="s">
        <v>8</v>
      </c>
      <c r="K5923" s="13">
        <v>0</v>
      </c>
      <c r="L5923" s="13">
        <v>494986069</v>
      </c>
      <c r="M5923" s="13">
        <v>63920748</v>
      </c>
      <c r="N5923" s="14">
        <v>12.91</v>
      </c>
      <c r="O5923" s="12" t="s">
        <v>8</v>
      </c>
      <c r="P5923" s="1"/>
    </row>
    <row r="5924" spans="1:16" ht="0.95" customHeight="1">
      <c r="A5924" s="1"/>
      <c r="B5924" s="137"/>
      <c r="C5924" s="137"/>
      <c r="D5924" s="137"/>
      <c r="E5924" s="137"/>
      <c r="F5924" s="137"/>
      <c r="G5924" s="137"/>
      <c r="H5924" s="137"/>
      <c r="I5924" s="137"/>
      <c r="J5924" s="137"/>
      <c r="K5924" s="137"/>
      <c r="L5924" s="137"/>
      <c r="M5924" s="137"/>
      <c r="N5924" s="137"/>
      <c r="O5924" s="137"/>
      <c r="P5924" s="1"/>
    </row>
    <row r="5925" spans="1:16" ht="33.75" thickBot="1">
      <c r="A5925" s="1"/>
      <c r="B5925" s="6" t="s">
        <v>5838</v>
      </c>
      <c r="C5925" s="7" t="s">
        <v>8</v>
      </c>
      <c r="D5925" s="8" t="s">
        <v>5839</v>
      </c>
      <c r="E5925" s="8" t="s">
        <v>5840</v>
      </c>
      <c r="F5925" s="8" t="s">
        <v>58</v>
      </c>
      <c r="G5925" s="8" t="s">
        <v>5831</v>
      </c>
      <c r="H5925" s="8" t="s">
        <v>5824</v>
      </c>
      <c r="I5925" s="7" t="s">
        <v>8</v>
      </c>
      <c r="J5925" s="9">
        <v>4657299780</v>
      </c>
      <c r="K5925" s="9">
        <v>0</v>
      </c>
      <c r="L5925" s="9">
        <v>188117902</v>
      </c>
      <c r="M5925" s="9">
        <v>148783282</v>
      </c>
      <c r="N5925" s="7" t="s">
        <v>8</v>
      </c>
      <c r="O5925" s="10">
        <v>0</v>
      </c>
      <c r="P5925" s="1"/>
    </row>
    <row r="5926" spans="1:16" ht="33.75" thickBot="1">
      <c r="A5926" s="1"/>
      <c r="B5926" s="138" t="s">
        <v>8</v>
      </c>
      <c r="C5926" s="139"/>
      <c r="D5926" s="139"/>
      <c r="E5926" s="139"/>
      <c r="F5926" s="139"/>
      <c r="G5926" s="139"/>
      <c r="H5926" s="139"/>
      <c r="I5926" s="11" t="s">
        <v>4472</v>
      </c>
      <c r="J5926" s="12" t="s">
        <v>8</v>
      </c>
      <c r="K5926" s="13">
        <v>0</v>
      </c>
      <c r="L5926" s="13">
        <v>188117902</v>
      </c>
      <c r="M5926" s="13">
        <v>148783282</v>
      </c>
      <c r="N5926" s="14">
        <v>79.09</v>
      </c>
      <c r="O5926" s="12" t="s">
        <v>8</v>
      </c>
      <c r="P5926" s="1"/>
    </row>
    <row r="5927" spans="1:16" ht="0.95" customHeight="1">
      <c r="A5927" s="1"/>
      <c r="B5927" s="137"/>
      <c r="C5927" s="137"/>
      <c r="D5927" s="137"/>
      <c r="E5927" s="137"/>
      <c r="F5927" s="137"/>
      <c r="G5927" s="137"/>
      <c r="H5927" s="137"/>
      <c r="I5927" s="137"/>
      <c r="J5927" s="137"/>
      <c r="K5927" s="137"/>
      <c r="L5927" s="137"/>
      <c r="M5927" s="137"/>
      <c r="N5927" s="137"/>
      <c r="O5927" s="137"/>
      <c r="P5927" s="1"/>
    </row>
    <row r="5928" spans="1:16" ht="50.25" thickBot="1">
      <c r="A5928" s="1"/>
      <c r="B5928" s="6" t="s">
        <v>5841</v>
      </c>
      <c r="C5928" s="7" t="s">
        <v>8</v>
      </c>
      <c r="D5928" s="8" t="s">
        <v>5842</v>
      </c>
      <c r="E5928" s="8" t="s">
        <v>5843</v>
      </c>
      <c r="F5928" s="8" t="s">
        <v>58</v>
      </c>
      <c r="G5928" s="8" t="s">
        <v>5831</v>
      </c>
      <c r="H5928" s="8" t="s">
        <v>5824</v>
      </c>
      <c r="I5928" s="7" t="s">
        <v>8</v>
      </c>
      <c r="J5928" s="9">
        <v>2166556337</v>
      </c>
      <c r="K5928" s="9">
        <v>0</v>
      </c>
      <c r="L5928" s="9">
        <v>35727050</v>
      </c>
      <c r="M5928" s="9">
        <v>1663562</v>
      </c>
      <c r="N5928" s="7" t="s">
        <v>8</v>
      </c>
      <c r="O5928" s="10">
        <v>0</v>
      </c>
      <c r="P5928" s="1"/>
    </row>
    <row r="5929" spans="1:16" ht="33.75" thickBot="1">
      <c r="A5929" s="1"/>
      <c r="B5929" s="138" t="s">
        <v>8</v>
      </c>
      <c r="C5929" s="139"/>
      <c r="D5929" s="139"/>
      <c r="E5929" s="139"/>
      <c r="F5929" s="139"/>
      <c r="G5929" s="139"/>
      <c r="H5929" s="139"/>
      <c r="I5929" s="11" t="s">
        <v>4472</v>
      </c>
      <c r="J5929" s="12" t="s">
        <v>8</v>
      </c>
      <c r="K5929" s="13">
        <v>0</v>
      </c>
      <c r="L5929" s="13">
        <v>35727050</v>
      </c>
      <c r="M5929" s="13">
        <v>1663562</v>
      </c>
      <c r="N5929" s="14">
        <v>4.6500000000000004</v>
      </c>
      <c r="O5929" s="12" t="s">
        <v>8</v>
      </c>
      <c r="P5929" s="1"/>
    </row>
    <row r="5930" spans="1:16" ht="0.95" customHeight="1">
      <c r="A5930" s="1"/>
      <c r="B5930" s="137"/>
      <c r="C5930" s="137"/>
      <c r="D5930" s="137"/>
      <c r="E5930" s="137"/>
      <c r="F5930" s="137"/>
      <c r="G5930" s="137"/>
      <c r="H5930" s="137"/>
      <c r="I5930" s="137"/>
      <c r="J5930" s="137"/>
      <c r="K5930" s="137"/>
      <c r="L5930" s="137"/>
      <c r="M5930" s="137"/>
      <c r="N5930" s="137"/>
      <c r="O5930" s="137"/>
      <c r="P5930" s="1"/>
    </row>
    <row r="5931" spans="1:16" ht="50.25" thickBot="1">
      <c r="A5931" s="1"/>
      <c r="B5931" s="6" t="s">
        <v>5844</v>
      </c>
      <c r="C5931" s="7" t="s">
        <v>8</v>
      </c>
      <c r="D5931" s="8" t="s">
        <v>5845</v>
      </c>
      <c r="E5931" s="8" t="s">
        <v>5846</v>
      </c>
      <c r="F5931" s="8" t="s">
        <v>58</v>
      </c>
      <c r="G5931" s="8" t="s">
        <v>5831</v>
      </c>
      <c r="H5931" s="8" t="s">
        <v>5824</v>
      </c>
      <c r="I5931" s="7" t="s">
        <v>8</v>
      </c>
      <c r="J5931" s="9">
        <v>5324855583</v>
      </c>
      <c r="K5931" s="9">
        <v>0</v>
      </c>
      <c r="L5931" s="9">
        <v>1594868535</v>
      </c>
      <c r="M5931" s="9">
        <v>506174680</v>
      </c>
      <c r="N5931" s="7" t="s">
        <v>8</v>
      </c>
      <c r="O5931" s="10">
        <v>0.28000000000000003</v>
      </c>
      <c r="P5931" s="1"/>
    </row>
    <row r="5932" spans="1:16" ht="33.75" thickBot="1">
      <c r="A5932" s="1"/>
      <c r="B5932" s="138" t="s">
        <v>8</v>
      </c>
      <c r="C5932" s="139"/>
      <c r="D5932" s="139"/>
      <c r="E5932" s="139"/>
      <c r="F5932" s="139"/>
      <c r="G5932" s="139"/>
      <c r="H5932" s="139"/>
      <c r="I5932" s="11" t="s">
        <v>4472</v>
      </c>
      <c r="J5932" s="12" t="s">
        <v>8</v>
      </c>
      <c r="K5932" s="13">
        <v>0</v>
      </c>
      <c r="L5932" s="13">
        <v>1594868535</v>
      </c>
      <c r="M5932" s="13">
        <v>506174680</v>
      </c>
      <c r="N5932" s="14">
        <v>31.73</v>
      </c>
      <c r="O5932" s="12" t="s">
        <v>8</v>
      </c>
      <c r="P5932" s="1"/>
    </row>
    <row r="5933" spans="1:16" ht="0.95" customHeight="1">
      <c r="A5933" s="1"/>
      <c r="B5933" s="137"/>
      <c r="C5933" s="137"/>
      <c r="D5933" s="137"/>
      <c r="E5933" s="137"/>
      <c r="F5933" s="137"/>
      <c r="G5933" s="137"/>
      <c r="H5933" s="137"/>
      <c r="I5933" s="137"/>
      <c r="J5933" s="137"/>
      <c r="K5933" s="137"/>
      <c r="L5933" s="137"/>
      <c r="M5933" s="137"/>
      <c r="N5933" s="137"/>
      <c r="O5933" s="137"/>
      <c r="P5933" s="1"/>
    </row>
    <row r="5934" spans="1:16" ht="42" thickBot="1">
      <c r="A5934" s="1"/>
      <c r="B5934" s="6" t="s">
        <v>5847</v>
      </c>
      <c r="C5934" s="7" t="s">
        <v>8</v>
      </c>
      <c r="D5934" s="8" t="s">
        <v>5848</v>
      </c>
      <c r="E5934" s="8" t="s">
        <v>5849</v>
      </c>
      <c r="F5934" s="8" t="s">
        <v>58</v>
      </c>
      <c r="G5934" s="8" t="s">
        <v>5831</v>
      </c>
      <c r="H5934" s="8" t="s">
        <v>5824</v>
      </c>
      <c r="I5934" s="7" t="s">
        <v>8</v>
      </c>
      <c r="J5934" s="9">
        <v>5519559417</v>
      </c>
      <c r="K5934" s="9">
        <v>0</v>
      </c>
      <c r="L5934" s="9">
        <v>262347410</v>
      </c>
      <c r="M5934" s="9">
        <v>39608231</v>
      </c>
      <c r="N5934" s="7" t="s">
        <v>8</v>
      </c>
      <c r="O5934" s="10">
        <v>0</v>
      </c>
      <c r="P5934" s="1"/>
    </row>
    <row r="5935" spans="1:16" ht="33.75" thickBot="1">
      <c r="A5935" s="1"/>
      <c r="B5935" s="138" t="s">
        <v>8</v>
      </c>
      <c r="C5935" s="139"/>
      <c r="D5935" s="139"/>
      <c r="E5935" s="139"/>
      <c r="F5935" s="139"/>
      <c r="G5935" s="139"/>
      <c r="H5935" s="139"/>
      <c r="I5935" s="11" t="s">
        <v>4472</v>
      </c>
      <c r="J5935" s="12" t="s">
        <v>8</v>
      </c>
      <c r="K5935" s="13">
        <v>0</v>
      </c>
      <c r="L5935" s="13">
        <v>262347410</v>
      </c>
      <c r="M5935" s="13">
        <v>39608231</v>
      </c>
      <c r="N5935" s="14">
        <v>15.09</v>
      </c>
      <c r="O5935" s="12" t="s">
        <v>8</v>
      </c>
      <c r="P5935" s="1"/>
    </row>
    <row r="5936" spans="1:16" ht="0.95" customHeight="1">
      <c r="A5936" s="1"/>
      <c r="B5936" s="137"/>
      <c r="C5936" s="137"/>
      <c r="D5936" s="137"/>
      <c r="E5936" s="137"/>
      <c r="F5936" s="137"/>
      <c r="G5936" s="137"/>
      <c r="H5936" s="137"/>
      <c r="I5936" s="137"/>
      <c r="J5936" s="137"/>
      <c r="K5936" s="137"/>
      <c r="L5936" s="137"/>
      <c r="M5936" s="137"/>
      <c r="N5936" s="137"/>
      <c r="O5936" s="137"/>
      <c r="P5936" s="1"/>
    </row>
    <row r="5937" spans="1:16" ht="50.25" thickBot="1">
      <c r="A5937" s="1"/>
      <c r="B5937" s="6" t="s">
        <v>5850</v>
      </c>
      <c r="C5937" s="7" t="s">
        <v>8</v>
      </c>
      <c r="D5937" s="8" t="s">
        <v>5851</v>
      </c>
      <c r="E5937" s="8" t="s">
        <v>5852</v>
      </c>
      <c r="F5937" s="8" t="s">
        <v>58</v>
      </c>
      <c r="G5937" s="8" t="s">
        <v>5831</v>
      </c>
      <c r="H5937" s="8" t="s">
        <v>5824</v>
      </c>
      <c r="I5937" s="7" t="s">
        <v>8</v>
      </c>
      <c r="J5937" s="9">
        <v>6202608325</v>
      </c>
      <c r="K5937" s="9">
        <v>0</v>
      </c>
      <c r="L5937" s="9">
        <v>873956266</v>
      </c>
      <c r="M5937" s="9">
        <v>566201693</v>
      </c>
      <c r="N5937" s="7" t="s">
        <v>8</v>
      </c>
      <c r="O5937" s="10">
        <v>0.1</v>
      </c>
      <c r="P5937" s="1"/>
    </row>
    <row r="5938" spans="1:16" ht="33.75" thickBot="1">
      <c r="A5938" s="1"/>
      <c r="B5938" s="138" t="s">
        <v>8</v>
      </c>
      <c r="C5938" s="139"/>
      <c r="D5938" s="139"/>
      <c r="E5938" s="139"/>
      <c r="F5938" s="139"/>
      <c r="G5938" s="139"/>
      <c r="H5938" s="139"/>
      <c r="I5938" s="11" t="s">
        <v>4472</v>
      </c>
      <c r="J5938" s="12" t="s">
        <v>8</v>
      </c>
      <c r="K5938" s="13">
        <v>0</v>
      </c>
      <c r="L5938" s="13">
        <v>873956266</v>
      </c>
      <c r="M5938" s="13">
        <v>566201693</v>
      </c>
      <c r="N5938" s="14">
        <v>64.78</v>
      </c>
      <c r="O5938" s="12" t="s">
        <v>8</v>
      </c>
      <c r="P5938" s="1"/>
    </row>
    <row r="5939" spans="1:16" ht="0.95" customHeight="1">
      <c r="A5939" s="1"/>
      <c r="B5939" s="137"/>
      <c r="C5939" s="137"/>
      <c r="D5939" s="137"/>
      <c r="E5939" s="137"/>
      <c r="F5939" s="137"/>
      <c r="G5939" s="137"/>
      <c r="H5939" s="137"/>
      <c r="I5939" s="137"/>
      <c r="J5939" s="137"/>
      <c r="K5939" s="137"/>
      <c r="L5939" s="137"/>
      <c r="M5939" s="137"/>
      <c r="N5939" s="137"/>
      <c r="O5939" s="137"/>
      <c r="P5939" s="1"/>
    </row>
    <row r="5940" spans="1:16" ht="50.25" thickBot="1">
      <c r="A5940" s="1"/>
      <c r="B5940" s="6" t="s">
        <v>5853</v>
      </c>
      <c r="C5940" s="7" t="s">
        <v>8</v>
      </c>
      <c r="D5940" s="8" t="s">
        <v>5854</v>
      </c>
      <c r="E5940" s="8" t="s">
        <v>5855</v>
      </c>
      <c r="F5940" s="8" t="s">
        <v>58</v>
      </c>
      <c r="G5940" s="8" t="s">
        <v>5831</v>
      </c>
      <c r="H5940" s="8" t="s">
        <v>5824</v>
      </c>
      <c r="I5940" s="7" t="s">
        <v>8</v>
      </c>
      <c r="J5940" s="9">
        <v>6364124199</v>
      </c>
      <c r="K5940" s="9">
        <v>0</v>
      </c>
      <c r="L5940" s="9">
        <v>36735930</v>
      </c>
      <c r="M5940" s="9">
        <v>29969565</v>
      </c>
      <c r="N5940" s="7" t="s">
        <v>8</v>
      </c>
      <c r="O5940" s="10">
        <v>0</v>
      </c>
      <c r="P5940" s="1"/>
    </row>
    <row r="5941" spans="1:16" ht="33.75" thickBot="1">
      <c r="A5941" s="1"/>
      <c r="B5941" s="138" t="s">
        <v>8</v>
      </c>
      <c r="C5941" s="139"/>
      <c r="D5941" s="139"/>
      <c r="E5941" s="139"/>
      <c r="F5941" s="139"/>
      <c r="G5941" s="139"/>
      <c r="H5941" s="139"/>
      <c r="I5941" s="11" t="s">
        <v>4472</v>
      </c>
      <c r="J5941" s="12" t="s">
        <v>8</v>
      </c>
      <c r="K5941" s="13">
        <v>0</v>
      </c>
      <c r="L5941" s="13">
        <v>36735930</v>
      </c>
      <c r="M5941" s="13">
        <v>29969565</v>
      </c>
      <c r="N5941" s="14">
        <v>81.58</v>
      </c>
      <c r="O5941" s="12" t="s">
        <v>8</v>
      </c>
      <c r="P5941" s="1"/>
    </row>
    <row r="5942" spans="1:16" ht="0.95" customHeight="1">
      <c r="A5942" s="1"/>
      <c r="B5942" s="137"/>
      <c r="C5942" s="137"/>
      <c r="D5942" s="137"/>
      <c r="E5942" s="137"/>
      <c r="F5942" s="137"/>
      <c r="G5942" s="137"/>
      <c r="H5942" s="137"/>
      <c r="I5942" s="137"/>
      <c r="J5942" s="137"/>
      <c r="K5942" s="137"/>
      <c r="L5942" s="137"/>
      <c r="M5942" s="137"/>
      <c r="N5942" s="137"/>
      <c r="O5942" s="137"/>
      <c r="P5942" s="1"/>
    </row>
    <row r="5943" spans="1:16" ht="50.25" thickBot="1">
      <c r="A5943" s="1"/>
      <c r="B5943" s="6" t="s">
        <v>5856</v>
      </c>
      <c r="C5943" s="7" t="s">
        <v>8</v>
      </c>
      <c r="D5943" s="8" t="s">
        <v>5857</v>
      </c>
      <c r="E5943" s="8" t="s">
        <v>5858</v>
      </c>
      <c r="F5943" s="8" t="s">
        <v>58</v>
      </c>
      <c r="G5943" s="8" t="s">
        <v>5831</v>
      </c>
      <c r="H5943" s="8" t="s">
        <v>5824</v>
      </c>
      <c r="I5943" s="7" t="s">
        <v>8</v>
      </c>
      <c r="J5943" s="9">
        <v>6135315422</v>
      </c>
      <c r="K5943" s="9">
        <v>0</v>
      </c>
      <c r="L5943" s="9">
        <v>2501534722</v>
      </c>
      <c r="M5943" s="9">
        <v>727779022</v>
      </c>
      <c r="N5943" s="7" t="s">
        <v>8</v>
      </c>
      <c r="O5943" s="10">
        <v>0.18</v>
      </c>
      <c r="P5943" s="1"/>
    </row>
    <row r="5944" spans="1:16" ht="33.75" thickBot="1">
      <c r="A5944" s="1"/>
      <c r="B5944" s="138" t="s">
        <v>8</v>
      </c>
      <c r="C5944" s="139"/>
      <c r="D5944" s="139"/>
      <c r="E5944" s="139"/>
      <c r="F5944" s="139"/>
      <c r="G5944" s="139"/>
      <c r="H5944" s="139"/>
      <c r="I5944" s="11" t="s">
        <v>4472</v>
      </c>
      <c r="J5944" s="12" t="s">
        <v>8</v>
      </c>
      <c r="K5944" s="13">
        <v>0</v>
      </c>
      <c r="L5944" s="13">
        <v>2501534722</v>
      </c>
      <c r="M5944" s="13">
        <v>727779022</v>
      </c>
      <c r="N5944" s="14">
        <v>29.09</v>
      </c>
      <c r="O5944" s="12" t="s">
        <v>8</v>
      </c>
      <c r="P5944" s="1"/>
    </row>
    <row r="5945" spans="1:16" ht="0.95" customHeight="1">
      <c r="A5945" s="1"/>
      <c r="B5945" s="137"/>
      <c r="C5945" s="137"/>
      <c r="D5945" s="137"/>
      <c r="E5945" s="137"/>
      <c r="F5945" s="137"/>
      <c r="G5945" s="137"/>
      <c r="H5945" s="137"/>
      <c r="I5945" s="137"/>
      <c r="J5945" s="137"/>
      <c r="K5945" s="137"/>
      <c r="L5945" s="137"/>
      <c r="M5945" s="137"/>
      <c r="N5945" s="137"/>
      <c r="O5945" s="137"/>
      <c r="P5945" s="1"/>
    </row>
    <row r="5946" spans="1:16" ht="50.25" thickBot="1">
      <c r="A5946" s="1"/>
      <c r="B5946" s="6" t="s">
        <v>5859</v>
      </c>
      <c r="C5946" s="7" t="s">
        <v>8</v>
      </c>
      <c r="D5946" s="8" t="s">
        <v>5860</v>
      </c>
      <c r="E5946" s="8" t="s">
        <v>5861</v>
      </c>
      <c r="F5946" s="8" t="s">
        <v>58</v>
      </c>
      <c r="G5946" s="8" t="s">
        <v>5831</v>
      </c>
      <c r="H5946" s="8" t="s">
        <v>5824</v>
      </c>
      <c r="I5946" s="7" t="s">
        <v>8</v>
      </c>
      <c r="J5946" s="9">
        <v>8220905263</v>
      </c>
      <c r="K5946" s="9">
        <v>0</v>
      </c>
      <c r="L5946" s="9">
        <v>1559873760</v>
      </c>
      <c r="M5946" s="9">
        <v>173520691</v>
      </c>
      <c r="N5946" s="7" t="s">
        <v>8</v>
      </c>
      <c r="O5946" s="10">
        <v>0</v>
      </c>
      <c r="P5946" s="1"/>
    </row>
    <row r="5947" spans="1:16" ht="33.75" thickBot="1">
      <c r="A5947" s="1"/>
      <c r="B5947" s="138" t="s">
        <v>8</v>
      </c>
      <c r="C5947" s="139"/>
      <c r="D5947" s="139"/>
      <c r="E5947" s="139"/>
      <c r="F5947" s="139"/>
      <c r="G5947" s="139"/>
      <c r="H5947" s="139"/>
      <c r="I5947" s="11" t="s">
        <v>4472</v>
      </c>
      <c r="J5947" s="12" t="s">
        <v>8</v>
      </c>
      <c r="K5947" s="13">
        <v>0</v>
      </c>
      <c r="L5947" s="13">
        <v>1559873760</v>
      </c>
      <c r="M5947" s="13">
        <v>173520691</v>
      </c>
      <c r="N5947" s="14">
        <v>11.12</v>
      </c>
      <c r="O5947" s="12" t="s">
        <v>8</v>
      </c>
      <c r="P5947" s="1"/>
    </row>
    <row r="5948" spans="1:16" ht="0.95" customHeight="1">
      <c r="A5948" s="1"/>
      <c r="B5948" s="137"/>
      <c r="C5948" s="137"/>
      <c r="D5948" s="137"/>
      <c r="E5948" s="137"/>
      <c r="F5948" s="137"/>
      <c r="G5948" s="137"/>
      <c r="H5948" s="137"/>
      <c r="I5948" s="137"/>
      <c r="J5948" s="137"/>
      <c r="K5948" s="137"/>
      <c r="L5948" s="137"/>
      <c r="M5948" s="137"/>
      <c r="N5948" s="137"/>
      <c r="O5948" s="137"/>
      <c r="P5948" s="1"/>
    </row>
    <row r="5949" spans="1:16" ht="42" thickBot="1">
      <c r="A5949" s="1"/>
      <c r="B5949" s="6" t="s">
        <v>5862</v>
      </c>
      <c r="C5949" s="7" t="s">
        <v>8</v>
      </c>
      <c r="D5949" s="8" t="s">
        <v>5863</v>
      </c>
      <c r="E5949" s="8" t="s">
        <v>5864</v>
      </c>
      <c r="F5949" s="8" t="s">
        <v>58</v>
      </c>
      <c r="G5949" s="8" t="s">
        <v>5831</v>
      </c>
      <c r="H5949" s="8" t="s">
        <v>5824</v>
      </c>
      <c r="I5949" s="7" t="s">
        <v>8</v>
      </c>
      <c r="J5949" s="9">
        <v>9831350249</v>
      </c>
      <c r="K5949" s="9">
        <v>0</v>
      </c>
      <c r="L5949" s="9">
        <v>1562529096</v>
      </c>
      <c r="M5949" s="9">
        <v>637473451</v>
      </c>
      <c r="N5949" s="7" t="s">
        <v>8</v>
      </c>
      <c r="O5949" s="10">
        <v>0.2</v>
      </c>
      <c r="P5949" s="1"/>
    </row>
    <row r="5950" spans="1:16" ht="33.75" thickBot="1">
      <c r="A5950" s="1"/>
      <c r="B5950" s="138" t="s">
        <v>8</v>
      </c>
      <c r="C5950" s="139"/>
      <c r="D5950" s="139"/>
      <c r="E5950" s="139"/>
      <c r="F5950" s="139"/>
      <c r="G5950" s="139"/>
      <c r="H5950" s="139"/>
      <c r="I5950" s="11" t="s">
        <v>4472</v>
      </c>
      <c r="J5950" s="12" t="s">
        <v>8</v>
      </c>
      <c r="K5950" s="13">
        <v>0</v>
      </c>
      <c r="L5950" s="13">
        <v>1562529096</v>
      </c>
      <c r="M5950" s="13">
        <v>637473451</v>
      </c>
      <c r="N5950" s="14">
        <v>40.79</v>
      </c>
      <c r="O5950" s="12" t="s">
        <v>8</v>
      </c>
      <c r="P5950" s="1"/>
    </row>
    <row r="5951" spans="1:16" ht="0.95" customHeight="1">
      <c r="A5951" s="1"/>
      <c r="B5951" s="137"/>
      <c r="C5951" s="137"/>
      <c r="D5951" s="137"/>
      <c r="E5951" s="137"/>
      <c r="F5951" s="137"/>
      <c r="G5951" s="137"/>
      <c r="H5951" s="137"/>
      <c r="I5951" s="137"/>
      <c r="J5951" s="137"/>
      <c r="K5951" s="137"/>
      <c r="L5951" s="137"/>
      <c r="M5951" s="137"/>
      <c r="N5951" s="137"/>
      <c r="O5951" s="137"/>
      <c r="P5951" s="1"/>
    </row>
    <row r="5952" spans="1:16" ht="58.5" thickBot="1">
      <c r="A5952" s="1"/>
      <c r="B5952" s="6" t="s">
        <v>5865</v>
      </c>
      <c r="C5952" s="7" t="s">
        <v>8</v>
      </c>
      <c r="D5952" s="8" t="s">
        <v>5866</v>
      </c>
      <c r="E5952" s="8" t="s">
        <v>5867</v>
      </c>
      <c r="F5952" s="8" t="s">
        <v>58</v>
      </c>
      <c r="G5952" s="8" t="s">
        <v>865</v>
      </c>
      <c r="H5952" s="8" t="s">
        <v>14</v>
      </c>
      <c r="I5952" s="7" t="s">
        <v>8</v>
      </c>
      <c r="J5952" s="9">
        <v>413477773219</v>
      </c>
      <c r="K5952" s="9">
        <v>3253007366</v>
      </c>
      <c r="L5952" s="9">
        <v>4173509203</v>
      </c>
      <c r="M5952" s="9">
        <v>3776137365</v>
      </c>
      <c r="N5952" s="7" t="s">
        <v>8</v>
      </c>
      <c r="O5952" s="10">
        <v>74.709999999999994</v>
      </c>
      <c r="P5952" s="1"/>
    </row>
    <row r="5953" spans="1:16" ht="33.75" thickBot="1">
      <c r="A5953" s="1"/>
      <c r="B5953" s="138" t="s">
        <v>8</v>
      </c>
      <c r="C5953" s="139"/>
      <c r="D5953" s="139"/>
      <c r="E5953" s="139"/>
      <c r="F5953" s="139"/>
      <c r="G5953" s="139"/>
      <c r="H5953" s="139"/>
      <c r="I5953" s="11" t="s">
        <v>4472</v>
      </c>
      <c r="J5953" s="12" t="s">
        <v>8</v>
      </c>
      <c r="K5953" s="13">
        <v>3253007366</v>
      </c>
      <c r="L5953" s="13">
        <v>4173509203</v>
      </c>
      <c r="M5953" s="13">
        <v>3776137365</v>
      </c>
      <c r="N5953" s="14">
        <v>90.47</v>
      </c>
      <c r="O5953" s="12" t="s">
        <v>8</v>
      </c>
      <c r="P5953" s="1"/>
    </row>
    <row r="5954" spans="1:16" ht="0.95" customHeight="1">
      <c r="A5954" s="1"/>
      <c r="B5954" s="137"/>
      <c r="C5954" s="137"/>
      <c r="D5954" s="137"/>
      <c r="E5954" s="137"/>
      <c r="F5954" s="137"/>
      <c r="G5954" s="137"/>
      <c r="H5954" s="137"/>
      <c r="I5954" s="137"/>
      <c r="J5954" s="137"/>
      <c r="K5954" s="137"/>
      <c r="L5954" s="137"/>
      <c r="M5954" s="137"/>
      <c r="N5954" s="137"/>
      <c r="O5954" s="137"/>
      <c r="P5954" s="1"/>
    </row>
    <row r="5955" spans="1:16" ht="42" thickBot="1">
      <c r="A5955" s="1"/>
      <c r="B5955" s="6" t="s">
        <v>5868</v>
      </c>
      <c r="C5955" s="7" t="s">
        <v>8</v>
      </c>
      <c r="D5955" s="8" t="s">
        <v>5869</v>
      </c>
      <c r="E5955" s="8" t="s">
        <v>5870</v>
      </c>
      <c r="F5955" s="8" t="s">
        <v>58</v>
      </c>
      <c r="G5955" s="8" t="s">
        <v>865</v>
      </c>
      <c r="H5955" s="8" t="s">
        <v>14</v>
      </c>
      <c r="I5955" s="7" t="s">
        <v>8</v>
      </c>
      <c r="J5955" s="9">
        <v>119797435969</v>
      </c>
      <c r="K5955" s="9">
        <v>1559770948</v>
      </c>
      <c r="L5955" s="9">
        <v>1525406579</v>
      </c>
      <c r="M5955" s="9">
        <v>1287514708</v>
      </c>
      <c r="N5955" s="7" t="s">
        <v>8</v>
      </c>
      <c r="O5955" s="10">
        <v>82.45</v>
      </c>
      <c r="P5955" s="1"/>
    </row>
    <row r="5956" spans="1:16" ht="33.75" thickBot="1">
      <c r="A5956" s="1"/>
      <c r="B5956" s="138" t="s">
        <v>8</v>
      </c>
      <c r="C5956" s="139"/>
      <c r="D5956" s="139"/>
      <c r="E5956" s="139"/>
      <c r="F5956" s="139"/>
      <c r="G5956" s="139"/>
      <c r="H5956" s="139"/>
      <c r="I5956" s="11" t="s">
        <v>4472</v>
      </c>
      <c r="J5956" s="12" t="s">
        <v>8</v>
      </c>
      <c r="K5956" s="13">
        <v>1559770948</v>
      </c>
      <c r="L5956" s="13">
        <v>1525406579</v>
      </c>
      <c r="M5956" s="13">
        <v>1287514708</v>
      </c>
      <c r="N5956" s="14">
        <v>84.4</v>
      </c>
      <c r="O5956" s="12" t="s">
        <v>8</v>
      </c>
      <c r="P5956" s="1"/>
    </row>
    <row r="5957" spans="1:16" ht="0.95" customHeight="1">
      <c r="A5957" s="1"/>
      <c r="B5957" s="137"/>
      <c r="C5957" s="137"/>
      <c r="D5957" s="137"/>
      <c r="E5957" s="137"/>
      <c r="F5957" s="137"/>
      <c r="G5957" s="137"/>
      <c r="H5957" s="137"/>
      <c r="I5957" s="137"/>
      <c r="J5957" s="137"/>
      <c r="K5957" s="137"/>
      <c r="L5957" s="137"/>
      <c r="M5957" s="137"/>
      <c r="N5957" s="137"/>
      <c r="O5957" s="137"/>
      <c r="P5957" s="1"/>
    </row>
    <row r="5958" spans="1:16" ht="50.25" thickBot="1">
      <c r="A5958" s="1"/>
      <c r="B5958" s="6" t="s">
        <v>5871</v>
      </c>
      <c r="C5958" s="7" t="s">
        <v>8</v>
      </c>
      <c r="D5958" s="8" t="s">
        <v>5872</v>
      </c>
      <c r="E5958" s="8" t="s">
        <v>5873</v>
      </c>
      <c r="F5958" s="8" t="s">
        <v>58</v>
      </c>
      <c r="G5958" s="8" t="s">
        <v>865</v>
      </c>
      <c r="H5958" s="8" t="s">
        <v>14</v>
      </c>
      <c r="I5958" s="7" t="s">
        <v>8</v>
      </c>
      <c r="J5958" s="9">
        <v>1454779552414</v>
      </c>
      <c r="K5958" s="9">
        <v>10017573164</v>
      </c>
      <c r="L5958" s="9">
        <v>15538358950</v>
      </c>
      <c r="M5958" s="9">
        <v>15125847348</v>
      </c>
      <c r="N5958" s="7" t="s">
        <v>8</v>
      </c>
      <c r="O5958" s="10">
        <v>78.06</v>
      </c>
      <c r="P5958" s="1"/>
    </row>
    <row r="5959" spans="1:16" ht="33.75" thickBot="1">
      <c r="A5959" s="1"/>
      <c r="B5959" s="138" t="s">
        <v>8</v>
      </c>
      <c r="C5959" s="139"/>
      <c r="D5959" s="139"/>
      <c r="E5959" s="139"/>
      <c r="F5959" s="139"/>
      <c r="G5959" s="139"/>
      <c r="H5959" s="139"/>
      <c r="I5959" s="11" t="s">
        <v>4472</v>
      </c>
      <c r="J5959" s="12" t="s">
        <v>8</v>
      </c>
      <c r="K5959" s="13">
        <v>10017573164</v>
      </c>
      <c r="L5959" s="13">
        <v>15538358950</v>
      </c>
      <c r="M5959" s="13">
        <v>15125847348</v>
      </c>
      <c r="N5959" s="14">
        <v>97.34</v>
      </c>
      <c r="O5959" s="12" t="s">
        <v>8</v>
      </c>
      <c r="P5959" s="1"/>
    </row>
    <row r="5960" spans="1:16" ht="0.95" customHeight="1">
      <c r="A5960" s="1"/>
      <c r="B5960" s="137"/>
      <c r="C5960" s="137"/>
      <c r="D5960" s="137"/>
      <c r="E5960" s="137"/>
      <c r="F5960" s="137"/>
      <c r="G5960" s="137"/>
      <c r="H5960" s="137"/>
      <c r="I5960" s="137"/>
      <c r="J5960" s="137"/>
      <c r="K5960" s="137"/>
      <c r="L5960" s="137"/>
      <c r="M5960" s="137"/>
      <c r="N5960" s="137"/>
      <c r="O5960" s="137"/>
      <c r="P5960" s="1"/>
    </row>
    <row r="5961" spans="1:16" ht="42" thickBot="1">
      <c r="A5961" s="1"/>
      <c r="B5961" s="6" t="s">
        <v>5874</v>
      </c>
      <c r="C5961" s="7" t="s">
        <v>8</v>
      </c>
      <c r="D5961" s="8" t="s">
        <v>5875</v>
      </c>
      <c r="E5961" s="8" t="s">
        <v>5876</v>
      </c>
      <c r="F5961" s="8" t="s">
        <v>58</v>
      </c>
      <c r="G5961" s="8" t="s">
        <v>865</v>
      </c>
      <c r="H5961" s="8" t="s">
        <v>14</v>
      </c>
      <c r="I5961" s="7" t="s">
        <v>8</v>
      </c>
      <c r="J5961" s="9">
        <v>502093076413</v>
      </c>
      <c r="K5961" s="9">
        <v>3323597324</v>
      </c>
      <c r="L5961" s="9">
        <v>3675982447</v>
      </c>
      <c r="M5961" s="9">
        <v>3057747589</v>
      </c>
      <c r="N5961" s="7" t="s">
        <v>8</v>
      </c>
      <c r="O5961" s="10">
        <v>86.66</v>
      </c>
      <c r="P5961" s="1"/>
    </row>
    <row r="5962" spans="1:16" ht="33.75" thickBot="1">
      <c r="A5962" s="1"/>
      <c r="B5962" s="138" t="s">
        <v>8</v>
      </c>
      <c r="C5962" s="139"/>
      <c r="D5962" s="139"/>
      <c r="E5962" s="139"/>
      <c r="F5962" s="139"/>
      <c r="G5962" s="139"/>
      <c r="H5962" s="139"/>
      <c r="I5962" s="11" t="s">
        <v>4472</v>
      </c>
      <c r="J5962" s="12" t="s">
        <v>8</v>
      </c>
      <c r="K5962" s="13">
        <v>3323597324</v>
      </c>
      <c r="L5962" s="13">
        <v>3675982447</v>
      </c>
      <c r="M5962" s="13">
        <v>3057747589</v>
      </c>
      <c r="N5962" s="14">
        <v>83.18</v>
      </c>
      <c r="O5962" s="12" t="s">
        <v>8</v>
      </c>
      <c r="P5962" s="1"/>
    </row>
    <row r="5963" spans="1:16" ht="0.95" customHeight="1">
      <c r="A5963" s="1"/>
      <c r="B5963" s="137"/>
      <c r="C5963" s="137"/>
      <c r="D5963" s="137"/>
      <c r="E5963" s="137"/>
      <c r="F5963" s="137"/>
      <c r="G5963" s="137"/>
      <c r="H5963" s="137"/>
      <c r="I5963" s="137"/>
      <c r="J5963" s="137"/>
      <c r="K5963" s="137"/>
      <c r="L5963" s="137"/>
      <c r="M5963" s="137"/>
      <c r="N5963" s="137"/>
      <c r="O5963" s="137"/>
      <c r="P5963" s="1"/>
    </row>
    <row r="5964" spans="1:16" ht="58.5" thickBot="1">
      <c r="A5964" s="1"/>
      <c r="B5964" s="6" t="s">
        <v>5877</v>
      </c>
      <c r="C5964" s="7" t="s">
        <v>8</v>
      </c>
      <c r="D5964" s="8" t="s">
        <v>5878</v>
      </c>
      <c r="E5964" s="8" t="s">
        <v>5879</v>
      </c>
      <c r="F5964" s="8" t="s">
        <v>58</v>
      </c>
      <c r="G5964" s="8" t="s">
        <v>865</v>
      </c>
      <c r="H5964" s="8" t="s">
        <v>14</v>
      </c>
      <c r="I5964" s="7" t="s">
        <v>8</v>
      </c>
      <c r="J5964" s="9">
        <v>59971818744</v>
      </c>
      <c r="K5964" s="9">
        <v>1460947243</v>
      </c>
      <c r="L5964" s="9">
        <v>2909261389</v>
      </c>
      <c r="M5964" s="9">
        <v>1992321115</v>
      </c>
      <c r="N5964" s="7" t="s">
        <v>8</v>
      </c>
      <c r="O5964" s="10">
        <v>85.74</v>
      </c>
      <c r="P5964" s="1"/>
    </row>
    <row r="5965" spans="1:16" ht="33.75" thickBot="1">
      <c r="A5965" s="1"/>
      <c r="B5965" s="138" t="s">
        <v>8</v>
      </c>
      <c r="C5965" s="139"/>
      <c r="D5965" s="139"/>
      <c r="E5965" s="139"/>
      <c r="F5965" s="139"/>
      <c r="G5965" s="139"/>
      <c r="H5965" s="139"/>
      <c r="I5965" s="11" t="s">
        <v>4472</v>
      </c>
      <c r="J5965" s="12" t="s">
        <v>8</v>
      </c>
      <c r="K5965" s="13">
        <v>1460947243</v>
      </c>
      <c r="L5965" s="13">
        <v>2909261389</v>
      </c>
      <c r="M5965" s="13">
        <v>1992321115</v>
      </c>
      <c r="N5965" s="14">
        <v>68.48</v>
      </c>
      <c r="O5965" s="12" t="s">
        <v>8</v>
      </c>
      <c r="P5965" s="1"/>
    </row>
    <row r="5966" spans="1:16" ht="0.95" customHeight="1">
      <c r="A5966" s="1"/>
      <c r="B5966" s="137"/>
      <c r="C5966" s="137"/>
      <c r="D5966" s="137"/>
      <c r="E5966" s="137"/>
      <c r="F5966" s="137"/>
      <c r="G5966" s="137"/>
      <c r="H5966" s="137"/>
      <c r="I5966" s="137"/>
      <c r="J5966" s="137"/>
      <c r="K5966" s="137"/>
      <c r="L5966" s="137"/>
      <c r="M5966" s="137"/>
      <c r="N5966" s="137"/>
      <c r="O5966" s="137"/>
      <c r="P5966" s="1"/>
    </row>
    <row r="5967" spans="1:16" ht="50.25" thickBot="1">
      <c r="A5967" s="1"/>
      <c r="B5967" s="6" t="s">
        <v>5880</v>
      </c>
      <c r="C5967" s="7" t="s">
        <v>8</v>
      </c>
      <c r="D5967" s="8" t="s">
        <v>5881</v>
      </c>
      <c r="E5967" s="8" t="s">
        <v>5882</v>
      </c>
      <c r="F5967" s="8" t="s">
        <v>58</v>
      </c>
      <c r="G5967" s="8" t="s">
        <v>865</v>
      </c>
      <c r="H5967" s="8" t="s">
        <v>14</v>
      </c>
      <c r="I5967" s="7" t="s">
        <v>8</v>
      </c>
      <c r="J5967" s="9">
        <v>105910991778</v>
      </c>
      <c r="K5967" s="9">
        <v>0</v>
      </c>
      <c r="L5967" s="9">
        <v>242827</v>
      </c>
      <c r="M5967" s="9">
        <v>242827</v>
      </c>
      <c r="N5967" s="7" t="s">
        <v>8</v>
      </c>
      <c r="O5967" s="10">
        <v>99.85</v>
      </c>
      <c r="P5967" s="1"/>
    </row>
    <row r="5968" spans="1:16" ht="33.75" thickBot="1">
      <c r="A5968" s="1"/>
      <c r="B5968" s="138" t="s">
        <v>8</v>
      </c>
      <c r="C5968" s="139"/>
      <c r="D5968" s="139"/>
      <c r="E5968" s="139"/>
      <c r="F5968" s="139"/>
      <c r="G5968" s="139"/>
      <c r="H5968" s="139"/>
      <c r="I5968" s="11" t="s">
        <v>4472</v>
      </c>
      <c r="J5968" s="12" t="s">
        <v>8</v>
      </c>
      <c r="K5968" s="13">
        <v>0</v>
      </c>
      <c r="L5968" s="13">
        <v>242827</v>
      </c>
      <c r="M5968" s="13">
        <v>242827</v>
      </c>
      <c r="N5968" s="14">
        <v>100</v>
      </c>
      <c r="O5968" s="12" t="s">
        <v>8</v>
      </c>
      <c r="P5968" s="1"/>
    </row>
    <row r="5969" spans="1:16" ht="0.95" customHeight="1">
      <c r="A5969" s="1"/>
      <c r="B5969" s="137"/>
      <c r="C5969" s="137"/>
      <c r="D5969" s="137"/>
      <c r="E5969" s="137"/>
      <c r="F5969" s="137"/>
      <c r="G5969" s="137"/>
      <c r="H5969" s="137"/>
      <c r="I5969" s="137"/>
      <c r="J5969" s="137"/>
      <c r="K5969" s="137"/>
      <c r="L5969" s="137"/>
      <c r="M5969" s="137"/>
      <c r="N5969" s="137"/>
      <c r="O5969" s="137"/>
      <c r="P5969" s="1"/>
    </row>
    <row r="5970" spans="1:16" ht="58.5" thickBot="1">
      <c r="A5970" s="1"/>
      <c r="B5970" s="6" t="s">
        <v>5883</v>
      </c>
      <c r="C5970" s="7" t="s">
        <v>8</v>
      </c>
      <c r="D5970" s="8" t="s">
        <v>5884</v>
      </c>
      <c r="E5970" s="8" t="s">
        <v>5885</v>
      </c>
      <c r="F5970" s="8" t="s">
        <v>58</v>
      </c>
      <c r="G5970" s="8" t="s">
        <v>865</v>
      </c>
      <c r="H5970" s="8" t="s">
        <v>14</v>
      </c>
      <c r="I5970" s="7" t="s">
        <v>8</v>
      </c>
      <c r="J5970" s="9">
        <v>873278577181</v>
      </c>
      <c r="K5970" s="9">
        <v>51483883446</v>
      </c>
      <c r="L5970" s="9">
        <v>36248492065</v>
      </c>
      <c r="M5970" s="9">
        <v>33378000560</v>
      </c>
      <c r="N5970" s="7" t="s">
        <v>8</v>
      </c>
      <c r="O5970" s="10">
        <v>84.48</v>
      </c>
      <c r="P5970" s="1"/>
    </row>
    <row r="5971" spans="1:16" ht="33.75" thickBot="1">
      <c r="A5971" s="1"/>
      <c r="B5971" s="138" t="s">
        <v>8</v>
      </c>
      <c r="C5971" s="139"/>
      <c r="D5971" s="139"/>
      <c r="E5971" s="139"/>
      <c r="F5971" s="139"/>
      <c r="G5971" s="139"/>
      <c r="H5971" s="139"/>
      <c r="I5971" s="11" t="s">
        <v>4472</v>
      </c>
      <c r="J5971" s="12" t="s">
        <v>8</v>
      </c>
      <c r="K5971" s="13">
        <v>51483883446</v>
      </c>
      <c r="L5971" s="13">
        <v>36248492065</v>
      </c>
      <c r="M5971" s="13">
        <v>33378000560</v>
      </c>
      <c r="N5971" s="14">
        <v>92.08</v>
      </c>
      <c r="O5971" s="12" t="s">
        <v>8</v>
      </c>
      <c r="P5971" s="1"/>
    </row>
    <row r="5972" spans="1:16" ht="0.95" customHeight="1">
      <c r="A5972" s="1"/>
      <c r="B5972" s="137"/>
      <c r="C5972" s="137"/>
      <c r="D5972" s="137"/>
      <c r="E5972" s="137"/>
      <c r="F5972" s="137"/>
      <c r="G5972" s="137"/>
      <c r="H5972" s="137"/>
      <c r="I5972" s="137"/>
      <c r="J5972" s="137"/>
      <c r="K5972" s="137"/>
      <c r="L5972" s="137"/>
      <c r="M5972" s="137"/>
      <c r="N5972" s="137"/>
      <c r="O5972" s="137"/>
      <c r="P5972" s="1"/>
    </row>
    <row r="5973" spans="1:16" ht="50.25" thickBot="1">
      <c r="A5973" s="1"/>
      <c r="B5973" s="6" t="s">
        <v>5886</v>
      </c>
      <c r="C5973" s="7" t="s">
        <v>8</v>
      </c>
      <c r="D5973" s="8" t="s">
        <v>5887</v>
      </c>
      <c r="E5973" s="8" t="s">
        <v>5888</v>
      </c>
      <c r="F5973" s="8" t="s">
        <v>58</v>
      </c>
      <c r="G5973" s="8" t="s">
        <v>865</v>
      </c>
      <c r="H5973" s="8" t="s">
        <v>14</v>
      </c>
      <c r="I5973" s="7" t="s">
        <v>8</v>
      </c>
      <c r="J5973" s="9">
        <v>262656239239</v>
      </c>
      <c r="K5973" s="9">
        <v>3689549088</v>
      </c>
      <c r="L5973" s="9">
        <v>5500289069</v>
      </c>
      <c r="M5973" s="9">
        <v>5335886706</v>
      </c>
      <c r="N5973" s="7" t="s">
        <v>8</v>
      </c>
      <c r="O5973" s="10">
        <v>89.14</v>
      </c>
      <c r="P5973" s="1"/>
    </row>
    <row r="5974" spans="1:16" ht="33.75" thickBot="1">
      <c r="A5974" s="1"/>
      <c r="B5974" s="138" t="s">
        <v>8</v>
      </c>
      <c r="C5974" s="139"/>
      <c r="D5974" s="139"/>
      <c r="E5974" s="139"/>
      <c r="F5974" s="139"/>
      <c r="G5974" s="139"/>
      <c r="H5974" s="139"/>
      <c r="I5974" s="11" t="s">
        <v>4472</v>
      </c>
      <c r="J5974" s="12" t="s">
        <v>8</v>
      </c>
      <c r="K5974" s="13">
        <v>3689549088</v>
      </c>
      <c r="L5974" s="13">
        <v>5500289069</v>
      </c>
      <c r="M5974" s="13">
        <v>5335886706</v>
      </c>
      <c r="N5974" s="14">
        <v>97.01</v>
      </c>
      <c r="O5974" s="12" t="s">
        <v>8</v>
      </c>
      <c r="P5974" s="1"/>
    </row>
    <row r="5975" spans="1:16" ht="0.95" customHeight="1">
      <c r="A5975" s="1"/>
      <c r="B5975" s="137"/>
      <c r="C5975" s="137"/>
      <c r="D5975" s="137"/>
      <c r="E5975" s="137"/>
      <c r="F5975" s="137"/>
      <c r="G5975" s="137"/>
      <c r="H5975" s="137"/>
      <c r="I5975" s="137"/>
      <c r="J5975" s="137"/>
      <c r="K5975" s="137"/>
      <c r="L5975" s="137"/>
      <c r="M5975" s="137"/>
      <c r="N5975" s="137"/>
      <c r="O5975" s="137"/>
      <c r="P5975" s="1"/>
    </row>
    <row r="5976" spans="1:16" ht="42" thickBot="1">
      <c r="A5976" s="1"/>
      <c r="B5976" s="6" t="s">
        <v>5889</v>
      </c>
      <c r="C5976" s="7" t="s">
        <v>8</v>
      </c>
      <c r="D5976" s="8" t="s">
        <v>5890</v>
      </c>
      <c r="E5976" s="8" t="s">
        <v>5891</v>
      </c>
      <c r="F5976" s="8" t="s">
        <v>58</v>
      </c>
      <c r="G5976" s="8" t="s">
        <v>865</v>
      </c>
      <c r="H5976" s="8" t="s">
        <v>14</v>
      </c>
      <c r="I5976" s="7" t="s">
        <v>8</v>
      </c>
      <c r="J5976" s="9">
        <v>33299190142</v>
      </c>
      <c r="K5976" s="9">
        <v>1378797170</v>
      </c>
      <c r="L5976" s="9">
        <v>58351131</v>
      </c>
      <c r="M5976" s="9">
        <v>58351131</v>
      </c>
      <c r="N5976" s="7" t="s">
        <v>8</v>
      </c>
      <c r="O5976" s="10">
        <v>70.760000000000005</v>
      </c>
      <c r="P5976" s="1"/>
    </row>
    <row r="5977" spans="1:16" ht="33.75" thickBot="1">
      <c r="A5977" s="1"/>
      <c r="B5977" s="138" t="s">
        <v>8</v>
      </c>
      <c r="C5977" s="139"/>
      <c r="D5977" s="139"/>
      <c r="E5977" s="139"/>
      <c r="F5977" s="139"/>
      <c r="G5977" s="139"/>
      <c r="H5977" s="139"/>
      <c r="I5977" s="11" t="s">
        <v>4472</v>
      </c>
      <c r="J5977" s="12" t="s">
        <v>8</v>
      </c>
      <c r="K5977" s="13">
        <v>1378797170</v>
      </c>
      <c r="L5977" s="13">
        <v>58351131</v>
      </c>
      <c r="M5977" s="13">
        <v>58351131</v>
      </c>
      <c r="N5977" s="14">
        <v>100</v>
      </c>
      <c r="O5977" s="12" t="s">
        <v>8</v>
      </c>
      <c r="P5977" s="1"/>
    </row>
    <row r="5978" spans="1:16" ht="0.95" customHeight="1">
      <c r="A5978" s="1"/>
      <c r="B5978" s="137"/>
      <c r="C5978" s="137"/>
      <c r="D5978" s="137"/>
      <c r="E5978" s="137"/>
      <c r="F5978" s="137"/>
      <c r="G5978" s="137"/>
      <c r="H5978" s="137"/>
      <c r="I5978" s="137"/>
      <c r="J5978" s="137"/>
      <c r="K5978" s="137"/>
      <c r="L5978" s="137"/>
      <c r="M5978" s="137"/>
      <c r="N5978" s="137"/>
      <c r="O5978" s="137"/>
      <c r="P5978" s="1"/>
    </row>
    <row r="5979" spans="1:16" ht="50.25" thickBot="1">
      <c r="A5979" s="1"/>
      <c r="B5979" s="6" t="s">
        <v>5892</v>
      </c>
      <c r="C5979" s="7" t="s">
        <v>8</v>
      </c>
      <c r="D5979" s="8" t="s">
        <v>5893</v>
      </c>
      <c r="E5979" s="8" t="s">
        <v>5894</v>
      </c>
      <c r="F5979" s="8" t="s">
        <v>58</v>
      </c>
      <c r="G5979" s="8" t="s">
        <v>865</v>
      </c>
      <c r="H5979" s="8" t="s">
        <v>14</v>
      </c>
      <c r="I5979" s="7" t="s">
        <v>8</v>
      </c>
      <c r="J5979" s="9">
        <v>86008510544</v>
      </c>
      <c r="K5979" s="9">
        <v>2308849911</v>
      </c>
      <c r="L5979" s="9">
        <v>2555348872</v>
      </c>
      <c r="M5979" s="9">
        <v>2347873323</v>
      </c>
      <c r="N5979" s="7" t="s">
        <v>8</v>
      </c>
      <c r="O5979" s="10">
        <v>84.94</v>
      </c>
      <c r="P5979" s="1"/>
    </row>
    <row r="5980" spans="1:16" ht="33.75" thickBot="1">
      <c r="A5980" s="1"/>
      <c r="B5980" s="138" t="s">
        <v>8</v>
      </c>
      <c r="C5980" s="139"/>
      <c r="D5980" s="139"/>
      <c r="E5980" s="139"/>
      <c r="F5980" s="139"/>
      <c r="G5980" s="139"/>
      <c r="H5980" s="139"/>
      <c r="I5980" s="11" t="s">
        <v>4472</v>
      </c>
      <c r="J5980" s="12" t="s">
        <v>8</v>
      </c>
      <c r="K5980" s="13">
        <v>2308849911</v>
      </c>
      <c r="L5980" s="13">
        <v>2555348872</v>
      </c>
      <c r="M5980" s="13">
        <v>2347873323</v>
      </c>
      <c r="N5980" s="14">
        <v>91.88</v>
      </c>
      <c r="O5980" s="12" t="s">
        <v>8</v>
      </c>
      <c r="P5980" s="1"/>
    </row>
    <row r="5981" spans="1:16" ht="0.95" customHeight="1">
      <c r="A5981" s="1"/>
      <c r="B5981" s="137"/>
      <c r="C5981" s="137"/>
      <c r="D5981" s="137"/>
      <c r="E5981" s="137"/>
      <c r="F5981" s="137"/>
      <c r="G5981" s="137"/>
      <c r="H5981" s="137"/>
      <c r="I5981" s="137"/>
      <c r="J5981" s="137"/>
      <c r="K5981" s="137"/>
      <c r="L5981" s="137"/>
      <c r="M5981" s="137"/>
      <c r="N5981" s="137"/>
      <c r="O5981" s="137"/>
      <c r="P5981" s="1"/>
    </row>
    <row r="5982" spans="1:16" ht="42" thickBot="1">
      <c r="A5982" s="1"/>
      <c r="B5982" s="6" t="s">
        <v>5895</v>
      </c>
      <c r="C5982" s="7" t="s">
        <v>8</v>
      </c>
      <c r="D5982" s="8" t="s">
        <v>5896</v>
      </c>
      <c r="E5982" s="8" t="s">
        <v>5897</v>
      </c>
      <c r="F5982" s="8" t="s">
        <v>58</v>
      </c>
      <c r="G5982" s="8" t="s">
        <v>865</v>
      </c>
      <c r="H5982" s="8" t="s">
        <v>14</v>
      </c>
      <c r="I5982" s="7" t="s">
        <v>8</v>
      </c>
      <c r="J5982" s="9">
        <v>54457694248</v>
      </c>
      <c r="K5982" s="9">
        <v>33978273</v>
      </c>
      <c r="L5982" s="9">
        <v>257341683</v>
      </c>
      <c r="M5982" s="9">
        <v>257341683</v>
      </c>
      <c r="N5982" s="7" t="s">
        <v>8</v>
      </c>
      <c r="O5982" s="10">
        <v>89.71</v>
      </c>
      <c r="P5982" s="1"/>
    </row>
    <row r="5983" spans="1:16" ht="33.75" thickBot="1">
      <c r="A5983" s="1"/>
      <c r="B5983" s="138" t="s">
        <v>8</v>
      </c>
      <c r="C5983" s="139"/>
      <c r="D5983" s="139"/>
      <c r="E5983" s="139"/>
      <c r="F5983" s="139"/>
      <c r="G5983" s="139"/>
      <c r="H5983" s="139"/>
      <c r="I5983" s="11" t="s">
        <v>4472</v>
      </c>
      <c r="J5983" s="12" t="s">
        <v>8</v>
      </c>
      <c r="K5983" s="13">
        <v>33978273</v>
      </c>
      <c r="L5983" s="13">
        <v>257341683</v>
      </c>
      <c r="M5983" s="13">
        <v>257341683</v>
      </c>
      <c r="N5983" s="14">
        <v>100</v>
      </c>
      <c r="O5983" s="12" t="s">
        <v>8</v>
      </c>
      <c r="P5983" s="1"/>
    </row>
    <row r="5984" spans="1:16" ht="0.95" customHeight="1">
      <c r="A5984" s="1"/>
      <c r="B5984" s="137"/>
      <c r="C5984" s="137"/>
      <c r="D5984" s="137"/>
      <c r="E5984" s="137"/>
      <c r="F5984" s="137"/>
      <c r="G5984" s="137"/>
      <c r="H5984" s="137"/>
      <c r="I5984" s="137"/>
      <c r="J5984" s="137"/>
      <c r="K5984" s="137"/>
      <c r="L5984" s="137"/>
      <c r="M5984" s="137"/>
      <c r="N5984" s="137"/>
      <c r="O5984" s="137"/>
      <c r="P5984" s="1"/>
    </row>
    <row r="5985" spans="1:16" ht="58.5" thickBot="1">
      <c r="A5985" s="1"/>
      <c r="B5985" s="6" t="s">
        <v>5898</v>
      </c>
      <c r="C5985" s="7" t="s">
        <v>8</v>
      </c>
      <c r="D5985" s="8" t="s">
        <v>5899</v>
      </c>
      <c r="E5985" s="8" t="s">
        <v>5900</v>
      </c>
      <c r="F5985" s="8" t="s">
        <v>58</v>
      </c>
      <c r="G5985" s="8" t="s">
        <v>865</v>
      </c>
      <c r="H5985" s="8" t="s">
        <v>14</v>
      </c>
      <c r="I5985" s="7" t="s">
        <v>8</v>
      </c>
      <c r="J5985" s="9">
        <v>116776607211</v>
      </c>
      <c r="K5985" s="9">
        <v>1958742858</v>
      </c>
      <c r="L5985" s="9">
        <v>2986742106</v>
      </c>
      <c r="M5985" s="9">
        <v>2845405391</v>
      </c>
      <c r="N5985" s="7" t="s">
        <v>8</v>
      </c>
      <c r="O5985" s="10">
        <v>94.58</v>
      </c>
      <c r="P5985" s="1"/>
    </row>
    <row r="5986" spans="1:16" ht="33.75" thickBot="1">
      <c r="A5986" s="1"/>
      <c r="B5986" s="138" t="s">
        <v>8</v>
      </c>
      <c r="C5986" s="139"/>
      <c r="D5986" s="139"/>
      <c r="E5986" s="139"/>
      <c r="F5986" s="139"/>
      <c r="G5986" s="139"/>
      <c r="H5986" s="139"/>
      <c r="I5986" s="11" t="s">
        <v>4472</v>
      </c>
      <c r="J5986" s="12" t="s">
        <v>8</v>
      </c>
      <c r="K5986" s="13">
        <v>1958742858</v>
      </c>
      <c r="L5986" s="13">
        <v>2986742106</v>
      </c>
      <c r="M5986" s="13">
        <v>2845405391</v>
      </c>
      <c r="N5986" s="14">
        <v>95.26</v>
      </c>
      <c r="O5986" s="12" t="s">
        <v>8</v>
      </c>
      <c r="P5986" s="1"/>
    </row>
    <row r="5987" spans="1:16" ht="0.95" customHeight="1">
      <c r="A5987" s="1"/>
      <c r="B5987" s="137"/>
      <c r="C5987" s="137"/>
      <c r="D5987" s="137"/>
      <c r="E5987" s="137"/>
      <c r="F5987" s="137"/>
      <c r="G5987" s="137"/>
      <c r="H5987" s="137"/>
      <c r="I5987" s="137"/>
      <c r="J5987" s="137"/>
      <c r="K5987" s="137"/>
      <c r="L5987" s="137"/>
      <c r="M5987" s="137"/>
      <c r="N5987" s="137"/>
      <c r="O5987" s="137"/>
      <c r="P5987" s="1"/>
    </row>
    <row r="5988" spans="1:16" ht="58.5" thickBot="1">
      <c r="A5988" s="1"/>
      <c r="B5988" s="6" t="s">
        <v>5901</v>
      </c>
      <c r="C5988" s="7" t="s">
        <v>8</v>
      </c>
      <c r="D5988" s="8" t="s">
        <v>5902</v>
      </c>
      <c r="E5988" s="8" t="s">
        <v>5903</v>
      </c>
      <c r="F5988" s="8" t="s">
        <v>58</v>
      </c>
      <c r="G5988" s="8" t="s">
        <v>865</v>
      </c>
      <c r="H5988" s="8" t="s">
        <v>14</v>
      </c>
      <c r="I5988" s="7" t="s">
        <v>8</v>
      </c>
      <c r="J5988" s="9">
        <v>70343085104</v>
      </c>
      <c r="K5988" s="9">
        <v>2618485864</v>
      </c>
      <c r="L5988" s="9">
        <v>3260160861</v>
      </c>
      <c r="M5988" s="9">
        <v>2585007363</v>
      </c>
      <c r="N5988" s="7" t="s">
        <v>8</v>
      </c>
      <c r="O5988" s="10">
        <v>88.19</v>
      </c>
      <c r="P5988" s="1"/>
    </row>
    <row r="5989" spans="1:16" ht="33.75" thickBot="1">
      <c r="A5989" s="1"/>
      <c r="B5989" s="138" t="s">
        <v>8</v>
      </c>
      <c r="C5989" s="139"/>
      <c r="D5989" s="139"/>
      <c r="E5989" s="139"/>
      <c r="F5989" s="139"/>
      <c r="G5989" s="139"/>
      <c r="H5989" s="139"/>
      <c r="I5989" s="11" t="s">
        <v>4472</v>
      </c>
      <c r="J5989" s="12" t="s">
        <v>8</v>
      </c>
      <c r="K5989" s="13">
        <v>2618485864</v>
      </c>
      <c r="L5989" s="13">
        <v>3260160861</v>
      </c>
      <c r="M5989" s="13">
        <v>2585007363</v>
      </c>
      <c r="N5989" s="14">
        <v>79.290000000000006</v>
      </c>
      <c r="O5989" s="12" t="s">
        <v>8</v>
      </c>
      <c r="P5989" s="1"/>
    </row>
    <row r="5990" spans="1:16" ht="0.95" customHeight="1">
      <c r="A5990" s="1"/>
      <c r="B5990" s="137"/>
      <c r="C5990" s="137"/>
      <c r="D5990" s="137"/>
      <c r="E5990" s="137"/>
      <c r="F5990" s="137"/>
      <c r="G5990" s="137"/>
      <c r="H5990" s="137"/>
      <c r="I5990" s="137"/>
      <c r="J5990" s="137"/>
      <c r="K5990" s="137"/>
      <c r="L5990" s="137"/>
      <c r="M5990" s="137"/>
      <c r="N5990" s="137"/>
      <c r="O5990" s="137"/>
      <c r="P5990" s="1"/>
    </row>
    <row r="5991" spans="1:16" ht="58.5" thickBot="1">
      <c r="A5991" s="1"/>
      <c r="B5991" s="6" t="s">
        <v>5904</v>
      </c>
      <c r="C5991" s="7" t="s">
        <v>8</v>
      </c>
      <c r="D5991" s="8" t="s">
        <v>5905</v>
      </c>
      <c r="E5991" s="8" t="s">
        <v>5906</v>
      </c>
      <c r="F5991" s="8" t="s">
        <v>58</v>
      </c>
      <c r="G5991" s="8" t="s">
        <v>865</v>
      </c>
      <c r="H5991" s="8" t="s">
        <v>14</v>
      </c>
      <c r="I5991" s="7" t="s">
        <v>8</v>
      </c>
      <c r="J5991" s="9">
        <v>332149686814</v>
      </c>
      <c r="K5991" s="9">
        <v>19562099892</v>
      </c>
      <c r="L5991" s="9">
        <v>19755209931</v>
      </c>
      <c r="M5991" s="9">
        <v>18385366197</v>
      </c>
      <c r="N5991" s="7" t="s">
        <v>8</v>
      </c>
      <c r="O5991" s="10">
        <v>85.19</v>
      </c>
      <c r="P5991" s="1"/>
    </row>
    <row r="5992" spans="1:16" ht="33.75" thickBot="1">
      <c r="A5992" s="1"/>
      <c r="B5992" s="138" t="s">
        <v>8</v>
      </c>
      <c r="C5992" s="139"/>
      <c r="D5992" s="139"/>
      <c r="E5992" s="139"/>
      <c r="F5992" s="139"/>
      <c r="G5992" s="139"/>
      <c r="H5992" s="139"/>
      <c r="I5992" s="11" t="s">
        <v>4472</v>
      </c>
      <c r="J5992" s="12" t="s">
        <v>8</v>
      </c>
      <c r="K5992" s="13">
        <v>19562099892</v>
      </c>
      <c r="L5992" s="13">
        <v>19755209931</v>
      </c>
      <c r="M5992" s="13">
        <v>18385366197</v>
      </c>
      <c r="N5992" s="14">
        <v>93.06</v>
      </c>
      <c r="O5992" s="12" t="s">
        <v>8</v>
      </c>
      <c r="P5992" s="1"/>
    </row>
    <row r="5993" spans="1:16" ht="0.95" customHeight="1">
      <c r="A5993" s="1"/>
      <c r="B5993" s="137"/>
      <c r="C5993" s="137"/>
      <c r="D5993" s="137"/>
      <c r="E5993" s="137"/>
      <c r="F5993" s="137"/>
      <c r="G5993" s="137"/>
      <c r="H5993" s="137"/>
      <c r="I5993" s="137"/>
      <c r="J5993" s="137"/>
      <c r="K5993" s="137"/>
      <c r="L5993" s="137"/>
      <c r="M5993" s="137"/>
      <c r="N5993" s="137"/>
      <c r="O5993" s="137"/>
      <c r="P5993" s="1"/>
    </row>
    <row r="5994" spans="1:16" ht="42" thickBot="1">
      <c r="A5994" s="1"/>
      <c r="B5994" s="6" t="s">
        <v>5907</v>
      </c>
      <c r="C5994" s="7" t="s">
        <v>8</v>
      </c>
      <c r="D5994" s="8" t="s">
        <v>5908</v>
      </c>
      <c r="E5994" s="8" t="s">
        <v>5909</v>
      </c>
      <c r="F5994" s="8" t="s">
        <v>58</v>
      </c>
      <c r="G5994" s="8" t="s">
        <v>865</v>
      </c>
      <c r="H5994" s="8" t="s">
        <v>14</v>
      </c>
      <c r="I5994" s="7" t="s">
        <v>8</v>
      </c>
      <c r="J5994" s="9">
        <v>101719548644</v>
      </c>
      <c r="K5994" s="9">
        <v>0</v>
      </c>
      <c r="L5994" s="9">
        <v>244535214</v>
      </c>
      <c r="M5994" s="9">
        <v>244535214</v>
      </c>
      <c r="N5994" s="7" t="s">
        <v>8</v>
      </c>
      <c r="O5994" s="10">
        <v>43.65</v>
      </c>
      <c r="P5994" s="1"/>
    </row>
    <row r="5995" spans="1:16" ht="33.75" thickBot="1">
      <c r="A5995" s="1"/>
      <c r="B5995" s="138" t="s">
        <v>8</v>
      </c>
      <c r="C5995" s="139"/>
      <c r="D5995" s="139"/>
      <c r="E5995" s="139"/>
      <c r="F5995" s="139"/>
      <c r="G5995" s="139"/>
      <c r="H5995" s="139"/>
      <c r="I5995" s="11" t="s">
        <v>4472</v>
      </c>
      <c r="J5995" s="12" t="s">
        <v>8</v>
      </c>
      <c r="K5995" s="13">
        <v>0</v>
      </c>
      <c r="L5995" s="13">
        <v>244535214</v>
      </c>
      <c r="M5995" s="13">
        <v>244535214</v>
      </c>
      <c r="N5995" s="14">
        <v>100</v>
      </c>
      <c r="O5995" s="12" t="s">
        <v>8</v>
      </c>
      <c r="P5995" s="1"/>
    </row>
    <row r="5996" spans="1:16" ht="0.95" customHeight="1">
      <c r="A5996" s="1"/>
      <c r="B5996" s="137"/>
      <c r="C5996" s="137"/>
      <c r="D5996" s="137"/>
      <c r="E5996" s="137"/>
      <c r="F5996" s="137"/>
      <c r="G5996" s="137"/>
      <c r="H5996" s="137"/>
      <c r="I5996" s="137"/>
      <c r="J5996" s="137"/>
      <c r="K5996" s="137"/>
      <c r="L5996" s="137"/>
      <c r="M5996" s="137"/>
      <c r="N5996" s="137"/>
      <c r="O5996" s="137"/>
      <c r="P5996" s="1"/>
    </row>
    <row r="5997" spans="1:16" ht="50.25" thickBot="1">
      <c r="A5997" s="1"/>
      <c r="B5997" s="6" t="s">
        <v>5910</v>
      </c>
      <c r="C5997" s="7" t="s">
        <v>8</v>
      </c>
      <c r="D5997" s="8" t="s">
        <v>5911</v>
      </c>
      <c r="E5997" s="8" t="s">
        <v>5912</v>
      </c>
      <c r="F5997" s="8" t="s">
        <v>58</v>
      </c>
      <c r="G5997" s="8" t="s">
        <v>865</v>
      </c>
      <c r="H5997" s="8" t="s">
        <v>14</v>
      </c>
      <c r="I5997" s="7" t="s">
        <v>8</v>
      </c>
      <c r="J5997" s="9">
        <v>115550294180</v>
      </c>
      <c r="K5997" s="9">
        <v>7706683051</v>
      </c>
      <c r="L5997" s="9">
        <v>8536569415</v>
      </c>
      <c r="M5997" s="9">
        <v>8012896664</v>
      </c>
      <c r="N5997" s="7" t="s">
        <v>8</v>
      </c>
      <c r="O5997" s="10">
        <v>78.739999999999995</v>
      </c>
      <c r="P5997" s="1"/>
    </row>
    <row r="5998" spans="1:16" ht="33.75" thickBot="1">
      <c r="A5998" s="1"/>
      <c r="B5998" s="138" t="s">
        <v>8</v>
      </c>
      <c r="C5998" s="139"/>
      <c r="D5998" s="139"/>
      <c r="E5998" s="139"/>
      <c r="F5998" s="139"/>
      <c r="G5998" s="139"/>
      <c r="H5998" s="139"/>
      <c r="I5998" s="11" t="s">
        <v>4472</v>
      </c>
      <c r="J5998" s="12" t="s">
        <v>8</v>
      </c>
      <c r="K5998" s="13">
        <v>7706683051</v>
      </c>
      <c r="L5998" s="13">
        <v>8536569415</v>
      </c>
      <c r="M5998" s="13">
        <v>8012896664</v>
      </c>
      <c r="N5998" s="14">
        <v>93.86</v>
      </c>
      <c r="O5998" s="12" t="s">
        <v>8</v>
      </c>
      <c r="P5998" s="1"/>
    </row>
    <row r="5999" spans="1:16" ht="0.95" customHeight="1">
      <c r="A5999" s="1"/>
      <c r="B5999" s="137"/>
      <c r="C5999" s="137"/>
      <c r="D5999" s="137"/>
      <c r="E5999" s="137"/>
      <c r="F5999" s="137"/>
      <c r="G5999" s="137"/>
      <c r="H5999" s="137"/>
      <c r="I5999" s="137"/>
      <c r="J5999" s="137"/>
      <c r="K5999" s="137"/>
      <c r="L5999" s="137"/>
      <c r="M5999" s="137"/>
      <c r="N5999" s="137"/>
      <c r="O5999" s="137"/>
      <c r="P5999" s="1"/>
    </row>
    <row r="6000" spans="1:16" ht="58.5" thickBot="1">
      <c r="A6000" s="1"/>
      <c r="B6000" s="6" t="s">
        <v>5913</v>
      </c>
      <c r="C6000" s="7" t="s">
        <v>8</v>
      </c>
      <c r="D6000" s="8" t="s">
        <v>5914</v>
      </c>
      <c r="E6000" s="8" t="s">
        <v>5915</v>
      </c>
      <c r="F6000" s="8" t="s">
        <v>58</v>
      </c>
      <c r="G6000" s="8" t="s">
        <v>865</v>
      </c>
      <c r="H6000" s="8" t="s">
        <v>5916</v>
      </c>
      <c r="I6000" s="7" t="s">
        <v>8</v>
      </c>
      <c r="J6000" s="9">
        <v>34565071244</v>
      </c>
      <c r="K6000" s="9">
        <v>16945342427</v>
      </c>
      <c r="L6000" s="9">
        <v>1381614906</v>
      </c>
      <c r="M6000" s="9">
        <v>1235324476</v>
      </c>
      <c r="N6000" s="7" t="s">
        <v>8</v>
      </c>
      <c r="O6000" s="10">
        <v>45</v>
      </c>
      <c r="P6000" s="1"/>
    </row>
    <row r="6001" spans="1:16" ht="33.75" thickBot="1">
      <c r="A6001" s="1"/>
      <c r="B6001" s="138" t="s">
        <v>8</v>
      </c>
      <c r="C6001" s="139"/>
      <c r="D6001" s="139"/>
      <c r="E6001" s="139"/>
      <c r="F6001" s="139"/>
      <c r="G6001" s="139"/>
      <c r="H6001" s="139"/>
      <c r="I6001" s="11" t="s">
        <v>4472</v>
      </c>
      <c r="J6001" s="12" t="s">
        <v>8</v>
      </c>
      <c r="K6001" s="13">
        <v>16945342427</v>
      </c>
      <c r="L6001" s="13">
        <v>1381614906</v>
      </c>
      <c r="M6001" s="13">
        <v>1235324476</v>
      </c>
      <c r="N6001" s="14">
        <v>89.41</v>
      </c>
      <c r="O6001" s="12" t="s">
        <v>8</v>
      </c>
      <c r="P6001" s="1"/>
    </row>
    <row r="6002" spans="1:16" ht="0.95" customHeight="1">
      <c r="A6002" s="1"/>
      <c r="B6002" s="137"/>
      <c r="C6002" s="137"/>
      <c r="D6002" s="137"/>
      <c r="E6002" s="137"/>
      <c r="F6002" s="137"/>
      <c r="G6002" s="137"/>
      <c r="H6002" s="137"/>
      <c r="I6002" s="137"/>
      <c r="J6002" s="137"/>
      <c r="K6002" s="137"/>
      <c r="L6002" s="137"/>
      <c r="M6002" s="137"/>
      <c r="N6002" s="137"/>
      <c r="O6002" s="137"/>
      <c r="P6002" s="1"/>
    </row>
    <row r="6003" spans="1:16" ht="58.5" thickBot="1">
      <c r="A6003" s="1"/>
      <c r="B6003" s="6" t="s">
        <v>5917</v>
      </c>
      <c r="C6003" s="7" t="s">
        <v>8</v>
      </c>
      <c r="D6003" s="8" t="s">
        <v>5918</v>
      </c>
      <c r="E6003" s="8" t="s">
        <v>5919</v>
      </c>
      <c r="F6003" s="8" t="s">
        <v>58</v>
      </c>
      <c r="G6003" s="8" t="s">
        <v>865</v>
      </c>
      <c r="H6003" s="8" t="s">
        <v>14</v>
      </c>
      <c r="I6003" s="7" t="s">
        <v>8</v>
      </c>
      <c r="J6003" s="9">
        <v>38230030433</v>
      </c>
      <c r="K6003" s="9">
        <v>4404633866</v>
      </c>
      <c r="L6003" s="9">
        <v>4643179381</v>
      </c>
      <c r="M6003" s="9">
        <v>4026534786</v>
      </c>
      <c r="N6003" s="7" t="s">
        <v>8</v>
      </c>
      <c r="O6003" s="10">
        <v>61.12</v>
      </c>
      <c r="P6003" s="1"/>
    </row>
    <row r="6004" spans="1:16" ht="33.75" thickBot="1">
      <c r="A6004" s="1"/>
      <c r="B6004" s="138" t="s">
        <v>8</v>
      </c>
      <c r="C6004" s="139"/>
      <c r="D6004" s="139"/>
      <c r="E6004" s="139"/>
      <c r="F6004" s="139"/>
      <c r="G6004" s="139"/>
      <c r="H6004" s="139"/>
      <c r="I6004" s="11" t="s">
        <v>4472</v>
      </c>
      <c r="J6004" s="12" t="s">
        <v>8</v>
      </c>
      <c r="K6004" s="13">
        <v>4404633866</v>
      </c>
      <c r="L6004" s="13">
        <v>4643179381</v>
      </c>
      <c r="M6004" s="13">
        <v>4026534786</v>
      </c>
      <c r="N6004" s="14">
        <v>86.71</v>
      </c>
      <c r="O6004" s="12" t="s">
        <v>8</v>
      </c>
      <c r="P6004" s="1"/>
    </row>
    <row r="6005" spans="1:16" ht="0.95" customHeight="1">
      <c r="A6005" s="1"/>
      <c r="B6005" s="137"/>
      <c r="C6005" s="137"/>
      <c r="D6005" s="137"/>
      <c r="E6005" s="137"/>
      <c r="F6005" s="137"/>
      <c r="G6005" s="137"/>
      <c r="H6005" s="137"/>
      <c r="I6005" s="137"/>
      <c r="J6005" s="137"/>
      <c r="K6005" s="137"/>
      <c r="L6005" s="137"/>
      <c r="M6005" s="137"/>
      <c r="N6005" s="137"/>
      <c r="O6005" s="137"/>
      <c r="P6005" s="1"/>
    </row>
    <row r="6006" spans="1:16" ht="50.25" thickBot="1">
      <c r="A6006" s="1"/>
      <c r="B6006" s="6" t="s">
        <v>5920</v>
      </c>
      <c r="C6006" s="7" t="s">
        <v>8</v>
      </c>
      <c r="D6006" s="8" t="s">
        <v>5921</v>
      </c>
      <c r="E6006" s="8" t="s">
        <v>5922</v>
      </c>
      <c r="F6006" s="8" t="s">
        <v>58</v>
      </c>
      <c r="G6006" s="8" t="s">
        <v>865</v>
      </c>
      <c r="H6006" s="8" t="s">
        <v>14</v>
      </c>
      <c r="I6006" s="7" t="s">
        <v>8</v>
      </c>
      <c r="J6006" s="9">
        <v>8179969443</v>
      </c>
      <c r="K6006" s="9">
        <v>834158786</v>
      </c>
      <c r="L6006" s="9">
        <v>785681791</v>
      </c>
      <c r="M6006" s="9">
        <v>785681791</v>
      </c>
      <c r="N6006" s="7" t="s">
        <v>8</v>
      </c>
      <c r="O6006" s="10">
        <v>54.82</v>
      </c>
      <c r="P6006" s="1"/>
    </row>
    <row r="6007" spans="1:16" ht="25.5" thickBot="1">
      <c r="A6007" s="1"/>
      <c r="B6007" s="138" t="s">
        <v>8</v>
      </c>
      <c r="C6007" s="139"/>
      <c r="D6007" s="139"/>
      <c r="E6007" s="139"/>
      <c r="F6007" s="139"/>
      <c r="G6007" s="139"/>
      <c r="H6007" s="139"/>
      <c r="I6007" s="11" t="s">
        <v>4539</v>
      </c>
      <c r="J6007" s="12" t="s">
        <v>8</v>
      </c>
      <c r="K6007" s="13">
        <v>834158786</v>
      </c>
      <c r="L6007" s="13">
        <v>785681791</v>
      </c>
      <c r="M6007" s="13">
        <v>785681791</v>
      </c>
      <c r="N6007" s="14">
        <v>100</v>
      </c>
      <c r="O6007" s="12" t="s">
        <v>8</v>
      </c>
      <c r="P6007" s="1"/>
    </row>
    <row r="6008" spans="1:16" ht="0.95" customHeight="1">
      <c r="A6008" s="1"/>
      <c r="B6008" s="137"/>
      <c r="C6008" s="137"/>
      <c r="D6008" s="137"/>
      <c r="E6008" s="137"/>
      <c r="F6008" s="137"/>
      <c r="G6008" s="137"/>
      <c r="H6008" s="137"/>
      <c r="I6008" s="137"/>
      <c r="J6008" s="137"/>
      <c r="K6008" s="137"/>
      <c r="L6008" s="137"/>
      <c r="M6008" s="137"/>
      <c r="N6008" s="137"/>
      <c r="O6008" s="137"/>
      <c r="P6008" s="1"/>
    </row>
    <row r="6009" spans="1:16" ht="42" thickBot="1">
      <c r="A6009" s="1"/>
      <c r="B6009" s="6" t="s">
        <v>5923</v>
      </c>
      <c r="C6009" s="7" t="s">
        <v>8</v>
      </c>
      <c r="D6009" s="8" t="s">
        <v>5924</v>
      </c>
      <c r="E6009" s="8" t="s">
        <v>5925</v>
      </c>
      <c r="F6009" s="8" t="s">
        <v>58</v>
      </c>
      <c r="G6009" s="8" t="s">
        <v>865</v>
      </c>
      <c r="H6009" s="8" t="s">
        <v>14</v>
      </c>
      <c r="I6009" s="7" t="s">
        <v>8</v>
      </c>
      <c r="J6009" s="9">
        <v>3671941237</v>
      </c>
      <c r="K6009" s="9">
        <v>108030</v>
      </c>
      <c r="L6009" s="9">
        <v>10710717</v>
      </c>
      <c r="M6009" s="9">
        <v>10236796</v>
      </c>
      <c r="N6009" s="7" t="s">
        <v>8</v>
      </c>
      <c r="O6009" s="10">
        <v>18.809999999999999</v>
      </c>
      <c r="P6009" s="1"/>
    </row>
    <row r="6010" spans="1:16" ht="25.5" thickBot="1">
      <c r="A6010" s="1"/>
      <c r="B6010" s="138" t="s">
        <v>8</v>
      </c>
      <c r="C6010" s="139"/>
      <c r="D6010" s="139"/>
      <c r="E6010" s="139"/>
      <c r="F6010" s="139"/>
      <c r="G6010" s="139"/>
      <c r="H6010" s="139"/>
      <c r="I6010" s="11" t="s">
        <v>4539</v>
      </c>
      <c r="J6010" s="12" t="s">
        <v>8</v>
      </c>
      <c r="K6010" s="13">
        <v>108030</v>
      </c>
      <c r="L6010" s="13">
        <v>10710717</v>
      </c>
      <c r="M6010" s="13">
        <v>10236796</v>
      </c>
      <c r="N6010" s="14">
        <v>95.57</v>
      </c>
      <c r="O6010" s="12" t="s">
        <v>8</v>
      </c>
      <c r="P6010" s="1"/>
    </row>
    <row r="6011" spans="1:16" ht="0.95" customHeight="1">
      <c r="A6011" s="1"/>
      <c r="B6011" s="137"/>
      <c r="C6011" s="137"/>
      <c r="D6011" s="137"/>
      <c r="E6011" s="137"/>
      <c r="F6011" s="137"/>
      <c r="G6011" s="137"/>
      <c r="H6011" s="137"/>
      <c r="I6011" s="137"/>
      <c r="J6011" s="137"/>
      <c r="K6011" s="137"/>
      <c r="L6011" s="137"/>
      <c r="M6011" s="137"/>
      <c r="N6011" s="137"/>
      <c r="O6011" s="137"/>
      <c r="P6011" s="1"/>
    </row>
    <row r="6012" spans="1:16" ht="42" thickBot="1">
      <c r="A6012" s="1"/>
      <c r="B6012" s="6" t="s">
        <v>5926</v>
      </c>
      <c r="C6012" s="7" t="s">
        <v>8</v>
      </c>
      <c r="D6012" s="8" t="s">
        <v>5927</v>
      </c>
      <c r="E6012" s="8" t="s">
        <v>5928</v>
      </c>
      <c r="F6012" s="8" t="s">
        <v>58</v>
      </c>
      <c r="G6012" s="8" t="s">
        <v>865</v>
      </c>
      <c r="H6012" s="8" t="s">
        <v>14</v>
      </c>
      <c r="I6012" s="7" t="s">
        <v>8</v>
      </c>
      <c r="J6012" s="9">
        <v>4116748411</v>
      </c>
      <c r="K6012" s="9">
        <v>36997418</v>
      </c>
      <c r="L6012" s="9">
        <v>20236</v>
      </c>
      <c r="M6012" s="9">
        <v>20236</v>
      </c>
      <c r="N6012" s="7" t="s">
        <v>8</v>
      </c>
      <c r="O6012" s="10">
        <v>9.34</v>
      </c>
      <c r="P6012" s="1"/>
    </row>
    <row r="6013" spans="1:16" ht="33.75" thickBot="1">
      <c r="A6013" s="1"/>
      <c r="B6013" s="138" t="s">
        <v>8</v>
      </c>
      <c r="C6013" s="139"/>
      <c r="D6013" s="139"/>
      <c r="E6013" s="139"/>
      <c r="F6013" s="139"/>
      <c r="G6013" s="139"/>
      <c r="H6013" s="139"/>
      <c r="I6013" s="11" t="s">
        <v>4472</v>
      </c>
      <c r="J6013" s="12" t="s">
        <v>8</v>
      </c>
      <c r="K6013" s="13">
        <v>36997418</v>
      </c>
      <c r="L6013" s="13">
        <v>20236</v>
      </c>
      <c r="M6013" s="13">
        <v>20236</v>
      </c>
      <c r="N6013" s="14">
        <v>100</v>
      </c>
      <c r="O6013" s="12" t="s">
        <v>8</v>
      </c>
      <c r="P6013" s="1"/>
    </row>
    <row r="6014" spans="1:16" ht="0.95" customHeight="1">
      <c r="A6014" s="1"/>
      <c r="B6014" s="137"/>
      <c r="C6014" s="137"/>
      <c r="D6014" s="137"/>
      <c r="E6014" s="137"/>
      <c r="F6014" s="137"/>
      <c r="G6014" s="137"/>
      <c r="H6014" s="137"/>
      <c r="I6014" s="137"/>
      <c r="J6014" s="137"/>
      <c r="K6014" s="137"/>
      <c r="L6014" s="137"/>
      <c r="M6014" s="137"/>
      <c r="N6014" s="137"/>
      <c r="O6014" s="137"/>
      <c r="P6014" s="1"/>
    </row>
    <row r="6015" spans="1:16" ht="50.25" thickBot="1">
      <c r="A6015" s="1"/>
      <c r="B6015" s="6" t="s">
        <v>5929</v>
      </c>
      <c r="C6015" s="7" t="s">
        <v>8</v>
      </c>
      <c r="D6015" s="8" t="s">
        <v>5930</v>
      </c>
      <c r="E6015" s="8" t="s">
        <v>5931</v>
      </c>
      <c r="F6015" s="8" t="s">
        <v>58</v>
      </c>
      <c r="G6015" s="8" t="s">
        <v>865</v>
      </c>
      <c r="H6015" s="8" t="s">
        <v>14</v>
      </c>
      <c r="I6015" s="7" t="s">
        <v>8</v>
      </c>
      <c r="J6015" s="9">
        <v>5329158907</v>
      </c>
      <c r="K6015" s="9">
        <v>0</v>
      </c>
      <c r="L6015" s="9">
        <v>10729832</v>
      </c>
      <c r="M6015" s="9">
        <v>10729832</v>
      </c>
      <c r="N6015" s="7" t="s">
        <v>8</v>
      </c>
      <c r="O6015" s="10">
        <v>10.33</v>
      </c>
      <c r="P6015" s="1"/>
    </row>
    <row r="6016" spans="1:16" ht="33.75" thickBot="1">
      <c r="A6016" s="1"/>
      <c r="B6016" s="138" t="s">
        <v>8</v>
      </c>
      <c r="C6016" s="139"/>
      <c r="D6016" s="139"/>
      <c r="E6016" s="139"/>
      <c r="F6016" s="139"/>
      <c r="G6016" s="139"/>
      <c r="H6016" s="139"/>
      <c r="I6016" s="11" t="s">
        <v>4472</v>
      </c>
      <c r="J6016" s="12" t="s">
        <v>8</v>
      </c>
      <c r="K6016" s="13">
        <v>0</v>
      </c>
      <c r="L6016" s="13">
        <v>10729832</v>
      </c>
      <c r="M6016" s="13">
        <v>10729832</v>
      </c>
      <c r="N6016" s="14">
        <v>100</v>
      </c>
      <c r="O6016" s="12" t="s">
        <v>8</v>
      </c>
      <c r="P6016" s="1"/>
    </row>
    <row r="6017" spans="1:16" ht="0.95" customHeight="1">
      <c r="A6017" s="1"/>
      <c r="B6017" s="137"/>
      <c r="C6017" s="137"/>
      <c r="D6017" s="137"/>
      <c r="E6017" s="137"/>
      <c r="F6017" s="137"/>
      <c r="G6017" s="137"/>
      <c r="H6017" s="137"/>
      <c r="I6017" s="137"/>
      <c r="J6017" s="137"/>
      <c r="K6017" s="137"/>
      <c r="L6017" s="137"/>
      <c r="M6017" s="137"/>
      <c r="N6017" s="137"/>
      <c r="O6017" s="137"/>
      <c r="P6017" s="1"/>
    </row>
    <row r="6018" spans="1:16" ht="42" thickBot="1">
      <c r="A6018" s="1"/>
      <c r="B6018" s="6" t="s">
        <v>5932</v>
      </c>
      <c r="C6018" s="7" t="s">
        <v>8</v>
      </c>
      <c r="D6018" s="8" t="s">
        <v>5933</v>
      </c>
      <c r="E6018" s="8" t="s">
        <v>5934</v>
      </c>
      <c r="F6018" s="8" t="s">
        <v>58</v>
      </c>
      <c r="G6018" s="8" t="s">
        <v>865</v>
      </c>
      <c r="H6018" s="8" t="s">
        <v>14</v>
      </c>
      <c r="I6018" s="7" t="s">
        <v>8</v>
      </c>
      <c r="J6018" s="9">
        <v>11803410805</v>
      </c>
      <c r="K6018" s="9">
        <v>658408434</v>
      </c>
      <c r="L6018" s="9">
        <v>504122086</v>
      </c>
      <c r="M6018" s="9">
        <v>504122086</v>
      </c>
      <c r="N6018" s="7" t="s">
        <v>8</v>
      </c>
      <c r="O6018" s="10">
        <v>56.58</v>
      </c>
      <c r="P6018" s="1"/>
    </row>
    <row r="6019" spans="1:16" ht="33.75" thickBot="1">
      <c r="A6019" s="1"/>
      <c r="B6019" s="138" t="s">
        <v>8</v>
      </c>
      <c r="C6019" s="139"/>
      <c r="D6019" s="139"/>
      <c r="E6019" s="139"/>
      <c r="F6019" s="139"/>
      <c r="G6019" s="139"/>
      <c r="H6019" s="139"/>
      <c r="I6019" s="11" t="s">
        <v>4472</v>
      </c>
      <c r="J6019" s="12" t="s">
        <v>8</v>
      </c>
      <c r="K6019" s="13">
        <v>658408434</v>
      </c>
      <c r="L6019" s="13">
        <v>504122086</v>
      </c>
      <c r="M6019" s="13">
        <v>504122086</v>
      </c>
      <c r="N6019" s="14">
        <v>100</v>
      </c>
      <c r="O6019" s="12" t="s">
        <v>8</v>
      </c>
      <c r="P6019" s="1"/>
    </row>
    <row r="6020" spans="1:16" ht="0.95" customHeight="1">
      <c r="A6020" s="1"/>
      <c r="B6020" s="137"/>
      <c r="C6020" s="137"/>
      <c r="D6020" s="137"/>
      <c r="E6020" s="137"/>
      <c r="F6020" s="137"/>
      <c r="G6020" s="137"/>
      <c r="H6020" s="137"/>
      <c r="I6020" s="137"/>
      <c r="J6020" s="137"/>
      <c r="K6020" s="137"/>
      <c r="L6020" s="137"/>
      <c r="M6020" s="137"/>
      <c r="N6020" s="137"/>
      <c r="O6020" s="137"/>
      <c r="P6020" s="1"/>
    </row>
    <row r="6021" spans="1:16" ht="58.5" thickBot="1">
      <c r="A6021" s="1"/>
      <c r="B6021" s="6" t="s">
        <v>5935</v>
      </c>
      <c r="C6021" s="7" t="s">
        <v>8</v>
      </c>
      <c r="D6021" s="8" t="s">
        <v>5936</v>
      </c>
      <c r="E6021" s="8" t="s">
        <v>5937</v>
      </c>
      <c r="F6021" s="8" t="s">
        <v>58</v>
      </c>
      <c r="G6021" s="8" t="s">
        <v>865</v>
      </c>
      <c r="H6021" s="8" t="s">
        <v>14</v>
      </c>
      <c r="I6021" s="7" t="s">
        <v>8</v>
      </c>
      <c r="J6021" s="9">
        <v>20537457930</v>
      </c>
      <c r="K6021" s="9">
        <v>0</v>
      </c>
      <c r="L6021" s="9">
        <v>0</v>
      </c>
      <c r="M6021" s="9">
        <v>0</v>
      </c>
      <c r="N6021" s="7" t="s">
        <v>8</v>
      </c>
      <c r="O6021" s="10">
        <v>75.08</v>
      </c>
      <c r="P6021" s="1"/>
    </row>
    <row r="6022" spans="1:16" ht="33.75" thickBot="1">
      <c r="A6022" s="1"/>
      <c r="B6022" s="138" t="s">
        <v>8</v>
      </c>
      <c r="C6022" s="139"/>
      <c r="D6022" s="139"/>
      <c r="E6022" s="139"/>
      <c r="F6022" s="139"/>
      <c r="G6022" s="139"/>
      <c r="H6022" s="139"/>
      <c r="I6022" s="11" t="s">
        <v>4472</v>
      </c>
      <c r="J6022" s="12" t="s">
        <v>8</v>
      </c>
      <c r="K6022" s="13">
        <v>0</v>
      </c>
      <c r="L6022" s="13">
        <v>0</v>
      </c>
      <c r="M6022" s="13">
        <v>0</v>
      </c>
      <c r="N6022" s="14">
        <v>0</v>
      </c>
      <c r="O6022" s="12" t="s">
        <v>8</v>
      </c>
      <c r="P6022" s="1"/>
    </row>
    <row r="6023" spans="1:16" ht="0.95" customHeight="1">
      <c r="A6023" s="1"/>
      <c r="B6023" s="137"/>
      <c r="C6023" s="137"/>
      <c r="D6023" s="137"/>
      <c r="E6023" s="137"/>
      <c r="F6023" s="137"/>
      <c r="G6023" s="137"/>
      <c r="H6023" s="137"/>
      <c r="I6023" s="137"/>
      <c r="J6023" s="137"/>
      <c r="K6023" s="137"/>
      <c r="L6023" s="137"/>
      <c r="M6023" s="137"/>
      <c r="N6023" s="137"/>
      <c r="O6023" s="137"/>
      <c r="P6023" s="1"/>
    </row>
    <row r="6024" spans="1:16" ht="50.25" thickBot="1">
      <c r="A6024" s="1"/>
      <c r="B6024" s="6" t="s">
        <v>5938</v>
      </c>
      <c r="C6024" s="7" t="s">
        <v>8</v>
      </c>
      <c r="D6024" s="8" t="s">
        <v>5939</v>
      </c>
      <c r="E6024" s="8" t="s">
        <v>5940</v>
      </c>
      <c r="F6024" s="8" t="s">
        <v>58</v>
      </c>
      <c r="G6024" s="8" t="s">
        <v>865</v>
      </c>
      <c r="H6024" s="8" t="s">
        <v>14</v>
      </c>
      <c r="I6024" s="7" t="s">
        <v>8</v>
      </c>
      <c r="J6024" s="9">
        <v>20966134098</v>
      </c>
      <c r="K6024" s="9">
        <v>4874422</v>
      </c>
      <c r="L6024" s="9">
        <v>223891</v>
      </c>
      <c r="M6024" s="9">
        <v>223891</v>
      </c>
      <c r="N6024" s="7" t="s">
        <v>8</v>
      </c>
      <c r="O6024" s="10">
        <v>92.5</v>
      </c>
      <c r="P6024" s="1"/>
    </row>
    <row r="6025" spans="1:16" ht="33.75" thickBot="1">
      <c r="A6025" s="1"/>
      <c r="B6025" s="138" t="s">
        <v>8</v>
      </c>
      <c r="C6025" s="139"/>
      <c r="D6025" s="139"/>
      <c r="E6025" s="139"/>
      <c r="F6025" s="139"/>
      <c r="G6025" s="139"/>
      <c r="H6025" s="139"/>
      <c r="I6025" s="11" t="s">
        <v>4472</v>
      </c>
      <c r="J6025" s="12" t="s">
        <v>8</v>
      </c>
      <c r="K6025" s="13">
        <v>4874422</v>
      </c>
      <c r="L6025" s="13">
        <v>223891</v>
      </c>
      <c r="M6025" s="13">
        <v>223891</v>
      </c>
      <c r="N6025" s="14">
        <v>100</v>
      </c>
      <c r="O6025" s="12" t="s">
        <v>8</v>
      </c>
      <c r="P6025" s="1"/>
    </row>
    <row r="6026" spans="1:16" ht="0.95" customHeight="1">
      <c r="A6026" s="1"/>
      <c r="B6026" s="137"/>
      <c r="C6026" s="137"/>
      <c r="D6026" s="137"/>
      <c r="E6026" s="137"/>
      <c r="F6026" s="137"/>
      <c r="G6026" s="137"/>
      <c r="H6026" s="137"/>
      <c r="I6026" s="137"/>
      <c r="J6026" s="137"/>
      <c r="K6026" s="137"/>
      <c r="L6026" s="137"/>
      <c r="M6026" s="137"/>
      <c r="N6026" s="137"/>
      <c r="O6026" s="137"/>
      <c r="P6026" s="1"/>
    </row>
    <row r="6027" spans="1:16" ht="58.5" thickBot="1">
      <c r="A6027" s="1"/>
      <c r="B6027" s="6" t="s">
        <v>5941</v>
      </c>
      <c r="C6027" s="7" t="s">
        <v>8</v>
      </c>
      <c r="D6027" s="8" t="s">
        <v>5942</v>
      </c>
      <c r="E6027" s="8" t="s">
        <v>5943</v>
      </c>
      <c r="F6027" s="8" t="s">
        <v>58</v>
      </c>
      <c r="G6027" s="8" t="s">
        <v>865</v>
      </c>
      <c r="H6027" s="8" t="s">
        <v>14</v>
      </c>
      <c r="I6027" s="7" t="s">
        <v>8</v>
      </c>
      <c r="J6027" s="9">
        <v>15721374807</v>
      </c>
      <c r="K6027" s="9">
        <v>4242825265</v>
      </c>
      <c r="L6027" s="9">
        <v>32568248</v>
      </c>
      <c r="M6027" s="9">
        <v>12762001</v>
      </c>
      <c r="N6027" s="7" t="s">
        <v>8</v>
      </c>
      <c r="O6027" s="10">
        <v>19.36</v>
      </c>
      <c r="P6027" s="1"/>
    </row>
    <row r="6028" spans="1:16" ht="33.75" thickBot="1">
      <c r="A6028" s="1"/>
      <c r="B6028" s="138" t="s">
        <v>8</v>
      </c>
      <c r="C6028" s="139"/>
      <c r="D6028" s="139"/>
      <c r="E6028" s="139"/>
      <c r="F6028" s="139"/>
      <c r="G6028" s="139"/>
      <c r="H6028" s="139"/>
      <c r="I6028" s="11" t="s">
        <v>4472</v>
      </c>
      <c r="J6028" s="12" t="s">
        <v>8</v>
      </c>
      <c r="K6028" s="13">
        <v>4242825265</v>
      </c>
      <c r="L6028" s="13">
        <v>32568248</v>
      </c>
      <c r="M6028" s="13">
        <v>12762001</v>
      </c>
      <c r="N6028" s="14">
        <v>39.18</v>
      </c>
      <c r="O6028" s="12" t="s">
        <v>8</v>
      </c>
      <c r="P6028" s="1"/>
    </row>
    <row r="6029" spans="1:16" ht="0.95" customHeight="1">
      <c r="A6029" s="1"/>
      <c r="B6029" s="137"/>
      <c r="C6029" s="137"/>
      <c r="D6029" s="137"/>
      <c r="E6029" s="137"/>
      <c r="F6029" s="137"/>
      <c r="G6029" s="137"/>
      <c r="H6029" s="137"/>
      <c r="I6029" s="137"/>
      <c r="J6029" s="137"/>
      <c r="K6029" s="137"/>
      <c r="L6029" s="137"/>
      <c r="M6029" s="137"/>
      <c r="N6029" s="137"/>
      <c r="O6029" s="137"/>
      <c r="P6029" s="1"/>
    </row>
    <row r="6030" spans="1:16" ht="50.25" thickBot="1">
      <c r="A6030" s="1"/>
      <c r="B6030" s="6" t="s">
        <v>5944</v>
      </c>
      <c r="C6030" s="7" t="s">
        <v>8</v>
      </c>
      <c r="D6030" s="8" t="s">
        <v>5945</v>
      </c>
      <c r="E6030" s="8" t="s">
        <v>5946</v>
      </c>
      <c r="F6030" s="8" t="s">
        <v>58</v>
      </c>
      <c r="G6030" s="8" t="s">
        <v>865</v>
      </c>
      <c r="H6030" s="8" t="s">
        <v>14</v>
      </c>
      <c r="I6030" s="7" t="s">
        <v>8</v>
      </c>
      <c r="J6030" s="9">
        <v>149255496212</v>
      </c>
      <c r="K6030" s="9">
        <v>3395635061</v>
      </c>
      <c r="L6030" s="9">
        <v>3740348028</v>
      </c>
      <c r="M6030" s="9">
        <v>3600386454</v>
      </c>
      <c r="N6030" s="7" t="s">
        <v>8</v>
      </c>
      <c r="O6030" s="10">
        <v>60.2</v>
      </c>
      <c r="P6030" s="1"/>
    </row>
    <row r="6031" spans="1:16" ht="33.75" thickBot="1">
      <c r="A6031" s="1"/>
      <c r="B6031" s="138" t="s">
        <v>8</v>
      </c>
      <c r="C6031" s="139"/>
      <c r="D6031" s="139"/>
      <c r="E6031" s="139"/>
      <c r="F6031" s="139"/>
      <c r="G6031" s="139"/>
      <c r="H6031" s="139"/>
      <c r="I6031" s="11" t="s">
        <v>4472</v>
      </c>
      <c r="J6031" s="12" t="s">
        <v>8</v>
      </c>
      <c r="K6031" s="13">
        <v>3395635061</v>
      </c>
      <c r="L6031" s="13">
        <v>3740348028</v>
      </c>
      <c r="M6031" s="13">
        <v>3600386454</v>
      </c>
      <c r="N6031" s="14">
        <v>96.25</v>
      </c>
      <c r="O6031" s="12" t="s">
        <v>8</v>
      </c>
      <c r="P6031" s="1"/>
    </row>
    <row r="6032" spans="1:16" ht="0.95" customHeight="1">
      <c r="A6032" s="1"/>
      <c r="B6032" s="137"/>
      <c r="C6032" s="137"/>
      <c r="D6032" s="137"/>
      <c r="E6032" s="137"/>
      <c r="F6032" s="137"/>
      <c r="G6032" s="137"/>
      <c r="H6032" s="137"/>
      <c r="I6032" s="137"/>
      <c r="J6032" s="137"/>
      <c r="K6032" s="137"/>
      <c r="L6032" s="137"/>
      <c r="M6032" s="137"/>
      <c r="N6032" s="137"/>
      <c r="O6032" s="137"/>
      <c r="P6032" s="1"/>
    </row>
    <row r="6033" spans="1:16" ht="50.25" thickBot="1">
      <c r="A6033" s="1"/>
      <c r="B6033" s="6" t="s">
        <v>5947</v>
      </c>
      <c r="C6033" s="7" t="s">
        <v>8</v>
      </c>
      <c r="D6033" s="8" t="s">
        <v>5948</v>
      </c>
      <c r="E6033" s="8" t="s">
        <v>5949</v>
      </c>
      <c r="F6033" s="8" t="s">
        <v>58</v>
      </c>
      <c r="G6033" s="8" t="s">
        <v>865</v>
      </c>
      <c r="H6033" s="8" t="s">
        <v>14</v>
      </c>
      <c r="I6033" s="7" t="s">
        <v>8</v>
      </c>
      <c r="J6033" s="9">
        <v>66845997660</v>
      </c>
      <c r="K6033" s="9">
        <v>3008076125</v>
      </c>
      <c r="L6033" s="9">
        <v>4339516332</v>
      </c>
      <c r="M6033" s="9">
        <v>3337592899</v>
      </c>
      <c r="N6033" s="7" t="s">
        <v>8</v>
      </c>
      <c r="O6033" s="10">
        <v>68.599999999999994</v>
      </c>
      <c r="P6033" s="1"/>
    </row>
    <row r="6034" spans="1:16" ht="33.75" thickBot="1">
      <c r="A6034" s="1"/>
      <c r="B6034" s="138" t="s">
        <v>8</v>
      </c>
      <c r="C6034" s="139"/>
      <c r="D6034" s="139"/>
      <c r="E6034" s="139"/>
      <c r="F6034" s="139"/>
      <c r="G6034" s="139"/>
      <c r="H6034" s="139"/>
      <c r="I6034" s="11" t="s">
        <v>4472</v>
      </c>
      <c r="J6034" s="12" t="s">
        <v>8</v>
      </c>
      <c r="K6034" s="13">
        <v>3008076125</v>
      </c>
      <c r="L6034" s="13">
        <v>4339516332</v>
      </c>
      <c r="M6034" s="13">
        <v>3337592899</v>
      </c>
      <c r="N6034" s="14">
        <v>76.91</v>
      </c>
      <c r="O6034" s="12" t="s">
        <v>8</v>
      </c>
      <c r="P6034" s="1"/>
    </row>
    <row r="6035" spans="1:16" ht="0.95" customHeight="1">
      <c r="A6035" s="1"/>
      <c r="B6035" s="137"/>
      <c r="C6035" s="137"/>
      <c r="D6035" s="137"/>
      <c r="E6035" s="137"/>
      <c r="F6035" s="137"/>
      <c r="G6035" s="137"/>
      <c r="H6035" s="137"/>
      <c r="I6035" s="137"/>
      <c r="J6035" s="137"/>
      <c r="K6035" s="137"/>
      <c r="L6035" s="137"/>
      <c r="M6035" s="137"/>
      <c r="N6035" s="137"/>
      <c r="O6035" s="137"/>
      <c r="P6035" s="1"/>
    </row>
    <row r="6036" spans="1:16" ht="50.25" thickBot="1">
      <c r="A6036" s="1"/>
      <c r="B6036" s="6" t="s">
        <v>5950</v>
      </c>
      <c r="C6036" s="7" t="s">
        <v>8</v>
      </c>
      <c r="D6036" s="8" t="s">
        <v>5951</v>
      </c>
      <c r="E6036" s="8" t="s">
        <v>5952</v>
      </c>
      <c r="F6036" s="8" t="s">
        <v>58</v>
      </c>
      <c r="G6036" s="8" t="s">
        <v>865</v>
      </c>
      <c r="H6036" s="8" t="s">
        <v>14</v>
      </c>
      <c r="I6036" s="7" t="s">
        <v>8</v>
      </c>
      <c r="J6036" s="9">
        <v>155269815676</v>
      </c>
      <c r="K6036" s="9">
        <v>12005909616</v>
      </c>
      <c r="L6036" s="9">
        <v>8725917560</v>
      </c>
      <c r="M6036" s="9">
        <v>8188990698</v>
      </c>
      <c r="N6036" s="7" t="s">
        <v>8</v>
      </c>
      <c r="O6036" s="10">
        <v>62.5</v>
      </c>
      <c r="P6036" s="1"/>
    </row>
    <row r="6037" spans="1:16" ht="33.75" thickBot="1">
      <c r="A6037" s="1"/>
      <c r="B6037" s="138" t="s">
        <v>8</v>
      </c>
      <c r="C6037" s="139"/>
      <c r="D6037" s="139"/>
      <c r="E6037" s="139"/>
      <c r="F6037" s="139"/>
      <c r="G6037" s="139"/>
      <c r="H6037" s="139"/>
      <c r="I6037" s="11" t="s">
        <v>4472</v>
      </c>
      <c r="J6037" s="12" t="s">
        <v>8</v>
      </c>
      <c r="K6037" s="13">
        <v>12005909616</v>
      </c>
      <c r="L6037" s="13">
        <v>8725917560</v>
      </c>
      <c r="M6037" s="13">
        <v>8188990698</v>
      </c>
      <c r="N6037" s="14">
        <v>93.84</v>
      </c>
      <c r="O6037" s="12" t="s">
        <v>8</v>
      </c>
      <c r="P6037" s="1"/>
    </row>
    <row r="6038" spans="1:16" ht="0.95" customHeight="1">
      <c r="A6038" s="1"/>
      <c r="B6038" s="137"/>
      <c r="C6038" s="137"/>
      <c r="D6038" s="137"/>
      <c r="E6038" s="137"/>
      <c r="F6038" s="137"/>
      <c r="G6038" s="137"/>
      <c r="H6038" s="137"/>
      <c r="I6038" s="137"/>
      <c r="J6038" s="137"/>
      <c r="K6038" s="137"/>
      <c r="L6038" s="137"/>
      <c r="M6038" s="137"/>
      <c r="N6038" s="137"/>
      <c r="O6038" s="137"/>
      <c r="P6038" s="1"/>
    </row>
    <row r="6039" spans="1:16" ht="42" thickBot="1">
      <c r="A6039" s="1"/>
      <c r="B6039" s="6" t="s">
        <v>5953</v>
      </c>
      <c r="C6039" s="7" t="s">
        <v>8</v>
      </c>
      <c r="D6039" s="8" t="s">
        <v>5954</v>
      </c>
      <c r="E6039" s="8" t="s">
        <v>5955</v>
      </c>
      <c r="F6039" s="8" t="s">
        <v>58</v>
      </c>
      <c r="G6039" s="8" t="s">
        <v>865</v>
      </c>
      <c r="H6039" s="8" t="s">
        <v>14</v>
      </c>
      <c r="I6039" s="7" t="s">
        <v>8</v>
      </c>
      <c r="J6039" s="9">
        <v>8004111554</v>
      </c>
      <c r="K6039" s="9">
        <v>568795691</v>
      </c>
      <c r="L6039" s="9">
        <v>340210659</v>
      </c>
      <c r="M6039" s="9">
        <v>291721518</v>
      </c>
      <c r="N6039" s="7" t="s">
        <v>8</v>
      </c>
      <c r="O6039" s="10">
        <v>75.540000000000006</v>
      </c>
      <c r="P6039" s="1"/>
    </row>
    <row r="6040" spans="1:16" ht="33.75" thickBot="1">
      <c r="A6040" s="1"/>
      <c r="B6040" s="138" t="s">
        <v>8</v>
      </c>
      <c r="C6040" s="139"/>
      <c r="D6040" s="139"/>
      <c r="E6040" s="139"/>
      <c r="F6040" s="139"/>
      <c r="G6040" s="139"/>
      <c r="H6040" s="139"/>
      <c r="I6040" s="11" t="s">
        <v>4472</v>
      </c>
      <c r="J6040" s="12" t="s">
        <v>8</v>
      </c>
      <c r="K6040" s="13">
        <v>568795691</v>
      </c>
      <c r="L6040" s="13">
        <v>340210659</v>
      </c>
      <c r="M6040" s="13">
        <v>291721518</v>
      </c>
      <c r="N6040" s="14">
        <v>85.74</v>
      </c>
      <c r="O6040" s="12" t="s">
        <v>8</v>
      </c>
      <c r="P6040" s="1"/>
    </row>
    <row r="6041" spans="1:16" ht="0.95" customHeight="1">
      <c r="A6041" s="1"/>
      <c r="B6041" s="137"/>
      <c r="C6041" s="137"/>
      <c r="D6041" s="137"/>
      <c r="E6041" s="137"/>
      <c r="F6041" s="137"/>
      <c r="G6041" s="137"/>
      <c r="H6041" s="137"/>
      <c r="I6041" s="137"/>
      <c r="J6041" s="137"/>
      <c r="K6041" s="137"/>
      <c r="L6041" s="137"/>
      <c r="M6041" s="137"/>
      <c r="N6041" s="137"/>
      <c r="O6041" s="137"/>
      <c r="P6041" s="1"/>
    </row>
    <row r="6042" spans="1:16" ht="50.25" thickBot="1">
      <c r="A6042" s="1"/>
      <c r="B6042" s="6" t="s">
        <v>5956</v>
      </c>
      <c r="C6042" s="7" t="s">
        <v>8</v>
      </c>
      <c r="D6042" s="8" t="s">
        <v>5957</v>
      </c>
      <c r="E6042" s="8" t="s">
        <v>5958</v>
      </c>
      <c r="F6042" s="8" t="s">
        <v>58</v>
      </c>
      <c r="G6042" s="8" t="s">
        <v>865</v>
      </c>
      <c r="H6042" s="8" t="s">
        <v>14</v>
      </c>
      <c r="I6042" s="7" t="s">
        <v>8</v>
      </c>
      <c r="J6042" s="9">
        <v>3692154800</v>
      </c>
      <c r="K6042" s="9">
        <v>53738417</v>
      </c>
      <c r="L6042" s="9">
        <v>89619639</v>
      </c>
      <c r="M6042" s="9">
        <v>81366142</v>
      </c>
      <c r="N6042" s="7" t="s">
        <v>8</v>
      </c>
      <c r="O6042" s="10">
        <v>13.64</v>
      </c>
      <c r="P6042" s="1"/>
    </row>
    <row r="6043" spans="1:16" ht="33.75" thickBot="1">
      <c r="A6043" s="1"/>
      <c r="B6043" s="138" t="s">
        <v>8</v>
      </c>
      <c r="C6043" s="139"/>
      <c r="D6043" s="139"/>
      <c r="E6043" s="139"/>
      <c r="F6043" s="139"/>
      <c r="G6043" s="139"/>
      <c r="H6043" s="139"/>
      <c r="I6043" s="11" t="s">
        <v>4472</v>
      </c>
      <c r="J6043" s="12" t="s">
        <v>8</v>
      </c>
      <c r="K6043" s="13">
        <v>53738417</v>
      </c>
      <c r="L6043" s="13">
        <v>89619639</v>
      </c>
      <c r="M6043" s="13">
        <v>81366142</v>
      </c>
      <c r="N6043" s="14">
        <v>90.79</v>
      </c>
      <c r="O6043" s="12" t="s">
        <v>8</v>
      </c>
      <c r="P6043" s="1"/>
    </row>
    <row r="6044" spans="1:16" ht="0.95" customHeight="1">
      <c r="A6044" s="1"/>
      <c r="B6044" s="137"/>
      <c r="C6044" s="137"/>
      <c r="D6044" s="137"/>
      <c r="E6044" s="137"/>
      <c r="F6044" s="137"/>
      <c r="G6044" s="137"/>
      <c r="H6044" s="137"/>
      <c r="I6044" s="137"/>
      <c r="J6044" s="137"/>
      <c r="K6044" s="137"/>
      <c r="L6044" s="137"/>
      <c r="M6044" s="137"/>
      <c r="N6044" s="137"/>
      <c r="O6044" s="137"/>
      <c r="P6044" s="1"/>
    </row>
    <row r="6045" spans="1:16" ht="50.25" thickBot="1">
      <c r="A6045" s="1"/>
      <c r="B6045" s="6" t="s">
        <v>5959</v>
      </c>
      <c r="C6045" s="7" t="s">
        <v>8</v>
      </c>
      <c r="D6045" s="8" t="s">
        <v>5960</v>
      </c>
      <c r="E6045" s="8" t="s">
        <v>5961</v>
      </c>
      <c r="F6045" s="8" t="s">
        <v>58</v>
      </c>
      <c r="G6045" s="8" t="s">
        <v>865</v>
      </c>
      <c r="H6045" s="8" t="s">
        <v>14</v>
      </c>
      <c r="I6045" s="7" t="s">
        <v>8</v>
      </c>
      <c r="J6045" s="9">
        <v>85458657521</v>
      </c>
      <c r="K6045" s="9">
        <v>2608966912</v>
      </c>
      <c r="L6045" s="9">
        <v>4638743140</v>
      </c>
      <c r="M6045" s="9">
        <v>3915902982</v>
      </c>
      <c r="N6045" s="7" t="s">
        <v>8</v>
      </c>
      <c r="O6045" s="10">
        <v>29.23</v>
      </c>
      <c r="P6045" s="1"/>
    </row>
    <row r="6046" spans="1:16" ht="33.75" thickBot="1">
      <c r="A6046" s="1"/>
      <c r="B6046" s="138" t="s">
        <v>8</v>
      </c>
      <c r="C6046" s="139"/>
      <c r="D6046" s="139"/>
      <c r="E6046" s="139"/>
      <c r="F6046" s="139"/>
      <c r="G6046" s="139"/>
      <c r="H6046" s="139"/>
      <c r="I6046" s="11" t="s">
        <v>4472</v>
      </c>
      <c r="J6046" s="12" t="s">
        <v>8</v>
      </c>
      <c r="K6046" s="13">
        <v>2608966912</v>
      </c>
      <c r="L6046" s="13">
        <v>4638743140</v>
      </c>
      <c r="M6046" s="13">
        <v>3915902982</v>
      </c>
      <c r="N6046" s="14">
        <v>84.41</v>
      </c>
      <c r="O6046" s="12" t="s">
        <v>8</v>
      </c>
      <c r="P6046" s="1"/>
    </row>
    <row r="6047" spans="1:16" ht="0.95" customHeight="1">
      <c r="A6047" s="1"/>
      <c r="B6047" s="137"/>
      <c r="C6047" s="137"/>
      <c r="D6047" s="137"/>
      <c r="E6047" s="137"/>
      <c r="F6047" s="137"/>
      <c r="G6047" s="137"/>
      <c r="H6047" s="137"/>
      <c r="I6047" s="137"/>
      <c r="J6047" s="137"/>
      <c r="K6047" s="137"/>
      <c r="L6047" s="137"/>
      <c r="M6047" s="137"/>
      <c r="N6047" s="137"/>
      <c r="O6047" s="137"/>
      <c r="P6047" s="1"/>
    </row>
    <row r="6048" spans="1:16" ht="58.5" thickBot="1">
      <c r="A6048" s="1"/>
      <c r="B6048" s="6" t="s">
        <v>5962</v>
      </c>
      <c r="C6048" s="7" t="s">
        <v>8</v>
      </c>
      <c r="D6048" s="8" t="s">
        <v>5963</v>
      </c>
      <c r="E6048" s="8" t="s">
        <v>5964</v>
      </c>
      <c r="F6048" s="8" t="s">
        <v>58</v>
      </c>
      <c r="G6048" s="8" t="s">
        <v>865</v>
      </c>
      <c r="H6048" s="8" t="s">
        <v>14</v>
      </c>
      <c r="I6048" s="7" t="s">
        <v>8</v>
      </c>
      <c r="J6048" s="9">
        <v>42922329563</v>
      </c>
      <c r="K6048" s="9">
        <v>1871631555</v>
      </c>
      <c r="L6048" s="9">
        <v>4081131207</v>
      </c>
      <c r="M6048" s="9">
        <v>3771383805</v>
      </c>
      <c r="N6048" s="7" t="s">
        <v>8</v>
      </c>
      <c r="O6048" s="10">
        <v>55.16</v>
      </c>
      <c r="P6048" s="1"/>
    </row>
    <row r="6049" spans="1:16" ht="33.75" thickBot="1">
      <c r="A6049" s="1"/>
      <c r="B6049" s="138" t="s">
        <v>8</v>
      </c>
      <c r="C6049" s="139"/>
      <c r="D6049" s="139"/>
      <c r="E6049" s="139"/>
      <c r="F6049" s="139"/>
      <c r="G6049" s="139"/>
      <c r="H6049" s="139"/>
      <c r="I6049" s="11" t="s">
        <v>4472</v>
      </c>
      <c r="J6049" s="12" t="s">
        <v>8</v>
      </c>
      <c r="K6049" s="13">
        <v>1871631555</v>
      </c>
      <c r="L6049" s="13">
        <v>4081131207</v>
      </c>
      <c r="M6049" s="13">
        <v>3771383805</v>
      </c>
      <c r="N6049" s="14">
        <v>92.41</v>
      </c>
      <c r="O6049" s="12" t="s">
        <v>8</v>
      </c>
      <c r="P6049" s="1"/>
    </row>
    <row r="6050" spans="1:16" ht="0.95" customHeight="1">
      <c r="A6050" s="1"/>
      <c r="B6050" s="137"/>
      <c r="C6050" s="137"/>
      <c r="D6050" s="137"/>
      <c r="E6050" s="137"/>
      <c r="F6050" s="137"/>
      <c r="G6050" s="137"/>
      <c r="H6050" s="137"/>
      <c r="I6050" s="137"/>
      <c r="J6050" s="137"/>
      <c r="K6050" s="137"/>
      <c r="L6050" s="137"/>
      <c r="M6050" s="137"/>
      <c r="N6050" s="137"/>
      <c r="O6050" s="137"/>
      <c r="P6050" s="1"/>
    </row>
    <row r="6051" spans="1:16" ht="58.5" thickBot="1">
      <c r="A6051" s="1"/>
      <c r="B6051" s="6" t="s">
        <v>5965</v>
      </c>
      <c r="C6051" s="7" t="s">
        <v>8</v>
      </c>
      <c r="D6051" s="8" t="s">
        <v>5966</v>
      </c>
      <c r="E6051" s="8" t="s">
        <v>5967</v>
      </c>
      <c r="F6051" s="8" t="s">
        <v>58</v>
      </c>
      <c r="G6051" s="8" t="s">
        <v>865</v>
      </c>
      <c r="H6051" s="8" t="s">
        <v>5968</v>
      </c>
      <c r="I6051" s="7" t="s">
        <v>8</v>
      </c>
      <c r="J6051" s="9">
        <v>11936856949</v>
      </c>
      <c r="K6051" s="9">
        <v>235086516</v>
      </c>
      <c r="L6051" s="9">
        <v>473348663</v>
      </c>
      <c r="M6051" s="9">
        <v>453414675</v>
      </c>
      <c r="N6051" s="7" t="s">
        <v>8</v>
      </c>
      <c r="O6051" s="10">
        <v>30.77</v>
      </c>
      <c r="P6051" s="1"/>
    </row>
    <row r="6052" spans="1:16" ht="33.75" thickBot="1">
      <c r="A6052" s="1"/>
      <c r="B6052" s="138" t="s">
        <v>8</v>
      </c>
      <c r="C6052" s="139"/>
      <c r="D6052" s="139"/>
      <c r="E6052" s="139"/>
      <c r="F6052" s="139"/>
      <c r="G6052" s="139"/>
      <c r="H6052" s="139"/>
      <c r="I6052" s="11" t="s">
        <v>4472</v>
      </c>
      <c r="J6052" s="12" t="s">
        <v>8</v>
      </c>
      <c r="K6052" s="13">
        <v>235086516</v>
      </c>
      <c r="L6052" s="13">
        <v>473348663</v>
      </c>
      <c r="M6052" s="13">
        <v>453414675</v>
      </c>
      <c r="N6052" s="14">
        <v>95.78</v>
      </c>
      <c r="O6052" s="12" t="s">
        <v>8</v>
      </c>
      <c r="P6052" s="1"/>
    </row>
    <row r="6053" spans="1:16" ht="0.95" customHeight="1">
      <c r="A6053" s="1"/>
      <c r="B6053" s="137"/>
      <c r="C6053" s="137"/>
      <c r="D6053" s="137"/>
      <c r="E6053" s="137"/>
      <c r="F6053" s="137"/>
      <c r="G6053" s="137"/>
      <c r="H6053" s="137"/>
      <c r="I6053" s="137"/>
      <c r="J6053" s="137"/>
      <c r="K6053" s="137"/>
      <c r="L6053" s="137"/>
      <c r="M6053" s="137"/>
      <c r="N6053" s="137"/>
      <c r="O6053" s="137"/>
      <c r="P6053" s="1"/>
    </row>
    <row r="6054" spans="1:16" ht="58.5" thickBot="1">
      <c r="A6054" s="1"/>
      <c r="B6054" s="6" t="s">
        <v>5969</v>
      </c>
      <c r="C6054" s="7" t="s">
        <v>8</v>
      </c>
      <c r="D6054" s="8" t="s">
        <v>5970</v>
      </c>
      <c r="E6054" s="8" t="s">
        <v>5971</v>
      </c>
      <c r="F6054" s="8" t="s">
        <v>58</v>
      </c>
      <c r="G6054" s="8" t="s">
        <v>865</v>
      </c>
      <c r="H6054" s="8" t="s">
        <v>14</v>
      </c>
      <c r="I6054" s="7" t="s">
        <v>8</v>
      </c>
      <c r="J6054" s="9">
        <v>17397520712</v>
      </c>
      <c r="K6054" s="9">
        <v>3350952330</v>
      </c>
      <c r="L6054" s="9">
        <v>1480970367</v>
      </c>
      <c r="M6054" s="9">
        <v>1480970367</v>
      </c>
      <c r="N6054" s="7" t="s">
        <v>8</v>
      </c>
      <c r="O6054" s="10">
        <v>22.27</v>
      </c>
      <c r="P6054" s="1"/>
    </row>
    <row r="6055" spans="1:16" ht="33.75" thickBot="1">
      <c r="A6055" s="1"/>
      <c r="B6055" s="138" t="s">
        <v>8</v>
      </c>
      <c r="C6055" s="139"/>
      <c r="D6055" s="139"/>
      <c r="E6055" s="139"/>
      <c r="F6055" s="139"/>
      <c r="G6055" s="139"/>
      <c r="H6055" s="139"/>
      <c r="I6055" s="11" t="s">
        <v>4472</v>
      </c>
      <c r="J6055" s="12" t="s">
        <v>8</v>
      </c>
      <c r="K6055" s="13">
        <v>3350952330</v>
      </c>
      <c r="L6055" s="13">
        <v>1480970367</v>
      </c>
      <c r="M6055" s="13">
        <v>1480970367</v>
      </c>
      <c r="N6055" s="14">
        <v>100</v>
      </c>
      <c r="O6055" s="12" t="s">
        <v>8</v>
      </c>
      <c r="P6055" s="1"/>
    </row>
    <row r="6056" spans="1:16" ht="0.95" customHeight="1">
      <c r="A6056" s="1"/>
      <c r="B6056" s="137"/>
      <c r="C6056" s="137"/>
      <c r="D6056" s="137"/>
      <c r="E6056" s="137"/>
      <c r="F6056" s="137"/>
      <c r="G6056" s="137"/>
      <c r="H6056" s="137"/>
      <c r="I6056" s="137"/>
      <c r="J6056" s="137"/>
      <c r="K6056" s="137"/>
      <c r="L6056" s="137"/>
      <c r="M6056" s="137"/>
      <c r="N6056" s="137"/>
      <c r="O6056" s="137"/>
      <c r="P6056" s="1"/>
    </row>
    <row r="6057" spans="1:16" ht="33.75" thickBot="1">
      <c r="A6057" s="1"/>
      <c r="B6057" s="6" t="s">
        <v>5972</v>
      </c>
      <c r="C6057" s="7" t="s">
        <v>8</v>
      </c>
      <c r="D6057" s="8" t="s">
        <v>5973</v>
      </c>
      <c r="E6057" s="8" t="s">
        <v>5974</v>
      </c>
      <c r="F6057" s="8" t="s">
        <v>58</v>
      </c>
      <c r="G6057" s="8" t="s">
        <v>865</v>
      </c>
      <c r="H6057" s="8" t="s">
        <v>14</v>
      </c>
      <c r="I6057" s="7" t="s">
        <v>8</v>
      </c>
      <c r="J6057" s="9">
        <v>3190279146</v>
      </c>
      <c r="K6057" s="9">
        <v>386125970</v>
      </c>
      <c r="L6057" s="9">
        <v>361221090</v>
      </c>
      <c r="M6057" s="9">
        <v>355461526</v>
      </c>
      <c r="N6057" s="7" t="s">
        <v>8</v>
      </c>
      <c r="O6057" s="10">
        <v>57.39</v>
      </c>
      <c r="P6057" s="1"/>
    </row>
    <row r="6058" spans="1:16" ht="25.5" thickBot="1">
      <c r="A6058" s="1"/>
      <c r="B6058" s="138" t="s">
        <v>8</v>
      </c>
      <c r="C6058" s="139"/>
      <c r="D6058" s="139"/>
      <c r="E6058" s="139"/>
      <c r="F6058" s="139"/>
      <c r="G6058" s="139"/>
      <c r="H6058" s="139"/>
      <c r="I6058" s="11" t="s">
        <v>4539</v>
      </c>
      <c r="J6058" s="12" t="s">
        <v>8</v>
      </c>
      <c r="K6058" s="13">
        <v>386125970</v>
      </c>
      <c r="L6058" s="13">
        <v>361221090</v>
      </c>
      <c r="M6058" s="13">
        <v>355461526</v>
      </c>
      <c r="N6058" s="14">
        <v>98.4</v>
      </c>
      <c r="O6058" s="12" t="s">
        <v>8</v>
      </c>
      <c r="P6058" s="1"/>
    </row>
    <row r="6059" spans="1:16" ht="0.95" customHeight="1">
      <c r="A6059" s="1"/>
      <c r="B6059" s="137"/>
      <c r="C6059" s="137"/>
      <c r="D6059" s="137"/>
      <c r="E6059" s="137"/>
      <c r="F6059" s="137"/>
      <c r="G6059" s="137"/>
      <c r="H6059" s="137"/>
      <c r="I6059" s="137"/>
      <c r="J6059" s="137"/>
      <c r="K6059" s="137"/>
      <c r="L6059" s="137"/>
      <c r="M6059" s="137"/>
      <c r="N6059" s="137"/>
      <c r="O6059" s="137"/>
      <c r="P6059" s="1"/>
    </row>
    <row r="6060" spans="1:16" ht="50.25" thickBot="1">
      <c r="A6060" s="1"/>
      <c r="B6060" s="6" t="s">
        <v>5975</v>
      </c>
      <c r="C6060" s="7" t="s">
        <v>8</v>
      </c>
      <c r="D6060" s="8" t="s">
        <v>5976</v>
      </c>
      <c r="E6060" s="8" t="s">
        <v>5977</v>
      </c>
      <c r="F6060" s="8" t="s">
        <v>58</v>
      </c>
      <c r="G6060" s="8" t="s">
        <v>132</v>
      </c>
      <c r="H6060" s="8" t="s">
        <v>14</v>
      </c>
      <c r="I6060" s="7" t="s">
        <v>8</v>
      </c>
      <c r="J6060" s="9">
        <v>190536839</v>
      </c>
      <c r="K6060" s="9">
        <v>0</v>
      </c>
      <c r="L6060" s="9">
        <v>0</v>
      </c>
      <c r="M6060" s="9">
        <v>0</v>
      </c>
      <c r="N6060" s="7" t="s">
        <v>8</v>
      </c>
      <c r="O6060" s="10">
        <v>1.06</v>
      </c>
      <c r="P6060" s="1"/>
    </row>
    <row r="6061" spans="1:16" ht="25.5" thickBot="1">
      <c r="A6061" s="1"/>
      <c r="B6061" s="138" t="s">
        <v>8</v>
      </c>
      <c r="C6061" s="139"/>
      <c r="D6061" s="139"/>
      <c r="E6061" s="139"/>
      <c r="F6061" s="139"/>
      <c r="G6061" s="139"/>
      <c r="H6061" s="139"/>
      <c r="I6061" s="11" t="s">
        <v>133</v>
      </c>
      <c r="J6061" s="12" t="s">
        <v>8</v>
      </c>
      <c r="K6061" s="13">
        <v>0</v>
      </c>
      <c r="L6061" s="13">
        <v>0</v>
      </c>
      <c r="M6061" s="13">
        <v>0</v>
      </c>
      <c r="N6061" s="14">
        <v>0</v>
      </c>
      <c r="O6061" s="12" t="s">
        <v>8</v>
      </c>
      <c r="P6061" s="1"/>
    </row>
    <row r="6062" spans="1:16" ht="0.95" customHeight="1">
      <c r="A6062" s="1"/>
      <c r="B6062" s="137"/>
      <c r="C6062" s="137"/>
      <c r="D6062" s="137"/>
      <c r="E6062" s="137"/>
      <c r="F6062" s="137"/>
      <c r="G6062" s="137"/>
      <c r="H6062" s="137"/>
      <c r="I6062" s="137"/>
      <c r="J6062" s="137"/>
      <c r="K6062" s="137"/>
      <c r="L6062" s="137"/>
      <c r="M6062" s="137"/>
      <c r="N6062" s="137"/>
      <c r="O6062" s="137"/>
      <c r="P6062" s="1"/>
    </row>
    <row r="6063" spans="1:16" ht="20.100000000000001" customHeight="1">
      <c r="A6063" s="1"/>
      <c r="B6063" s="145" t="s">
        <v>5686</v>
      </c>
      <c r="C6063" s="146"/>
      <c r="D6063" s="146"/>
      <c r="E6063" s="146"/>
      <c r="F6063" s="2" t="s">
        <v>4</v>
      </c>
      <c r="G6063" s="147" t="s">
        <v>5978</v>
      </c>
      <c r="H6063" s="148"/>
      <c r="I6063" s="148"/>
      <c r="J6063" s="148"/>
      <c r="K6063" s="148"/>
      <c r="L6063" s="148"/>
      <c r="M6063" s="148"/>
      <c r="N6063" s="148"/>
      <c r="O6063" s="148"/>
      <c r="P6063" s="1"/>
    </row>
    <row r="6064" spans="1:16" ht="20.100000000000001" customHeight="1">
      <c r="A6064" s="1"/>
      <c r="B6064" s="143" t="s">
        <v>6</v>
      </c>
      <c r="C6064" s="144"/>
      <c r="D6064" s="144"/>
      <c r="E6064" s="144"/>
      <c r="F6064" s="144"/>
      <c r="G6064" s="144"/>
      <c r="H6064" s="144"/>
      <c r="I6064" s="144"/>
      <c r="J6064" s="3">
        <v>8185007616</v>
      </c>
      <c r="K6064" s="3">
        <v>500000000</v>
      </c>
      <c r="L6064" s="3">
        <v>258848218</v>
      </c>
      <c r="M6064" s="3">
        <v>199174527</v>
      </c>
      <c r="N6064" s="4" t="s">
        <v>5979</v>
      </c>
      <c r="O6064" s="5" t="s">
        <v>8</v>
      </c>
      <c r="P6064" s="1"/>
    </row>
    <row r="6065" spans="1:16" ht="50.25" thickBot="1">
      <c r="A6065" s="1"/>
      <c r="B6065" s="6" t="s">
        <v>5980</v>
      </c>
      <c r="C6065" s="7" t="s">
        <v>8</v>
      </c>
      <c r="D6065" s="8" t="s">
        <v>5981</v>
      </c>
      <c r="E6065" s="8" t="s">
        <v>5982</v>
      </c>
      <c r="F6065" s="8" t="s">
        <v>40</v>
      </c>
      <c r="G6065" s="8" t="s">
        <v>59</v>
      </c>
      <c r="H6065" s="8" t="s">
        <v>14</v>
      </c>
      <c r="I6065" s="7" t="s">
        <v>8</v>
      </c>
      <c r="J6065" s="9">
        <v>471542724</v>
      </c>
      <c r="K6065" s="9">
        <v>10551637</v>
      </c>
      <c r="L6065" s="9">
        <v>18620610</v>
      </c>
      <c r="M6065" s="9">
        <v>4854743</v>
      </c>
      <c r="N6065" s="7" t="s">
        <v>8</v>
      </c>
      <c r="O6065" s="10">
        <v>0.11</v>
      </c>
      <c r="P6065" s="1"/>
    </row>
    <row r="6066" spans="1:16" ht="25.5" thickBot="1">
      <c r="A6066" s="1"/>
      <c r="B6066" s="138" t="s">
        <v>8</v>
      </c>
      <c r="C6066" s="139"/>
      <c r="D6066" s="139"/>
      <c r="E6066" s="139"/>
      <c r="F6066" s="139"/>
      <c r="G6066" s="139"/>
      <c r="H6066" s="139"/>
      <c r="I6066" s="11" t="s">
        <v>60</v>
      </c>
      <c r="J6066" s="12" t="s">
        <v>8</v>
      </c>
      <c r="K6066" s="13">
        <v>10551637</v>
      </c>
      <c r="L6066" s="13">
        <v>18620610</v>
      </c>
      <c r="M6066" s="13">
        <v>4854743</v>
      </c>
      <c r="N6066" s="14">
        <v>26.07</v>
      </c>
      <c r="O6066" s="12" t="s">
        <v>8</v>
      </c>
      <c r="P6066" s="1"/>
    </row>
    <row r="6067" spans="1:16" ht="0.95" customHeight="1">
      <c r="A6067" s="1"/>
      <c r="B6067" s="137"/>
      <c r="C6067" s="137"/>
      <c r="D6067" s="137"/>
      <c r="E6067" s="137"/>
      <c r="F6067" s="137"/>
      <c r="G6067" s="137"/>
      <c r="H6067" s="137"/>
      <c r="I6067" s="137"/>
      <c r="J6067" s="137"/>
      <c r="K6067" s="137"/>
      <c r="L6067" s="137"/>
      <c r="M6067" s="137"/>
      <c r="N6067" s="137"/>
      <c r="O6067" s="137"/>
      <c r="P6067" s="1"/>
    </row>
    <row r="6068" spans="1:16" ht="58.5" thickBot="1">
      <c r="A6068" s="1"/>
      <c r="B6068" s="6" t="s">
        <v>5983</v>
      </c>
      <c r="C6068" s="7" t="s">
        <v>8</v>
      </c>
      <c r="D6068" s="8" t="s">
        <v>5984</v>
      </c>
      <c r="E6068" s="8" t="s">
        <v>5985</v>
      </c>
      <c r="F6068" s="8" t="s">
        <v>40</v>
      </c>
      <c r="G6068" s="8" t="s">
        <v>59</v>
      </c>
      <c r="H6068" s="8" t="s">
        <v>14</v>
      </c>
      <c r="I6068" s="7" t="s">
        <v>8</v>
      </c>
      <c r="J6068" s="9">
        <v>471542723</v>
      </c>
      <c r="K6068" s="9">
        <v>50000000</v>
      </c>
      <c r="L6068" s="9">
        <v>4556430</v>
      </c>
      <c r="M6068" s="9">
        <v>3263636</v>
      </c>
      <c r="N6068" s="7" t="s">
        <v>8</v>
      </c>
      <c r="O6068" s="10">
        <v>10.42</v>
      </c>
      <c r="P6068" s="1"/>
    </row>
    <row r="6069" spans="1:16" ht="25.5" thickBot="1">
      <c r="A6069" s="1"/>
      <c r="B6069" s="138" t="s">
        <v>8</v>
      </c>
      <c r="C6069" s="139"/>
      <c r="D6069" s="139"/>
      <c r="E6069" s="139"/>
      <c r="F6069" s="139"/>
      <c r="G6069" s="139"/>
      <c r="H6069" s="139"/>
      <c r="I6069" s="11" t="s">
        <v>60</v>
      </c>
      <c r="J6069" s="12" t="s">
        <v>8</v>
      </c>
      <c r="K6069" s="13">
        <v>50000000</v>
      </c>
      <c r="L6069" s="13">
        <v>4556430</v>
      </c>
      <c r="M6069" s="13">
        <v>3263636</v>
      </c>
      <c r="N6069" s="14">
        <v>71.62</v>
      </c>
      <c r="O6069" s="12" t="s">
        <v>8</v>
      </c>
      <c r="P6069" s="1"/>
    </row>
    <row r="6070" spans="1:16" ht="0.95" customHeight="1">
      <c r="A6070" s="1"/>
      <c r="B6070" s="137"/>
      <c r="C6070" s="137"/>
      <c r="D6070" s="137"/>
      <c r="E6070" s="137"/>
      <c r="F6070" s="137"/>
      <c r="G6070" s="137"/>
      <c r="H6070" s="137"/>
      <c r="I6070" s="137"/>
      <c r="J6070" s="137"/>
      <c r="K6070" s="137"/>
      <c r="L6070" s="137"/>
      <c r="M6070" s="137"/>
      <c r="N6070" s="137"/>
      <c r="O6070" s="137"/>
      <c r="P6070" s="1"/>
    </row>
    <row r="6071" spans="1:16" ht="91.5" thickBot="1">
      <c r="A6071" s="1"/>
      <c r="B6071" s="6" t="s">
        <v>5986</v>
      </c>
      <c r="C6071" s="7" t="s">
        <v>8</v>
      </c>
      <c r="D6071" s="8" t="s">
        <v>5987</v>
      </c>
      <c r="E6071" s="8" t="s">
        <v>5988</v>
      </c>
      <c r="F6071" s="8" t="s">
        <v>58</v>
      </c>
      <c r="G6071" s="8" t="s">
        <v>59</v>
      </c>
      <c r="H6071" s="8" t="s">
        <v>8</v>
      </c>
      <c r="I6071" s="7" t="s">
        <v>8</v>
      </c>
      <c r="J6071" s="9">
        <v>450000000</v>
      </c>
      <c r="K6071" s="9">
        <v>111968363</v>
      </c>
      <c r="L6071" s="9">
        <v>133007741</v>
      </c>
      <c r="M6071" s="9">
        <v>109687826</v>
      </c>
      <c r="N6071" s="7" t="s">
        <v>8</v>
      </c>
      <c r="O6071" s="10">
        <v>11</v>
      </c>
      <c r="P6071" s="1"/>
    </row>
    <row r="6072" spans="1:16" ht="25.5" thickBot="1">
      <c r="A6072" s="1"/>
      <c r="B6072" s="138" t="s">
        <v>8</v>
      </c>
      <c r="C6072" s="139"/>
      <c r="D6072" s="139"/>
      <c r="E6072" s="139"/>
      <c r="F6072" s="139"/>
      <c r="G6072" s="139"/>
      <c r="H6072" s="139"/>
      <c r="I6072" s="11" t="s">
        <v>60</v>
      </c>
      <c r="J6072" s="12" t="s">
        <v>8</v>
      </c>
      <c r="K6072" s="13">
        <v>111968363</v>
      </c>
      <c r="L6072" s="13">
        <v>133007741</v>
      </c>
      <c r="M6072" s="13">
        <v>109687826</v>
      </c>
      <c r="N6072" s="14">
        <v>82.46</v>
      </c>
      <c r="O6072" s="12" t="s">
        <v>8</v>
      </c>
      <c r="P6072" s="1"/>
    </row>
    <row r="6073" spans="1:16" ht="0.95" customHeight="1">
      <c r="A6073" s="1"/>
      <c r="B6073" s="137"/>
      <c r="C6073" s="137"/>
      <c r="D6073" s="137"/>
      <c r="E6073" s="137"/>
      <c r="F6073" s="137"/>
      <c r="G6073" s="137"/>
      <c r="H6073" s="137"/>
      <c r="I6073" s="137"/>
      <c r="J6073" s="137"/>
      <c r="K6073" s="137"/>
      <c r="L6073" s="137"/>
      <c r="M6073" s="137"/>
      <c r="N6073" s="137"/>
      <c r="O6073" s="137"/>
      <c r="P6073" s="1"/>
    </row>
    <row r="6074" spans="1:16" ht="58.5" thickBot="1">
      <c r="A6074" s="1"/>
      <c r="B6074" s="6" t="s">
        <v>5989</v>
      </c>
      <c r="C6074" s="7" t="s">
        <v>8</v>
      </c>
      <c r="D6074" s="8" t="s">
        <v>5990</v>
      </c>
      <c r="E6074" s="8" t="s">
        <v>5991</v>
      </c>
      <c r="F6074" s="8" t="s">
        <v>40</v>
      </c>
      <c r="G6074" s="8" t="s">
        <v>59</v>
      </c>
      <c r="H6074" s="8" t="s">
        <v>8</v>
      </c>
      <c r="I6074" s="7" t="s">
        <v>8</v>
      </c>
      <c r="J6074" s="9">
        <v>400000000</v>
      </c>
      <c r="K6074" s="9">
        <v>157480000</v>
      </c>
      <c r="L6074" s="9">
        <v>3794735</v>
      </c>
      <c r="M6074" s="9">
        <v>757742</v>
      </c>
      <c r="N6074" s="7" t="s">
        <v>8</v>
      </c>
      <c r="O6074" s="10">
        <v>3</v>
      </c>
      <c r="P6074" s="1"/>
    </row>
    <row r="6075" spans="1:16" ht="25.5" thickBot="1">
      <c r="A6075" s="1"/>
      <c r="B6075" s="138" t="s">
        <v>8</v>
      </c>
      <c r="C6075" s="139"/>
      <c r="D6075" s="139"/>
      <c r="E6075" s="139"/>
      <c r="F6075" s="139"/>
      <c r="G6075" s="139"/>
      <c r="H6075" s="139"/>
      <c r="I6075" s="11" t="s">
        <v>60</v>
      </c>
      <c r="J6075" s="12" t="s">
        <v>8</v>
      </c>
      <c r="K6075" s="13">
        <v>157480000</v>
      </c>
      <c r="L6075" s="13">
        <v>3794735</v>
      </c>
      <c r="M6075" s="13">
        <v>757742</v>
      </c>
      <c r="N6075" s="14">
        <v>19.96</v>
      </c>
      <c r="O6075" s="12" t="s">
        <v>8</v>
      </c>
      <c r="P6075" s="1"/>
    </row>
    <row r="6076" spans="1:16" ht="0.95" customHeight="1">
      <c r="A6076" s="1"/>
      <c r="B6076" s="137"/>
      <c r="C6076" s="137"/>
      <c r="D6076" s="137"/>
      <c r="E6076" s="137"/>
      <c r="F6076" s="137"/>
      <c r="G6076" s="137"/>
      <c r="H6076" s="137"/>
      <c r="I6076" s="137"/>
      <c r="J6076" s="137"/>
      <c r="K6076" s="137"/>
      <c r="L6076" s="137"/>
      <c r="M6076" s="137"/>
      <c r="N6076" s="137"/>
      <c r="O6076" s="137"/>
      <c r="P6076" s="1"/>
    </row>
    <row r="6077" spans="1:16" ht="58.5" thickBot="1">
      <c r="A6077" s="1"/>
      <c r="B6077" s="6" t="s">
        <v>5992</v>
      </c>
      <c r="C6077" s="7" t="s">
        <v>8</v>
      </c>
      <c r="D6077" s="8" t="s">
        <v>5993</v>
      </c>
      <c r="E6077" s="8" t="s">
        <v>5994</v>
      </c>
      <c r="F6077" s="8" t="s">
        <v>58</v>
      </c>
      <c r="G6077" s="8" t="s">
        <v>208</v>
      </c>
      <c r="H6077" s="8" t="s">
        <v>14</v>
      </c>
      <c r="I6077" s="7" t="s">
        <v>8</v>
      </c>
      <c r="J6077" s="9">
        <v>1315596997</v>
      </c>
      <c r="K6077" s="9">
        <v>0</v>
      </c>
      <c r="L6077" s="9">
        <v>163527</v>
      </c>
      <c r="M6077" s="9">
        <v>0</v>
      </c>
      <c r="N6077" s="7" t="s">
        <v>8</v>
      </c>
      <c r="O6077" s="10">
        <v>90.25</v>
      </c>
      <c r="P6077" s="1"/>
    </row>
    <row r="6078" spans="1:16" ht="25.5" thickBot="1">
      <c r="A6078" s="1"/>
      <c r="B6078" s="138" t="s">
        <v>8</v>
      </c>
      <c r="C6078" s="139"/>
      <c r="D6078" s="139"/>
      <c r="E6078" s="139"/>
      <c r="F6078" s="139"/>
      <c r="G6078" s="139"/>
      <c r="H6078" s="139"/>
      <c r="I6078" s="11" t="s">
        <v>4539</v>
      </c>
      <c r="J6078" s="12" t="s">
        <v>8</v>
      </c>
      <c r="K6078" s="13">
        <v>0</v>
      </c>
      <c r="L6078" s="13">
        <v>163527</v>
      </c>
      <c r="M6078" s="13">
        <v>0</v>
      </c>
      <c r="N6078" s="14">
        <v>0</v>
      </c>
      <c r="O6078" s="12" t="s">
        <v>8</v>
      </c>
      <c r="P6078" s="1"/>
    </row>
    <row r="6079" spans="1:16" ht="0.95" customHeight="1">
      <c r="A6079" s="1"/>
      <c r="B6079" s="137"/>
      <c r="C6079" s="137"/>
      <c r="D6079" s="137"/>
      <c r="E6079" s="137"/>
      <c r="F6079" s="137"/>
      <c r="G6079" s="137"/>
      <c r="H6079" s="137"/>
      <c r="I6079" s="137"/>
      <c r="J6079" s="137"/>
      <c r="K6079" s="137"/>
      <c r="L6079" s="137"/>
      <c r="M6079" s="137"/>
      <c r="N6079" s="137"/>
      <c r="O6079" s="137"/>
      <c r="P6079" s="1"/>
    </row>
    <row r="6080" spans="1:16" ht="58.5" thickBot="1">
      <c r="A6080" s="1"/>
      <c r="B6080" s="6" t="s">
        <v>5995</v>
      </c>
      <c r="C6080" s="7" t="s">
        <v>8</v>
      </c>
      <c r="D6080" s="8" t="s">
        <v>5996</v>
      </c>
      <c r="E6080" s="8" t="s">
        <v>5997</v>
      </c>
      <c r="F6080" s="8" t="s">
        <v>40</v>
      </c>
      <c r="G6080" s="8" t="s">
        <v>59</v>
      </c>
      <c r="H6080" s="8" t="s">
        <v>14</v>
      </c>
      <c r="I6080" s="7" t="s">
        <v>8</v>
      </c>
      <c r="J6080" s="9">
        <v>911034170</v>
      </c>
      <c r="K6080" s="9">
        <v>0</v>
      </c>
      <c r="L6080" s="9">
        <v>0</v>
      </c>
      <c r="M6080" s="9">
        <v>0</v>
      </c>
      <c r="N6080" s="7" t="s">
        <v>8</v>
      </c>
      <c r="O6080" s="10">
        <v>69.59</v>
      </c>
      <c r="P6080" s="1"/>
    </row>
    <row r="6081" spans="1:16" ht="25.5" thickBot="1">
      <c r="A6081" s="1"/>
      <c r="B6081" s="138" t="s">
        <v>8</v>
      </c>
      <c r="C6081" s="139"/>
      <c r="D6081" s="139"/>
      <c r="E6081" s="139"/>
      <c r="F6081" s="139"/>
      <c r="G6081" s="139"/>
      <c r="H6081" s="139"/>
      <c r="I6081" s="11" t="s">
        <v>60</v>
      </c>
      <c r="J6081" s="12" t="s">
        <v>8</v>
      </c>
      <c r="K6081" s="13">
        <v>0</v>
      </c>
      <c r="L6081" s="13">
        <v>0</v>
      </c>
      <c r="M6081" s="13">
        <v>0</v>
      </c>
      <c r="N6081" s="14">
        <v>0</v>
      </c>
      <c r="O6081" s="12" t="s">
        <v>8</v>
      </c>
      <c r="P6081" s="1"/>
    </row>
    <row r="6082" spans="1:16" ht="0.95" customHeight="1">
      <c r="A6082" s="1"/>
      <c r="B6082" s="137"/>
      <c r="C6082" s="137"/>
      <c r="D6082" s="137"/>
      <c r="E6082" s="137"/>
      <c r="F6082" s="137"/>
      <c r="G6082" s="137"/>
      <c r="H6082" s="137"/>
      <c r="I6082" s="137"/>
      <c r="J6082" s="137"/>
      <c r="K6082" s="137"/>
      <c r="L6082" s="137"/>
      <c r="M6082" s="137"/>
      <c r="N6082" s="137"/>
      <c r="O6082" s="137"/>
      <c r="P6082" s="1"/>
    </row>
    <row r="6083" spans="1:16" ht="50.25" thickBot="1">
      <c r="A6083" s="1"/>
      <c r="B6083" s="6" t="s">
        <v>5998</v>
      </c>
      <c r="C6083" s="7" t="s">
        <v>8</v>
      </c>
      <c r="D6083" s="8" t="s">
        <v>5999</v>
      </c>
      <c r="E6083" s="8" t="s">
        <v>6000</v>
      </c>
      <c r="F6083" s="8" t="s">
        <v>58</v>
      </c>
      <c r="G6083" s="8" t="s">
        <v>865</v>
      </c>
      <c r="H6083" s="8" t="s">
        <v>14</v>
      </c>
      <c r="I6083" s="7" t="s">
        <v>8</v>
      </c>
      <c r="J6083" s="9">
        <v>1604228466</v>
      </c>
      <c r="K6083" s="9">
        <v>0</v>
      </c>
      <c r="L6083" s="9">
        <v>0</v>
      </c>
      <c r="M6083" s="9">
        <v>0</v>
      </c>
      <c r="N6083" s="7" t="s">
        <v>8</v>
      </c>
      <c r="O6083" s="10">
        <v>0.48</v>
      </c>
      <c r="P6083" s="1"/>
    </row>
    <row r="6084" spans="1:16" ht="33.75" thickBot="1">
      <c r="A6084" s="1"/>
      <c r="B6084" s="138" t="s">
        <v>8</v>
      </c>
      <c r="C6084" s="139"/>
      <c r="D6084" s="139"/>
      <c r="E6084" s="139"/>
      <c r="F6084" s="139"/>
      <c r="G6084" s="139"/>
      <c r="H6084" s="139"/>
      <c r="I6084" s="11" t="s">
        <v>4472</v>
      </c>
      <c r="J6084" s="12" t="s">
        <v>8</v>
      </c>
      <c r="K6084" s="13">
        <v>0</v>
      </c>
      <c r="L6084" s="13">
        <v>0</v>
      </c>
      <c r="M6084" s="13">
        <v>0</v>
      </c>
      <c r="N6084" s="14">
        <v>0</v>
      </c>
      <c r="O6084" s="12" t="s">
        <v>8</v>
      </c>
      <c r="P6084" s="1"/>
    </row>
    <row r="6085" spans="1:16" ht="0.95" customHeight="1">
      <c r="A6085" s="1"/>
      <c r="B6085" s="137"/>
      <c r="C6085" s="137"/>
      <c r="D6085" s="137"/>
      <c r="E6085" s="137"/>
      <c r="F6085" s="137"/>
      <c r="G6085" s="137"/>
      <c r="H6085" s="137"/>
      <c r="I6085" s="137"/>
      <c r="J6085" s="137"/>
      <c r="K6085" s="137"/>
      <c r="L6085" s="137"/>
      <c r="M6085" s="137"/>
      <c r="N6085" s="137"/>
      <c r="O6085" s="137"/>
      <c r="P6085" s="1"/>
    </row>
    <row r="6086" spans="1:16" ht="58.5" thickBot="1">
      <c r="A6086" s="1"/>
      <c r="B6086" s="6" t="s">
        <v>6001</v>
      </c>
      <c r="C6086" s="7" t="s">
        <v>8</v>
      </c>
      <c r="D6086" s="8" t="s">
        <v>6002</v>
      </c>
      <c r="E6086" s="8" t="s">
        <v>6003</v>
      </c>
      <c r="F6086" s="8" t="s">
        <v>40</v>
      </c>
      <c r="G6086" s="8" t="s">
        <v>59</v>
      </c>
      <c r="H6086" s="8" t="s">
        <v>14</v>
      </c>
      <c r="I6086" s="7" t="s">
        <v>8</v>
      </c>
      <c r="J6086" s="9">
        <v>1046425757</v>
      </c>
      <c r="K6086" s="9">
        <v>0</v>
      </c>
      <c r="L6086" s="9">
        <v>7508509</v>
      </c>
      <c r="M6086" s="9">
        <v>4735402</v>
      </c>
      <c r="N6086" s="7" t="s">
        <v>8</v>
      </c>
      <c r="O6086" s="10">
        <v>46.75</v>
      </c>
      <c r="P6086" s="1"/>
    </row>
    <row r="6087" spans="1:16" ht="25.5" thickBot="1">
      <c r="A6087" s="1"/>
      <c r="B6087" s="138" t="s">
        <v>8</v>
      </c>
      <c r="C6087" s="139"/>
      <c r="D6087" s="139"/>
      <c r="E6087" s="139"/>
      <c r="F6087" s="139"/>
      <c r="G6087" s="139"/>
      <c r="H6087" s="139"/>
      <c r="I6087" s="11" t="s">
        <v>60</v>
      </c>
      <c r="J6087" s="12" t="s">
        <v>8</v>
      </c>
      <c r="K6087" s="13">
        <v>0</v>
      </c>
      <c r="L6087" s="13">
        <v>7508509</v>
      </c>
      <c r="M6087" s="13">
        <v>4735402</v>
      </c>
      <c r="N6087" s="14">
        <v>63.06</v>
      </c>
      <c r="O6087" s="12" t="s">
        <v>8</v>
      </c>
      <c r="P6087" s="1"/>
    </row>
    <row r="6088" spans="1:16" ht="0.95" customHeight="1">
      <c r="A6088" s="1"/>
      <c r="B6088" s="137"/>
      <c r="C6088" s="137"/>
      <c r="D6088" s="137"/>
      <c r="E6088" s="137"/>
      <c r="F6088" s="137"/>
      <c r="G6088" s="137"/>
      <c r="H6088" s="137"/>
      <c r="I6088" s="137"/>
      <c r="J6088" s="137"/>
      <c r="K6088" s="137"/>
      <c r="L6088" s="137"/>
      <c r="M6088" s="137"/>
      <c r="N6088" s="137"/>
      <c r="O6088" s="137"/>
      <c r="P6088" s="1"/>
    </row>
    <row r="6089" spans="1:16" ht="66.75" thickBot="1">
      <c r="A6089" s="1"/>
      <c r="B6089" s="6" t="s">
        <v>6004</v>
      </c>
      <c r="C6089" s="7" t="s">
        <v>8</v>
      </c>
      <c r="D6089" s="8" t="s">
        <v>6005</v>
      </c>
      <c r="E6089" s="8" t="s">
        <v>6006</v>
      </c>
      <c r="F6089" s="8" t="s">
        <v>40</v>
      </c>
      <c r="G6089" s="8" t="s">
        <v>59</v>
      </c>
      <c r="H6089" s="8" t="s">
        <v>14</v>
      </c>
      <c r="I6089" s="7" t="s">
        <v>8</v>
      </c>
      <c r="J6089" s="9">
        <v>391190416</v>
      </c>
      <c r="K6089" s="9">
        <v>170000000</v>
      </c>
      <c r="L6089" s="9">
        <v>24081324</v>
      </c>
      <c r="M6089" s="9">
        <v>22875829</v>
      </c>
      <c r="N6089" s="7" t="s">
        <v>8</v>
      </c>
      <c r="O6089" s="10">
        <v>20.05</v>
      </c>
      <c r="P6089" s="1"/>
    </row>
    <row r="6090" spans="1:16" ht="25.5" thickBot="1">
      <c r="A6090" s="1"/>
      <c r="B6090" s="138" t="s">
        <v>8</v>
      </c>
      <c r="C6090" s="139"/>
      <c r="D6090" s="139"/>
      <c r="E6090" s="139"/>
      <c r="F6090" s="139"/>
      <c r="G6090" s="139"/>
      <c r="H6090" s="139"/>
      <c r="I6090" s="11" t="s">
        <v>60</v>
      </c>
      <c r="J6090" s="12" t="s">
        <v>8</v>
      </c>
      <c r="K6090" s="13">
        <v>170000000</v>
      </c>
      <c r="L6090" s="13">
        <v>24081324</v>
      </c>
      <c r="M6090" s="13">
        <v>22875829</v>
      </c>
      <c r="N6090" s="14">
        <v>94.99</v>
      </c>
      <c r="O6090" s="12" t="s">
        <v>8</v>
      </c>
      <c r="P6090" s="1"/>
    </row>
    <row r="6091" spans="1:16" ht="0.95" customHeight="1">
      <c r="A6091" s="1"/>
      <c r="B6091" s="137"/>
      <c r="C6091" s="137"/>
      <c r="D6091" s="137"/>
      <c r="E6091" s="137"/>
      <c r="F6091" s="137"/>
      <c r="G6091" s="137"/>
      <c r="H6091" s="137"/>
      <c r="I6091" s="137"/>
      <c r="J6091" s="137"/>
      <c r="K6091" s="137"/>
      <c r="L6091" s="137"/>
      <c r="M6091" s="137"/>
      <c r="N6091" s="137"/>
      <c r="O6091" s="137"/>
      <c r="P6091" s="1"/>
    </row>
    <row r="6092" spans="1:16" ht="58.5" thickBot="1">
      <c r="A6092" s="1"/>
      <c r="B6092" s="6" t="s">
        <v>6007</v>
      </c>
      <c r="C6092" s="7" t="s">
        <v>8</v>
      </c>
      <c r="D6092" s="8" t="s">
        <v>6008</v>
      </c>
      <c r="E6092" s="8" t="s">
        <v>6009</v>
      </c>
      <c r="F6092" s="8" t="s">
        <v>335</v>
      </c>
      <c r="G6092" s="8" t="s">
        <v>4323</v>
      </c>
      <c r="H6092" s="8" t="s">
        <v>14</v>
      </c>
      <c r="I6092" s="7" t="s">
        <v>8</v>
      </c>
      <c r="J6092" s="9">
        <v>1123446363</v>
      </c>
      <c r="K6092" s="9">
        <v>0</v>
      </c>
      <c r="L6092" s="9">
        <v>67115342</v>
      </c>
      <c r="M6092" s="9">
        <v>52999349</v>
      </c>
      <c r="N6092" s="7" t="s">
        <v>8</v>
      </c>
      <c r="O6092" s="10">
        <v>34.409999999999997</v>
      </c>
      <c r="P6092" s="1"/>
    </row>
    <row r="6093" spans="1:16" ht="33.75" customHeight="1" thickBot="1">
      <c r="A6093" s="1"/>
      <c r="B6093" s="138" t="s">
        <v>8</v>
      </c>
      <c r="C6093" s="139"/>
      <c r="D6093" s="139"/>
      <c r="E6093" s="139"/>
      <c r="F6093" s="139"/>
      <c r="G6093" s="139"/>
      <c r="H6093" s="139"/>
      <c r="I6093" s="11" t="s">
        <v>60</v>
      </c>
      <c r="J6093" s="12" t="s">
        <v>8</v>
      </c>
      <c r="K6093" s="13">
        <v>0</v>
      </c>
      <c r="L6093" s="13">
        <v>67115342</v>
      </c>
      <c r="M6093" s="13">
        <v>52999349</v>
      </c>
      <c r="N6093" s="14">
        <v>78.959999999999994</v>
      </c>
      <c r="O6093" s="12" t="s">
        <v>8</v>
      </c>
      <c r="P6093" s="1"/>
    </row>
    <row r="6094" spans="1:16" ht="0.95" customHeight="1">
      <c r="A6094" s="1"/>
      <c r="B6094" s="137"/>
      <c r="C6094" s="137"/>
      <c r="D6094" s="137"/>
      <c r="E6094" s="137"/>
      <c r="F6094" s="137"/>
      <c r="G6094" s="137"/>
      <c r="H6094" s="137"/>
      <c r="I6094" s="137"/>
      <c r="J6094" s="137"/>
      <c r="K6094" s="137"/>
      <c r="L6094" s="137"/>
      <c r="M6094" s="137"/>
      <c r="N6094" s="137"/>
      <c r="O6094" s="137"/>
      <c r="P6094" s="1"/>
    </row>
    <row r="6095" spans="1:16" ht="20.100000000000001" customHeight="1">
      <c r="A6095" s="1"/>
      <c r="B6095" s="145" t="s">
        <v>5686</v>
      </c>
      <c r="C6095" s="146"/>
      <c r="D6095" s="146"/>
      <c r="E6095" s="146"/>
      <c r="F6095" s="2" t="s">
        <v>4</v>
      </c>
      <c r="G6095" s="147" t="s">
        <v>6010</v>
      </c>
      <c r="H6095" s="148"/>
      <c r="I6095" s="148"/>
      <c r="J6095" s="148"/>
      <c r="K6095" s="148"/>
      <c r="L6095" s="148"/>
      <c r="M6095" s="148"/>
      <c r="N6095" s="148"/>
      <c r="O6095" s="148"/>
      <c r="P6095" s="1"/>
    </row>
    <row r="6096" spans="1:16" ht="20.100000000000001" customHeight="1">
      <c r="A6096" s="1"/>
      <c r="B6096" s="143" t="s">
        <v>6</v>
      </c>
      <c r="C6096" s="144"/>
      <c r="D6096" s="144"/>
      <c r="E6096" s="144"/>
      <c r="F6096" s="144"/>
      <c r="G6096" s="144"/>
      <c r="H6096" s="144"/>
      <c r="I6096" s="144"/>
      <c r="J6096" s="3">
        <v>115271916182</v>
      </c>
      <c r="K6096" s="3">
        <v>1200000000</v>
      </c>
      <c r="L6096" s="3">
        <v>2652558083</v>
      </c>
      <c r="M6096" s="3">
        <v>2012417726</v>
      </c>
      <c r="N6096" s="4" t="s">
        <v>6011</v>
      </c>
      <c r="O6096" s="5" t="s">
        <v>8</v>
      </c>
      <c r="P6096" s="1"/>
    </row>
    <row r="6097" spans="1:16" ht="50.25" thickBot="1">
      <c r="A6097" s="1"/>
      <c r="B6097" s="6" t="s">
        <v>6012</v>
      </c>
      <c r="C6097" s="7" t="s">
        <v>8</v>
      </c>
      <c r="D6097" s="8" t="s">
        <v>6013</v>
      </c>
      <c r="E6097" s="8" t="s">
        <v>6014</v>
      </c>
      <c r="F6097" s="8" t="s">
        <v>76</v>
      </c>
      <c r="G6097" s="8" t="s">
        <v>59</v>
      </c>
      <c r="H6097" s="8" t="s">
        <v>14</v>
      </c>
      <c r="I6097" s="7" t="s">
        <v>8</v>
      </c>
      <c r="J6097" s="9">
        <v>896274230</v>
      </c>
      <c r="K6097" s="9">
        <v>82524225</v>
      </c>
      <c r="L6097" s="9">
        <v>48626260</v>
      </c>
      <c r="M6097" s="9">
        <v>42950896</v>
      </c>
      <c r="N6097" s="7" t="s">
        <v>8</v>
      </c>
      <c r="O6097" s="10">
        <v>21.02</v>
      </c>
      <c r="P6097" s="1"/>
    </row>
    <row r="6098" spans="1:16" ht="25.5" thickBot="1">
      <c r="A6098" s="1"/>
      <c r="B6098" s="138" t="s">
        <v>8</v>
      </c>
      <c r="C6098" s="139"/>
      <c r="D6098" s="139"/>
      <c r="E6098" s="139"/>
      <c r="F6098" s="139"/>
      <c r="G6098" s="139"/>
      <c r="H6098" s="139"/>
      <c r="I6098" s="11" t="s">
        <v>60</v>
      </c>
      <c r="J6098" s="12" t="s">
        <v>8</v>
      </c>
      <c r="K6098" s="13">
        <v>82524225</v>
      </c>
      <c r="L6098" s="13">
        <v>48626260</v>
      </c>
      <c r="M6098" s="13">
        <v>42950896</v>
      </c>
      <c r="N6098" s="14">
        <v>88.32</v>
      </c>
      <c r="O6098" s="12" t="s">
        <v>8</v>
      </c>
      <c r="P6098" s="1"/>
    </row>
    <row r="6099" spans="1:16" ht="0.95" customHeight="1">
      <c r="A6099" s="1"/>
      <c r="B6099" s="137"/>
      <c r="C6099" s="137"/>
      <c r="D6099" s="137"/>
      <c r="E6099" s="137"/>
      <c r="F6099" s="137"/>
      <c r="G6099" s="137"/>
      <c r="H6099" s="137"/>
      <c r="I6099" s="137"/>
      <c r="J6099" s="137"/>
      <c r="K6099" s="137"/>
      <c r="L6099" s="137"/>
      <c r="M6099" s="137"/>
      <c r="N6099" s="137"/>
      <c r="O6099" s="137"/>
      <c r="P6099" s="1"/>
    </row>
    <row r="6100" spans="1:16" ht="58.5" thickBot="1">
      <c r="A6100" s="1"/>
      <c r="B6100" s="6" t="s">
        <v>6015</v>
      </c>
      <c r="C6100" s="7" t="s">
        <v>8</v>
      </c>
      <c r="D6100" s="8" t="s">
        <v>6016</v>
      </c>
      <c r="E6100" s="8" t="s">
        <v>6017</v>
      </c>
      <c r="F6100" s="8" t="s">
        <v>58</v>
      </c>
      <c r="G6100" s="8" t="s">
        <v>59</v>
      </c>
      <c r="H6100" s="8" t="s">
        <v>14</v>
      </c>
      <c r="I6100" s="7" t="s">
        <v>8</v>
      </c>
      <c r="J6100" s="9">
        <v>3445311520</v>
      </c>
      <c r="K6100" s="9">
        <v>118583117</v>
      </c>
      <c r="L6100" s="9">
        <v>68370297</v>
      </c>
      <c r="M6100" s="9">
        <v>60745503</v>
      </c>
      <c r="N6100" s="7" t="s">
        <v>8</v>
      </c>
      <c r="O6100" s="10">
        <v>3.74</v>
      </c>
      <c r="P6100" s="1"/>
    </row>
    <row r="6101" spans="1:16" ht="25.5" thickBot="1">
      <c r="A6101" s="1"/>
      <c r="B6101" s="138" t="s">
        <v>8</v>
      </c>
      <c r="C6101" s="139"/>
      <c r="D6101" s="139"/>
      <c r="E6101" s="139"/>
      <c r="F6101" s="139"/>
      <c r="G6101" s="139"/>
      <c r="H6101" s="139"/>
      <c r="I6101" s="11" t="s">
        <v>60</v>
      </c>
      <c r="J6101" s="12" t="s">
        <v>8</v>
      </c>
      <c r="K6101" s="13">
        <v>118583117</v>
      </c>
      <c r="L6101" s="13">
        <v>68370297</v>
      </c>
      <c r="M6101" s="13">
        <v>60745503</v>
      </c>
      <c r="N6101" s="14">
        <v>88.84</v>
      </c>
      <c r="O6101" s="12" t="s">
        <v>8</v>
      </c>
      <c r="P6101" s="1"/>
    </row>
    <row r="6102" spans="1:16" ht="0.95" customHeight="1">
      <c r="A6102" s="1"/>
      <c r="B6102" s="137"/>
      <c r="C6102" s="137"/>
      <c r="D6102" s="137"/>
      <c r="E6102" s="137"/>
      <c r="F6102" s="137"/>
      <c r="G6102" s="137"/>
      <c r="H6102" s="137"/>
      <c r="I6102" s="137"/>
      <c r="J6102" s="137"/>
      <c r="K6102" s="137"/>
      <c r="L6102" s="137"/>
      <c r="M6102" s="137"/>
      <c r="N6102" s="137"/>
      <c r="O6102" s="137"/>
      <c r="P6102" s="1"/>
    </row>
    <row r="6103" spans="1:16" ht="33.75" thickBot="1">
      <c r="A6103" s="1"/>
      <c r="B6103" s="6" t="s">
        <v>6018</v>
      </c>
      <c r="C6103" s="7" t="s">
        <v>8</v>
      </c>
      <c r="D6103" s="8" t="s">
        <v>6019</v>
      </c>
      <c r="E6103" s="8" t="s">
        <v>6020</v>
      </c>
      <c r="F6103" s="8" t="s">
        <v>331</v>
      </c>
      <c r="G6103" s="8" t="s">
        <v>59</v>
      </c>
      <c r="H6103" s="8" t="s">
        <v>14</v>
      </c>
      <c r="I6103" s="7" t="s">
        <v>8</v>
      </c>
      <c r="J6103" s="9">
        <v>282476110</v>
      </c>
      <c r="K6103" s="9">
        <v>0</v>
      </c>
      <c r="L6103" s="9">
        <v>0</v>
      </c>
      <c r="M6103" s="9">
        <v>0</v>
      </c>
      <c r="N6103" s="7" t="s">
        <v>8</v>
      </c>
      <c r="O6103" s="10">
        <v>0</v>
      </c>
      <c r="P6103" s="1"/>
    </row>
    <row r="6104" spans="1:16" ht="25.5" thickBot="1">
      <c r="A6104" s="1"/>
      <c r="B6104" s="138" t="s">
        <v>8</v>
      </c>
      <c r="C6104" s="139"/>
      <c r="D6104" s="139"/>
      <c r="E6104" s="139"/>
      <c r="F6104" s="139"/>
      <c r="G6104" s="139"/>
      <c r="H6104" s="139"/>
      <c r="I6104" s="11" t="s">
        <v>60</v>
      </c>
      <c r="J6104" s="12" t="s">
        <v>8</v>
      </c>
      <c r="K6104" s="13">
        <v>0</v>
      </c>
      <c r="L6104" s="13">
        <v>0</v>
      </c>
      <c r="M6104" s="13">
        <v>0</v>
      </c>
      <c r="N6104" s="14">
        <v>0</v>
      </c>
      <c r="O6104" s="12" t="s">
        <v>8</v>
      </c>
      <c r="P6104" s="1"/>
    </row>
    <row r="6105" spans="1:16" ht="0.95" customHeight="1">
      <c r="A6105" s="1"/>
      <c r="B6105" s="137"/>
      <c r="C6105" s="137"/>
      <c r="D6105" s="137"/>
      <c r="E6105" s="137"/>
      <c r="F6105" s="137"/>
      <c r="G6105" s="137"/>
      <c r="H6105" s="137"/>
      <c r="I6105" s="137"/>
      <c r="J6105" s="137"/>
      <c r="K6105" s="137"/>
      <c r="L6105" s="137"/>
      <c r="M6105" s="137"/>
      <c r="N6105" s="137"/>
      <c r="O6105" s="137"/>
      <c r="P6105" s="1"/>
    </row>
    <row r="6106" spans="1:16" ht="58.5" thickBot="1">
      <c r="A6106" s="1"/>
      <c r="B6106" s="6" t="s">
        <v>6021</v>
      </c>
      <c r="C6106" s="7" t="s">
        <v>8</v>
      </c>
      <c r="D6106" s="8" t="s">
        <v>6022</v>
      </c>
      <c r="E6106" s="8" t="s">
        <v>6023</v>
      </c>
      <c r="F6106" s="8" t="s">
        <v>36</v>
      </c>
      <c r="G6106" s="8" t="s">
        <v>59</v>
      </c>
      <c r="H6106" s="8" t="s">
        <v>14</v>
      </c>
      <c r="I6106" s="7" t="s">
        <v>8</v>
      </c>
      <c r="J6106" s="9">
        <v>6018603662</v>
      </c>
      <c r="K6106" s="9">
        <v>0</v>
      </c>
      <c r="L6106" s="9">
        <v>462763438</v>
      </c>
      <c r="M6106" s="9">
        <v>442365720</v>
      </c>
      <c r="N6106" s="7" t="s">
        <v>8</v>
      </c>
      <c r="O6106" s="10">
        <v>10.71</v>
      </c>
      <c r="P6106" s="1"/>
    </row>
    <row r="6107" spans="1:16" ht="25.5" thickBot="1">
      <c r="A6107" s="1"/>
      <c r="B6107" s="138" t="s">
        <v>8</v>
      </c>
      <c r="C6107" s="139"/>
      <c r="D6107" s="139"/>
      <c r="E6107" s="139"/>
      <c r="F6107" s="139"/>
      <c r="G6107" s="139"/>
      <c r="H6107" s="139"/>
      <c r="I6107" s="11" t="s">
        <v>60</v>
      </c>
      <c r="J6107" s="12" t="s">
        <v>8</v>
      </c>
      <c r="K6107" s="13">
        <v>0</v>
      </c>
      <c r="L6107" s="13">
        <v>462763438</v>
      </c>
      <c r="M6107" s="13">
        <v>442365720</v>
      </c>
      <c r="N6107" s="14">
        <v>95.59</v>
      </c>
      <c r="O6107" s="12" t="s">
        <v>8</v>
      </c>
      <c r="P6107" s="1"/>
    </row>
    <row r="6108" spans="1:16" ht="0.95" customHeight="1">
      <c r="A6108" s="1"/>
      <c r="B6108" s="137"/>
      <c r="C6108" s="137"/>
      <c r="D6108" s="137"/>
      <c r="E6108" s="137"/>
      <c r="F6108" s="137"/>
      <c r="G6108" s="137"/>
      <c r="H6108" s="137"/>
      <c r="I6108" s="137"/>
      <c r="J6108" s="137"/>
      <c r="K6108" s="137"/>
      <c r="L6108" s="137"/>
      <c r="M6108" s="137"/>
      <c r="N6108" s="137"/>
      <c r="O6108" s="137"/>
      <c r="P6108" s="1"/>
    </row>
    <row r="6109" spans="1:16" ht="58.5" thickBot="1">
      <c r="A6109" s="1"/>
      <c r="B6109" s="6" t="s">
        <v>6024</v>
      </c>
      <c r="C6109" s="7" t="s">
        <v>8</v>
      </c>
      <c r="D6109" s="8" t="s">
        <v>6025</v>
      </c>
      <c r="E6109" s="8" t="s">
        <v>6026</v>
      </c>
      <c r="F6109" s="8" t="s">
        <v>36</v>
      </c>
      <c r="G6109" s="8" t="s">
        <v>59</v>
      </c>
      <c r="H6109" s="8" t="s">
        <v>14</v>
      </c>
      <c r="I6109" s="7" t="s">
        <v>8</v>
      </c>
      <c r="J6109" s="9">
        <v>4869675069</v>
      </c>
      <c r="K6109" s="9">
        <v>0</v>
      </c>
      <c r="L6109" s="9">
        <v>161692304</v>
      </c>
      <c r="M6109" s="9">
        <v>76091876</v>
      </c>
      <c r="N6109" s="7" t="s">
        <v>8</v>
      </c>
      <c r="O6109" s="10">
        <v>9.6999999999999993</v>
      </c>
      <c r="P6109" s="1"/>
    </row>
    <row r="6110" spans="1:16" ht="25.5" thickBot="1">
      <c r="A6110" s="1"/>
      <c r="B6110" s="138" t="s">
        <v>8</v>
      </c>
      <c r="C6110" s="139"/>
      <c r="D6110" s="139"/>
      <c r="E6110" s="139"/>
      <c r="F6110" s="139"/>
      <c r="G6110" s="139"/>
      <c r="H6110" s="139"/>
      <c r="I6110" s="11" t="s">
        <v>60</v>
      </c>
      <c r="J6110" s="12" t="s">
        <v>8</v>
      </c>
      <c r="K6110" s="13">
        <v>0</v>
      </c>
      <c r="L6110" s="13">
        <v>161692304</v>
      </c>
      <c r="M6110" s="13">
        <v>76091876</v>
      </c>
      <c r="N6110" s="14">
        <v>47.05</v>
      </c>
      <c r="O6110" s="12" t="s">
        <v>8</v>
      </c>
      <c r="P6110" s="1"/>
    </row>
    <row r="6111" spans="1:16" ht="0.95" customHeight="1">
      <c r="A6111" s="1"/>
      <c r="B6111" s="137"/>
      <c r="C6111" s="137"/>
      <c r="D6111" s="137"/>
      <c r="E6111" s="137"/>
      <c r="F6111" s="137"/>
      <c r="G6111" s="137"/>
      <c r="H6111" s="137"/>
      <c r="I6111" s="137"/>
      <c r="J6111" s="137"/>
      <c r="K6111" s="137"/>
      <c r="L6111" s="137"/>
      <c r="M6111" s="137"/>
      <c r="N6111" s="137"/>
      <c r="O6111" s="137"/>
      <c r="P6111" s="1"/>
    </row>
    <row r="6112" spans="1:16" ht="50.25" thickBot="1">
      <c r="A6112" s="1"/>
      <c r="B6112" s="6" t="s">
        <v>6027</v>
      </c>
      <c r="C6112" s="7" t="s">
        <v>8</v>
      </c>
      <c r="D6112" s="8" t="s">
        <v>6028</v>
      </c>
      <c r="E6112" s="8" t="s">
        <v>6029</v>
      </c>
      <c r="F6112" s="8" t="s">
        <v>36</v>
      </c>
      <c r="G6112" s="8" t="s">
        <v>59</v>
      </c>
      <c r="H6112" s="8" t="s">
        <v>14</v>
      </c>
      <c r="I6112" s="7" t="s">
        <v>8</v>
      </c>
      <c r="J6112" s="9">
        <v>1377626450</v>
      </c>
      <c r="K6112" s="9">
        <v>0</v>
      </c>
      <c r="L6112" s="9">
        <v>370552</v>
      </c>
      <c r="M6112" s="9">
        <v>370552</v>
      </c>
      <c r="N6112" s="7" t="s">
        <v>8</v>
      </c>
      <c r="O6112" s="10">
        <v>0.17</v>
      </c>
      <c r="P6112" s="1"/>
    </row>
    <row r="6113" spans="1:16" ht="25.5" thickBot="1">
      <c r="A6113" s="1"/>
      <c r="B6113" s="138" t="s">
        <v>8</v>
      </c>
      <c r="C6113" s="139"/>
      <c r="D6113" s="139"/>
      <c r="E6113" s="139"/>
      <c r="F6113" s="139"/>
      <c r="G6113" s="139"/>
      <c r="H6113" s="139"/>
      <c r="I6113" s="11" t="s">
        <v>60</v>
      </c>
      <c r="J6113" s="12" t="s">
        <v>8</v>
      </c>
      <c r="K6113" s="13">
        <v>0</v>
      </c>
      <c r="L6113" s="13">
        <v>370552</v>
      </c>
      <c r="M6113" s="13">
        <v>370552</v>
      </c>
      <c r="N6113" s="14">
        <v>100</v>
      </c>
      <c r="O6113" s="12" t="s">
        <v>8</v>
      </c>
      <c r="P6113" s="1"/>
    </row>
    <row r="6114" spans="1:16" ht="0.95" customHeight="1">
      <c r="A6114" s="1"/>
      <c r="B6114" s="137"/>
      <c r="C6114" s="137"/>
      <c r="D6114" s="137"/>
      <c r="E6114" s="137"/>
      <c r="F6114" s="137"/>
      <c r="G6114" s="137"/>
      <c r="H6114" s="137"/>
      <c r="I6114" s="137"/>
      <c r="J6114" s="137"/>
      <c r="K6114" s="137"/>
      <c r="L6114" s="137"/>
      <c r="M6114" s="137"/>
      <c r="N6114" s="137"/>
      <c r="O6114" s="137"/>
      <c r="P6114" s="1"/>
    </row>
    <row r="6115" spans="1:16" ht="33.75" thickBot="1">
      <c r="A6115" s="1"/>
      <c r="B6115" s="6" t="s">
        <v>6030</v>
      </c>
      <c r="C6115" s="7" t="s">
        <v>8</v>
      </c>
      <c r="D6115" s="8" t="s">
        <v>6031</v>
      </c>
      <c r="E6115" s="8" t="s">
        <v>6032</v>
      </c>
      <c r="F6115" s="8" t="s">
        <v>58</v>
      </c>
      <c r="G6115" s="8" t="s">
        <v>59</v>
      </c>
      <c r="H6115" s="8" t="s">
        <v>14</v>
      </c>
      <c r="I6115" s="7" t="s">
        <v>8</v>
      </c>
      <c r="J6115" s="9">
        <v>290857707</v>
      </c>
      <c r="K6115" s="9">
        <v>45484048</v>
      </c>
      <c r="L6115" s="9">
        <v>19851441</v>
      </c>
      <c r="M6115" s="9">
        <v>11754361</v>
      </c>
      <c r="N6115" s="7" t="s">
        <v>8</v>
      </c>
      <c r="O6115" s="10">
        <v>0</v>
      </c>
      <c r="P6115" s="1"/>
    </row>
    <row r="6116" spans="1:16" ht="25.5" thickBot="1">
      <c r="A6116" s="1"/>
      <c r="B6116" s="138" t="s">
        <v>8</v>
      </c>
      <c r="C6116" s="139"/>
      <c r="D6116" s="139"/>
      <c r="E6116" s="139"/>
      <c r="F6116" s="139"/>
      <c r="G6116" s="139"/>
      <c r="H6116" s="139"/>
      <c r="I6116" s="11" t="s">
        <v>60</v>
      </c>
      <c r="J6116" s="12" t="s">
        <v>8</v>
      </c>
      <c r="K6116" s="13">
        <v>45484048</v>
      </c>
      <c r="L6116" s="13">
        <v>19851441</v>
      </c>
      <c r="M6116" s="13">
        <v>11754361</v>
      </c>
      <c r="N6116" s="14">
        <v>59.21</v>
      </c>
      <c r="O6116" s="12" t="s">
        <v>8</v>
      </c>
      <c r="P6116" s="1"/>
    </row>
    <row r="6117" spans="1:16" ht="0.95" customHeight="1">
      <c r="A6117" s="1"/>
      <c r="B6117" s="137"/>
      <c r="C6117" s="137"/>
      <c r="D6117" s="137"/>
      <c r="E6117" s="137"/>
      <c r="F6117" s="137"/>
      <c r="G6117" s="137"/>
      <c r="H6117" s="137"/>
      <c r="I6117" s="137"/>
      <c r="J6117" s="137"/>
      <c r="K6117" s="137"/>
      <c r="L6117" s="137"/>
      <c r="M6117" s="137"/>
      <c r="N6117" s="137"/>
      <c r="O6117" s="137"/>
      <c r="P6117" s="1"/>
    </row>
    <row r="6118" spans="1:16" ht="33.75" thickBot="1">
      <c r="A6118" s="1"/>
      <c r="B6118" s="6" t="s">
        <v>6033</v>
      </c>
      <c r="C6118" s="7" t="s">
        <v>8</v>
      </c>
      <c r="D6118" s="8" t="s">
        <v>6034</v>
      </c>
      <c r="E6118" s="8" t="s">
        <v>6035</v>
      </c>
      <c r="F6118" s="8" t="s">
        <v>58</v>
      </c>
      <c r="G6118" s="8" t="s">
        <v>59</v>
      </c>
      <c r="H6118" s="8" t="s">
        <v>14</v>
      </c>
      <c r="I6118" s="7" t="s">
        <v>8</v>
      </c>
      <c r="J6118" s="9">
        <v>230426322</v>
      </c>
      <c r="K6118" s="9">
        <v>0</v>
      </c>
      <c r="L6118" s="9">
        <v>0</v>
      </c>
      <c r="M6118" s="9">
        <v>0</v>
      </c>
      <c r="N6118" s="7" t="s">
        <v>8</v>
      </c>
      <c r="O6118" s="10">
        <v>0</v>
      </c>
      <c r="P6118" s="1"/>
    </row>
    <row r="6119" spans="1:16" ht="25.5" thickBot="1">
      <c r="A6119" s="1"/>
      <c r="B6119" s="138" t="s">
        <v>8</v>
      </c>
      <c r="C6119" s="139"/>
      <c r="D6119" s="139"/>
      <c r="E6119" s="139"/>
      <c r="F6119" s="139"/>
      <c r="G6119" s="139"/>
      <c r="H6119" s="139"/>
      <c r="I6119" s="11" t="s">
        <v>60</v>
      </c>
      <c r="J6119" s="12" t="s">
        <v>8</v>
      </c>
      <c r="K6119" s="13">
        <v>0</v>
      </c>
      <c r="L6119" s="13">
        <v>0</v>
      </c>
      <c r="M6119" s="13">
        <v>0</v>
      </c>
      <c r="N6119" s="14">
        <v>0</v>
      </c>
      <c r="O6119" s="12" t="s">
        <v>8</v>
      </c>
      <c r="P6119" s="1"/>
    </row>
    <row r="6120" spans="1:16" ht="0.95" customHeight="1">
      <c r="A6120" s="1"/>
      <c r="B6120" s="137"/>
      <c r="C6120" s="137"/>
      <c r="D6120" s="137"/>
      <c r="E6120" s="137"/>
      <c r="F6120" s="137"/>
      <c r="G6120" s="137"/>
      <c r="H6120" s="137"/>
      <c r="I6120" s="137"/>
      <c r="J6120" s="137"/>
      <c r="K6120" s="137"/>
      <c r="L6120" s="137"/>
      <c r="M6120" s="137"/>
      <c r="N6120" s="137"/>
      <c r="O6120" s="137"/>
      <c r="P6120" s="1"/>
    </row>
    <row r="6121" spans="1:16" ht="58.5" thickBot="1">
      <c r="A6121" s="1"/>
      <c r="B6121" s="6" t="s">
        <v>6036</v>
      </c>
      <c r="C6121" s="7" t="s">
        <v>8</v>
      </c>
      <c r="D6121" s="8" t="s">
        <v>6037</v>
      </c>
      <c r="E6121" s="8" t="s">
        <v>6038</v>
      </c>
      <c r="F6121" s="8" t="s">
        <v>36</v>
      </c>
      <c r="G6121" s="8" t="s">
        <v>59</v>
      </c>
      <c r="H6121" s="8" t="s">
        <v>14</v>
      </c>
      <c r="I6121" s="7" t="s">
        <v>8</v>
      </c>
      <c r="J6121" s="9">
        <v>10410294181</v>
      </c>
      <c r="K6121" s="9">
        <v>0</v>
      </c>
      <c r="L6121" s="9">
        <v>66733302</v>
      </c>
      <c r="M6121" s="9">
        <v>5674127</v>
      </c>
      <c r="N6121" s="7" t="s">
        <v>8</v>
      </c>
      <c r="O6121" s="10">
        <v>2.0099999999999998</v>
      </c>
      <c r="P6121" s="1"/>
    </row>
    <row r="6122" spans="1:16" ht="25.5" thickBot="1">
      <c r="A6122" s="1"/>
      <c r="B6122" s="138" t="s">
        <v>8</v>
      </c>
      <c r="C6122" s="139"/>
      <c r="D6122" s="139"/>
      <c r="E6122" s="139"/>
      <c r="F6122" s="139"/>
      <c r="G6122" s="139"/>
      <c r="H6122" s="139"/>
      <c r="I6122" s="11" t="s">
        <v>60</v>
      </c>
      <c r="J6122" s="12" t="s">
        <v>8</v>
      </c>
      <c r="K6122" s="13">
        <v>0</v>
      </c>
      <c r="L6122" s="13">
        <v>66733302</v>
      </c>
      <c r="M6122" s="13">
        <v>5674127</v>
      </c>
      <c r="N6122" s="14">
        <v>8.5</v>
      </c>
      <c r="O6122" s="12" t="s">
        <v>8</v>
      </c>
      <c r="P6122" s="1"/>
    </row>
    <row r="6123" spans="1:16" ht="0.95" customHeight="1">
      <c r="A6123" s="1"/>
      <c r="B6123" s="137"/>
      <c r="C6123" s="137"/>
      <c r="D6123" s="137"/>
      <c r="E6123" s="137"/>
      <c r="F6123" s="137"/>
      <c r="G6123" s="137"/>
      <c r="H6123" s="137"/>
      <c r="I6123" s="137"/>
      <c r="J6123" s="137"/>
      <c r="K6123" s="137"/>
      <c r="L6123" s="137"/>
      <c r="M6123" s="137"/>
      <c r="N6123" s="137"/>
      <c r="O6123" s="137"/>
      <c r="P6123" s="1"/>
    </row>
    <row r="6124" spans="1:16" ht="42" thickBot="1">
      <c r="A6124" s="1"/>
      <c r="B6124" s="6" t="s">
        <v>6039</v>
      </c>
      <c r="C6124" s="7" t="s">
        <v>8</v>
      </c>
      <c r="D6124" s="8" t="s">
        <v>6040</v>
      </c>
      <c r="E6124" s="8" t="s">
        <v>6041</v>
      </c>
      <c r="F6124" s="8" t="s">
        <v>58</v>
      </c>
      <c r="G6124" s="8" t="s">
        <v>59</v>
      </c>
      <c r="H6124" s="8" t="s">
        <v>14</v>
      </c>
      <c r="I6124" s="7" t="s">
        <v>8</v>
      </c>
      <c r="J6124" s="9">
        <v>4456024416</v>
      </c>
      <c r="K6124" s="9">
        <v>80563198</v>
      </c>
      <c r="L6124" s="9">
        <v>133900676</v>
      </c>
      <c r="M6124" s="9">
        <v>42773032</v>
      </c>
      <c r="N6124" s="7" t="s">
        <v>8</v>
      </c>
      <c r="O6124" s="10">
        <v>0.23</v>
      </c>
      <c r="P6124" s="1"/>
    </row>
    <row r="6125" spans="1:16" ht="25.5" thickBot="1">
      <c r="A6125" s="1"/>
      <c r="B6125" s="138" t="s">
        <v>8</v>
      </c>
      <c r="C6125" s="139"/>
      <c r="D6125" s="139"/>
      <c r="E6125" s="139"/>
      <c r="F6125" s="139"/>
      <c r="G6125" s="139"/>
      <c r="H6125" s="139"/>
      <c r="I6125" s="11" t="s">
        <v>60</v>
      </c>
      <c r="J6125" s="12" t="s">
        <v>8</v>
      </c>
      <c r="K6125" s="13">
        <v>80563198</v>
      </c>
      <c r="L6125" s="13">
        <v>133900676</v>
      </c>
      <c r="M6125" s="13">
        <v>42773032</v>
      </c>
      <c r="N6125" s="14">
        <v>31.94</v>
      </c>
      <c r="O6125" s="12" t="s">
        <v>8</v>
      </c>
      <c r="P6125" s="1"/>
    </row>
    <row r="6126" spans="1:16" ht="0.95" customHeight="1">
      <c r="A6126" s="1"/>
      <c r="B6126" s="137"/>
      <c r="C6126" s="137"/>
      <c r="D6126" s="137"/>
      <c r="E6126" s="137"/>
      <c r="F6126" s="137"/>
      <c r="G6126" s="137"/>
      <c r="H6126" s="137"/>
      <c r="I6126" s="137"/>
      <c r="J6126" s="137"/>
      <c r="K6126" s="137"/>
      <c r="L6126" s="137"/>
      <c r="M6126" s="137"/>
      <c r="N6126" s="137"/>
      <c r="O6126" s="137"/>
      <c r="P6126" s="1"/>
    </row>
    <row r="6127" spans="1:16" ht="33.75" thickBot="1">
      <c r="A6127" s="1"/>
      <c r="B6127" s="6" t="s">
        <v>6042</v>
      </c>
      <c r="C6127" s="7" t="s">
        <v>8</v>
      </c>
      <c r="D6127" s="8" t="s">
        <v>6043</v>
      </c>
      <c r="E6127" s="8" t="s">
        <v>6044</v>
      </c>
      <c r="F6127" s="8" t="s">
        <v>58</v>
      </c>
      <c r="G6127" s="8" t="s">
        <v>59</v>
      </c>
      <c r="H6127" s="8" t="s">
        <v>14</v>
      </c>
      <c r="I6127" s="7" t="s">
        <v>8</v>
      </c>
      <c r="J6127" s="9">
        <v>6888449417</v>
      </c>
      <c r="K6127" s="9">
        <v>0</v>
      </c>
      <c r="L6127" s="9">
        <v>196896330</v>
      </c>
      <c r="M6127" s="9">
        <v>92866611</v>
      </c>
      <c r="N6127" s="7" t="s">
        <v>8</v>
      </c>
      <c r="O6127" s="10">
        <v>52.64</v>
      </c>
      <c r="P6127" s="1"/>
    </row>
    <row r="6128" spans="1:16" ht="25.5" thickBot="1">
      <c r="A6128" s="1"/>
      <c r="B6128" s="138" t="s">
        <v>8</v>
      </c>
      <c r="C6128" s="139"/>
      <c r="D6128" s="139"/>
      <c r="E6128" s="139"/>
      <c r="F6128" s="139"/>
      <c r="G6128" s="139"/>
      <c r="H6128" s="139"/>
      <c r="I6128" s="11" t="s">
        <v>60</v>
      </c>
      <c r="J6128" s="12" t="s">
        <v>8</v>
      </c>
      <c r="K6128" s="13">
        <v>0</v>
      </c>
      <c r="L6128" s="13">
        <v>196896330</v>
      </c>
      <c r="M6128" s="13">
        <v>92866611</v>
      </c>
      <c r="N6128" s="14">
        <v>47.16</v>
      </c>
      <c r="O6128" s="12" t="s">
        <v>8</v>
      </c>
      <c r="P6128" s="1"/>
    </row>
    <row r="6129" spans="1:16" ht="0.95" customHeight="1">
      <c r="A6129" s="1"/>
      <c r="B6129" s="137"/>
      <c r="C6129" s="137"/>
      <c r="D6129" s="137"/>
      <c r="E6129" s="137"/>
      <c r="F6129" s="137"/>
      <c r="G6129" s="137"/>
      <c r="H6129" s="137"/>
      <c r="I6129" s="137"/>
      <c r="J6129" s="137"/>
      <c r="K6129" s="137"/>
      <c r="L6129" s="137"/>
      <c r="M6129" s="137"/>
      <c r="N6129" s="137"/>
      <c r="O6129" s="137"/>
      <c r="P6129" s="1"/>
    </row>
    <row r="6130" spans="1:16" ht="50.25" thickBot="1">
      <c r="A6130" s="1"/>
      <c r="B6130" s="6" t="s">
        <v>6045</v>
      </c>
      <c r="C6130" s="7" t="s">
        <v>8</v>
      </c>
      <c r="D6130" s="8" t="s">
        <v>6046</v>
      </c>
      <c r="E6130" s="8" t="s">
        <v>6047</v>
      </c>
      <c r="F6130" s="8" t="s">
        <v>58</v>
      </c>
      <c r="G6130" s="8" t="s">
        <v>59</v>
      </c>
      <c r="H6130" s="8" t="s">
        <v>5824</v>
      </c>
      <c r="I6130" s="7" t="s">
        <v>8</v>
      </c>
      <c r="J6130" s="9">
        <v>1599602393</v>
      </c>
      <c r="K6130" s="9">
        <v>0</v>
      </c>
      <c r="L6130" s="9">
        <v>47460836</v>
      </c>
      <c r="M6130" s="9">
        <v>0</v>
      </c>
      <c r="N6130" s="7" t="s">
        <v>8</v>
      </c>
      <c r="O6130" s="10">
        <v>0</v>
      </c>
      <c r="P6130" s="1"/>
    </row>
    <row r="6131" spans="1:16" ht="33.75" thickBot="1">
      <c r="A6131" s="1"/>
      <c r="B6131" s="138" t="s">
        <v>8</v>
      </c>
      <c r="C6131" s="139"/>
      <c r="D6131" s="139"/>
      <c r="E6131" s="139"/>
      <c r="F6131" s="139"/>
      <c r="G6131" s="139"/>
      <c r="H6131" s="139"/>
      <c r="I6131" s="11" t="s">
        <v>1429</v>
      </c>
      <c r="J6131" s="12" t="s">
        <v>8</v>
      </c>
      <c r="K6131" s="13">
        <v>0</v>
      </c>
      <c r="L6131" s="13">
        <v>47460836</v>
      </c>
      <c r="M6131" s="13">
        <v>0</v>
      </c>
      <c r="N6131" s="14">
        <v>0</v>
      </c>
      <c r="O6131" s="12" t="s">
        <v>8</v>
      </c>
      <c r="P6131" s="1"/>
    </row>
    <row r="6132" spans="1:16" ht="0.95" customHeight="1">
      <c r="A6132" s="1"/>
      <c r="B6132" s="137"/>
      <c r="C6132" s="137"/>
      <c r="D6132" s="137"/>
      <c r="E6132" s="137"/>
      <c r="F6132" s="137"/>
      <c r="G6132" s="137"/>
      <c r="H6132" s="137"/>
      <c r="I6132" s="137"/>
      <c r="J6132" s="137"/>
      <c r="K6132" s="137"/>
      <c r="L6132" s="137"/>
      <c r="M6132" s="137"/>
      <c r="N6132" s="137"/>
      <c r="O6132" s="137"/>
      <c r="P6132" s="1"/>
    </row>
    <row r="6133" spans="1:16" ht="50.25" thickBot="1">
      <c r="A6133" s="1"/>
      <c r="B6133" s="6" t="s">
        <v>6048</v>
      </c>
      <c r="C6133" s="7" t="s">
        <v>8</v>
      </c>
      <c r="D6133" s="8" t="s">
        <v>6049</v>
      </c>
      <c r="E6133" s="8" t="s">
        <v>6050</v>
      </c>
      <c r="F6133" s="8" t="s">
        <v>58</v>
      </c>
      <c r="G6133" s="8" t="s">
        <v>59</v>
      </c>
      <c r="H6133" s="8" t="s">
        <v>5824</v>
      </c>
      <c r="I6133" s="7" t="s">
        <v>8</v>
      </c>
      <c r="J6133" s="9">
        <v>302589444</v>
      </c>
      <c r="K6133" s="9">
        <v>0</v>
      </c>
      <c r="L6133" s="9">
        <v>7783147</v>
      </c>
      <c r="M6133" s="9">
        <v>0</v>
      </c>
      <c r="N6133" s="7" t="s">
        <v>8</v>
      </c>
      <c r="O6133" s="10">
        <v>0</v>
      </c>
      <c r="P6133" s="1"/>
    </row>
    <row r="6134" spans="1:16" ht="33.75" thickBot="1">
      <c r="A6134" s="1"/>
      <c r="B6134" s="138" t="s">
        <v>8</v>
      </c>
      <c r="C6134" s="139"/>
      <c r="D6134" s="139"/>
      <c r="E6134" s="139"/>
      <c r="F6134" s="139"/>
      <c r="G6134" s="139"/>
      <c r="H6134" s="139"/>
      <c r="I6134" s="11" t="s">
        <v>1429</v>
      </c>
      <c r="J6134" s="12" t="s">
        <v>8</v>
      </c>
      <c r="K6134" s="13">
        <v>0</v>
      </c>
      <c r="L6134" s="13">
        <v>7783147</v>
      </c>
      <c r="M6134" s="13">
        <v>0</v>
      </c>
      <c r="N6134" s="14">
        <v>0</v>
      </c>
      <c r="O6134" s="12" t="s">
        <v>8</v>
      </c>
      <c r="P6134" s="1"/>
    </row>
    <row r="6135" spans="1:16" ht="0.95" customHeight="1">
      <c r="A6135" s="1"/>
      <c r="B6135" s="137"/>
      <c r="C6135" s="137"/>
      <c r="D6135" s="137"/>
      <c r="E6135" s="137"/>
      <c r="F6135" s="137"/>
      <c r="G6135" s="137"/>
      <c r="H6135" s="137"/>
      <c r="I6135" s="137"/>
      <c r="J6135" s="137"/>
      <c r="K6135" s="137"/>
      <c r="L6135" s="137"/>
      <c r="M6135" s="137"/>
      <c r="N6135" s="137"/>
      <c r="O6135" s="137"/>
      <c r="P6135" s="1"/>
    </row>
    <row r="6136" spans="1:16" ht="50.25" thickBot="1">
      <c r="A6136" s="1"/>
      <c r="B6136" s="6" t="s">
        <v>6051</v>
      </c>
      <c r="C6136" s="7" t="s">
        <v>8</v>
      </c>
      <c r="D6136" s="8" t="s">
        <v>6052</v>
      </c>
      <c r="E6136" s="8" t="s">
        <v>6053</v>
      </c>
      <c r="F6136" s="8" t="s">
        <v>58</v>
      </c>
      <c r="G6136" s="8" t="s">
        <v>208</v>
      </c>
      <c r="H6136" s="8" t="s">
        <v>14</v>
      </c>
      <c r="I6136" s="7" t="s">
        <v>8</v>
      </c>
      <c r="J6136" s="9">
        <v>668054981</v>
      </c>
      <c r="K6136" s="9">
        <v>0</v>
      </c>
      <c r="L6136" s="9">
        <v>0</v>
      </c>
      <c r="M6136" s="9">
        <v>0</v>
      </c>
      <c r="N6136" s="7" t="s">
        <v>8</v>
      </c>
      <c r="O6136" s="10">
        <v>86.28</v>
      </c>
      <c r="P6136" s="1"/>
    </row>
    <row r="6137" spans="1:16" ht="25.5" thickBot="1">
      <c r="A6137" s="1"/>
      <c r="B6137" s="138" t="s">
        <v>8</v>
      </c>
      <c r="C6137" s="139"/>
      <c r="D6137" s="139"/>
      <c r="E6137" s="139"/>
      <c r="F6137" s="139"/>
      <c r="G6137" s="139"/>
      <c r="H6137" s="139"/>
      <c r="I6137" s="11" t="s">
        <v>4539</v>
      </c>
      <c r="J6137" s="12" t="s">
        <v>8</v>
      </c>
      <c r="K6137" s="13">
        <v>0</v>
      </c>
      <c r="L6137" s="13">
        <v>0</v>
      </c>
      <c r="M6137" s="13">
        <v>0</v>
      </c>
      <c r="N6137" s="14">
        <v>0</v>
      </c>
      <c r="O6137" s="12" t="s">
        <v>8</v>
      </c>
      <c r="P6137" s="1"/>
    </row>
    <row r="6138" spans="1:16" ht="0.95" customHeight="1">
      <c r="A6138" s="1"/>
      <c r="B6138" s="137"/>
      <c r="C6138" s="137"/>
      <c r="D6138" s="137"/>
      <c r="E6138" s="137"/>
      <c r="F6138" s="137"/>
      <c r="G6138" s="137"/>
      <c r="H6138" s="137"/>
      <c r="I6138" s="137"/>
      <c r="J6138" s="137"/>
      <c r="K6138" s="137"/>
      <c r="L6138" s="137"/>
      <c r="M6138" s="137"/>
      <c r="N6138" s="137"/>
      <c r="O6138" s="137"/>
      <c r="P6138" s="1"/>
    </row>
    <row r="6139" spans="1:16" ht="42" thickBot="1">
      <c r="A6139" s="1"/>
      <c r="B6139" s="6" t="s">
        <v>6054</v>
      </c>
      <c r="C6139" s="7" t="s">
        <v>8</v>
      </c>
      <c r="D6139" s="8" t="s">
        <v>6055</v>
      </c>
      <c r="E6139" s="8" t="s">
        <v>6056</v>
      </c>
      <c r="F6139" s="8" t="s">
        <v>40</v>
      </c>
      <c r="G6139" s="8" t="s">
        <v>865</v>
      </c>
      <c r="H6139" s="8" t="s">
        <v>14</v>
      </c>
      <c r="I6139" s="7" t="s">
        <v>8</v>
      </c>
      <c r="J6139" s="9">
        <v>5525599174</v>
      </c>
      <c r="K6139" s="9">
        <v>0</v>
      </c>
      <c r="L6139" s="9">
        <v>38</v>
      </c>
      <c r="M6139" s="9">
        <v>38</v>
      </c>
      <c r="N6139" s="7" t="s">
        <v>8</v>
      </c>
      <c r="O6139" s="10">
        <v>75.97</v>
      </c>
      <c r="P6139" s="1"/>
    </row>
    <row r="6140" spans="1:16" ht="33.75" thickBot="1">
      <c r="A6140" s="1"/>
      <c r="B6140" s="138" t="s">
        <v>8</v>
      </c>
      <c r="C6140" s="139"/>
      <c r="D6140" s="139"/>
      <c r="E6140" s="139"/>
      <c r="F6140" s="139"/>
      <c r="G6140" s="139"/>
      <c r="H6140" s="139"/>
      <c r="I6140" s="11" t="s">
        <v>4472</v>
      </c>
      <c r="J6140" s="12" t="s">
        <v>8</v>
      </c>
      <c r="K6140" s="13">
        <v>0</v>
      </c>
      <c r="L6140" s="13">
        <v>38</v>
      </c>
      <c r="M6140" s="13">
        <v>38</v>
      </c>
      <c r="N6140" s="14">
        <v>100</v>
      </c>
      <c r="O6140" s="12" t="s">
        <v>8</v>
      </c>
      <c r="P6140" s="1"/>
    </row>
    <row r="6141" spans="1:16" ht="0.95" customHeight="1">
      <c r="A6141" s="1"/>
      <c r="B6141" s="137"/>
      <c r="C6141" s="137"/>
      <c r="D6141" s="137"/>
      <c r="E6141" s="137"/>
      <c r="F6141" s="137"/>
      <c r="G6141" s="137"/>
      <c r="H6141" s="137"/>
      <c r="I6141" s="137"/>
      <c r="J6141" s="137"/>
      <c r="K6141" s="137"/>
      <c r="L6141" s="137"/>
      <c r="M6141" s="137"/>
      <c r="N6141" s="137"/>
      <c r="O6141" s="137"/>
      <c r="P6141" s="1"/>
    </row>
    <row r="6142" spans="1:16" ht="50.25" thickBot="1">
      <c r="A6142" s="1"/>
      <c r="B6142" s="6" t="s">
        <v>6057</v>
      </c>
      <c r="C6142" s="7" t="s">
        <v>8</v>
      </c>
      <c r="D6142" s="8" t="s">
        <v>6058</v>
      </c>
      <c r="E6142" s="8" t="s">
        <v>6059</v>
      </c>
      <c r="F6142" s="8" t="s">
        <v>40</v>
      </c>
      <c r="G6142" s="8" t="s">
        <v>865</v>
      </c>
      <c r="H6142" s="8" t="s">
        <v>14</v>
      </c>
      <c r="I6142" s="7" t="s">
        <v>8</v>
      </c>
      <c r="J6142" s="9">
        <v>1615635735</v>
      </c>
      <c r="K6142" s="9">
        <v>0</v>
      </c>
      <c r="L6142" s="9">
        <v>0</v>
      </c>
      <c r="M6142" s="9">
        <v>0</v>
      </c>
      <c r="N6142" s="7" t="s">
        <v>8</v>
      </c>
      <c r="O6142" s="10">
        <v>99.33</v>
      </c>
      <c r="P6142" s="1"/>
    </row>
    <row r="6143" spans="1:16" ht="33.75" thickBot="1">
      <c r="A6143" s="1"/>
      <c r="B6143" s="138" t="s">
        <v>8</v>
      </c>
      <c r="C6143" s="139"/>
      <c r="D6143" s="139"/>
      <c r="E6143" s="139"/>
      <c r="F6143" s="139"/>
      <c r="G6143" s="139"/>
      <c r="H6143" s="139"/>
      <c r="I6143" s="11" t="s">
        <v>4472</v>
      </c>
      <c r="J6143" s="12" t="s">
        <v>8</v>
      </c>
      <c r="K6143" s="13">
        <v>0</v>
      </c>
      <c r="L6143" s="13">
        <v>0</v>
      </c>
      <c r="M6143" s="13">
        <v>0</v>
      </c>
      <c r="N6143" s="14">
        <v>0</v>
      </c>
      <c r="O6143" s="12" t="s">
        <v>8</v>
      </c>
      <c r="P6143" s="1"/>
    </row>
    <row r="6144" spans="1:16" ht="0.95" customHeight="1">
      <c r="A6144" s="1"/>
      <c r="B6144" s="137"/>
      <c r="C6144" s="137"/>
      <c r="D6144" s="137"/>
      <c r="E6144" s="137"/>
      <c r="F6144" s="137"/>
      <c r="G6144" s="137"/>
      <c r="H6144" s="137"/>
      <c r="I6144" s="137"/>
      <c r="J6144" s="137"/>
      <c r="K6144" s="137"/>
      <c r="L6144" s="137"/>
      <c r="M6144" s="137"/>
      <c r="N6144" s="137"/>
      <c r="O6144" s="137"/>
      <c r="P6144" s="1"/>
    </row>
    <row r="6145" spans="1:16" ht="58.5" thickBot="1">
      <c r="A6145" s="1"/>
      <c r="B6145" s="6" t="s">
        <v>6060</v>
      </c>
      <c r="C6145" s="7" t="s">
        <v>8</v>
      </c>
      <c r="D6145" s="8" t="s">
        <v>6061</v>
      </c>
      <c r="E6145" s="8" t="s">
        <v>6062</v>
      </c>
      <c r="F6145" s="8" t="s">
        <v>58</v>
      </c>
      <c r="G6145" s="8" t="s">
        <v>59</v>
      </c>
      <c r="H6145" s="8" t="s">
        <v>14</v>
      </c>
      <c r="I6145" s="7" t="s">
        <v>8</v>
      </c>
      <c r="J6145" s="9">
        <v>1685991728</v>
      </c>
      <c r="K6145" s="9">
        <v>0</v>
      </c>
      <c r="L6145" s="9">
        <v>0</v>
      </c>
      <c r="M6145" s="9">
        <v>0</v>
      </c>
      <c r="N6145" s="7" t="s">
        <v>8</v>
      </c>
      <c r="O6145" s="10">
        <v>99.11</v>
      </c>
      <c r="P6145" s="1"/>
    </row>
    <row r="6146" spans="1:16" ht="25.5" thickBot="1">
      <c r="A6146" s="1"/>
      <c r="B6146" s="138" t="s">
        <v>8</v>
      </c>
      <c r="C6146" s="139"/>
      <c r="D6146" s="139"/>
      <c r="E6146" s="139"/>
      <c r="F6146" s="139"/>
      <c r="G6146" s="139"/>
      <c r="H6146" s="139"/>
      <c r="I6146" s="11" t="s">
        <v>60</v>
      </c>
      <c r="J6146" s="12" t="s">
        <v>8</v>
      </c>
      <c r="K6146" s="13">
        <v>0</v>
      </c>
      <c r="L6146" s="13">
        <v>0</v>
      </c>
      <c r="M6146" s="13">
        <v>0</v>
      </c>
      <c r="N6146" s="14">
        <v>0</v>
      </c>
      <c r="O6146" s="12" t="s">
        <v>8</v>
      </c>
      <c r="P6146" s="1"/>
    </row>
    <row r="6147" spans="1:16" ht="0.95" customHeight="1">
      <c r="A6147" s="1"/>
      <c r="B6147" s="137"/>
      <c r="C6147" s="137"/>
      <c r="D6147" s="137"/>
      <c r="E6147" s="137"/>
      <c r="F6147" s="137"/>
      <c r="G6147" s="137"/>
      <c r="H6147" s="137"/>
      <c r="I6147" s="137"/>
      <c r="J6147" s="137"/>
      <c r="K6147" s="137"/>
      <c r="L6147" s="137"/>
      <c r="M6147" s="137"/>
      <c r="N6147" s="137"/>
      <c r="O6147" s="137"/>
      <c r="P6147" s="1"/>
    </row>
    <row r="6148" spans="1:16" ht="50.25" thickBot="1">
      <c r="A6148" s="1"/>
      <c r="B6148" s="6" t="s">
        <v>6063</v>
      </c>
      <c r="C6148" s="7" t="s">
        <v>8</v>
      </c>
      <c r="D6148" s="8" t="s">
        <v>6064</v>
      </c>
      <c r="E6148" s="8" t="s">
        <v>6065</v>
      </c>
      <c r="F6148" s="8" t="s">
        <v>58</v>
      </c>
      <c r="G6148" s="8" t="s">
        <v>865</v>
      </c>
      <c r="H6148" s="8" t="s">
        <v>14</v>
      </c>
      <c r="I6148" s="7" t="s">
        <v>8</v>
      </c>
      <c r="J6148" s="9">
        <v>2727465464</v>
      </c>
      <c r="K6148" s="9">
        <v>71647230</v>
      </c>
      <c r="L6148" s="9">
        <v>17413241</v>
      </c>
      <c r="M6148" s="9">
        <v>13159719</v>
      </c>
      <c r="N6148" s="7" t="s">
        <v>8</v>
      </c>
      <c r="O6148" s="10">
        <v>82.72</v>
      </c>
      <c r="P6148" s="1"/>
    </row>
    <row r="6149" spans="1:16" ht="33.75" thickBot="1">
      <c r="A6149" s="1"/>
      <c r="B6149" s="138" t="s">
        <v>8</v>
      </c>
      <c r="C6149" s="139"/>
      <c r="D6149" s="139"/>
      <c r="E6149" s="139"/>
      <c r="F6149" s="139"/>
      <c r="G6149" s="139"/>
      <c r="H6149" s="139"/>
      <c r="I6149" s="11" t="s">
        <v>4472</v>
      </c>
      <c r="J6149" s="12" t="s">
        <v>8</v>
      </c>
      <c r="K6149" s="13">
        <v>71647230</v>
      </c>
      <c r="L6149" s="13">
        <v>17413241</v>
      </c>
      <c r="M6149" s="13">
        <v>13159719</v>
      </c>
      <c r="N6149" s="14">
        <v>75.569999999999993</v>
      </c>
      <c r="O6149" s="12" t="s">
        <v>8</v>
      </c>
      <c r="P6149" s="1"/>
    </row>
    <row r="6150" spans="1:16" ht="0.95" customHeight="1">
      <c r="A6150" s="1"/>
      <c r="B6150" s="137"/>
      <c r="C6150" s="137"/>
      <c r="D6150" s="137"/>
      <c r="E6150" s="137"/>
      <c r="F6150" s="137"/>
      <c r="G6150" s="137"/>
      <c r="H6150" s="137"/>
      <c r="I6150" s="137"/>
      <c r="J6150" s="137"/>
      <c r="K6150" s="137"/>
      <c r="L6150" s="137"/>
      <c r="M6150" s="137"/>
      <c r="N6150" s="137"/>
      <c r="O6150" s="137"/>
      <c r="P6150" s="1"/>
    </row>
    <row r="6151" spans="1:16" ht="66.75" thickBot="1">
      <c r="A6151" s="1"/>
      <c r="B6151" s="6" t="s">
        <v>6066</v>
      </c>
      <c r="C6151" s="7" t="s">
        <v>8</v>
      </c>
      <c r="D6151" s="8" t="s">
        <v>6067</v>
      </c>
      <c r="E6151" s="8" t="s">
        <v>6068</v>
      </c>
      <c r="F6151" s="8" t="s">
        <v>58</v>
      </c>
      <c r="G6151" s="8" t="s">
        <v>59</v>
      </c>
      <c r="H6151" s="8" t="s">
        <v>14</v>
      </c>
      <c r="I6151" s="7" t="s">
        <v>8</v>
      </c>
      <c r="J6151" s="9">
        <v>2369383411</v>
      </c>
      <c r="K6151" s="9">
        <v>0</v>
      </c>
      <c r="L6151" s="9">
        <v>148918406</v>
      </c>
      <c r="M6151" s="9">
        <v>146483319</v>
      </c>
      <c r="N6151" s="7" t="s">
        <v>8</v>
      </c>
      <c r="O6151" s="10">
        <v>18.91</v>
      </c>
      <c r="P6151" s="1"/>
    </row>
    <row r="6152" spans="1:16" ht="25.5" thickBot="1">
      <c r="A6152" s="1"/>
      <c r="B6152" s="138" t="s">
        <v>8</v>
      </c>
      <c r="C6152" s="139"/>
      <c r="D6152" s="139"/>
      <c r="E6152" s="139"/>
      <c r="F6152" s="139"/>
      <c r="G6152" s="139"/>
      <c r="H6152" s="139"/>
      <c r="I6152" s="11" t="s">
        <v>60</v>
      </c>
      <c r="J6152" s="12" t="s">
        <v>8</v>
      </c>
      <c r="K6152" s="13">
        <v>0</v>
      </c>
      <c r="L6152" s="13">
        <v>148918406</v>
      </c>
      <c r="M6152" s="13">
        <v>146483319</v>
      </c>
      <c r="N6152" s="14">
        <v>98.36</v>
      </c>
      <c r="O6152" s="12" t="s">
        <v>8</v>
      </c>
      <c r="P6152" s="1"/>
    </row>
    <row r="6153" spans="1:16" ht="0.95" customHeight="1">
      <c r="A6153" s="1"/>
      <c r="B6153" s="137"/>
      <c r="C6153" s="137"/>
      <c r="D6153" s="137"/>
      <c r="E6153" s="137"/>
      <c r="F6153" s="137"/>
      <c r="G6153" s="137"/>
      <c r="H6153" s="137"/>
      <c r="I6153" s="137"/>
      <c r="J6153" s="137"/>
      <c r="K6153" s="137"/>
      <c r="L6153" s="137"/>
      <c r="M6153" s="137"/>
      <c r="N6153" s="137"/>
      <c r="O6153" s="137"/>
      <c r="P6153" s="1"/>
    </row>
    <row r="6154" spans="1:16" ht="58.5" thickBot="1">
      <c r="A6154" s="1"/>
      <c r="B6154" s="6" t="s">
        <v>6069</v>
      </c>
      <c r="C6154" s="7" t="s">
        <v>8</v>
      </c>
      <c r="D6154" s="8" t="s">
        <v>6070</v>
      </c>
      <c r="E6154" s="8" t="s">
        <v>6071</v>
      </c>
      <c r="F6154" s="8" t="s">
        <v>58</v>
      </c>
      <c r="G6154" s="8" t="s">
        <v>59</v>
      </c>
      <c r="H6154" s="8" t="s">
        <v>14</v>
      </c>
      <c r="I6154" s="7" t="s">
        <v>8</v>
      </c>
      <c r="J6154" s="9">
        <v>3467829653</v>
      </c>
      <c r="K6154" s="9">
        <v>0</v>
      </c>
      <c r="L6154" s="9">
        <v>0</v>
      </c>
      <c r="M6154" s="9">
        <v>1</v>
      </c>
      <c r="N6154" s="7" t="s">
        <v>8</v>
      </c>
      <c r="O6154" s="10">
        <v>93.08</v>
      </c>
      <c r="P6154" s="1"/>
    </row>
    <row r="6155" spans="1:16" ht="25.5" thickBot="1">
      <c r="A6155" s="1"/>
      <c r="B6155" s="138" t="s">
        <v>8</v>
      </c>
      <c r="C6155" s="139"/>
      <c r="D6155" s="139"/>
      <c r="E6155" s="139"/>
      <c r="F6155" s="139"/>
      <c r="G6155" s="139"/>
      <c r="H6155" s="139"/>
      <c r="I6155" s="11" t="s">
        <v>60</v>
      </c>
      <c r="J6155" s="12" t="s">
        <v>8</v>
      </c>
      <c r="K6155" s="13">
        <v>0</v>
      </c>
      <c r="L6155" s="13">
        <v>0</v>
      </c>
      <c r="M6155" s="13">
        <v>1</v>
      </c>
      <c r="N6155" s="14">
        <v>0</v>
      </c>
      <c r="O6155" s="12" t="s">
        <v>8</v>
      </c>
      <c r="P6155" s="1"/>
    </row>
    <row r="6156" spans="1:16" ht="0.95" customHeight="1">
      <c r="A6156" s="1"/>
      <c r="B6156" s="137"/>
      <c r="C6156" s="137"/>
      <c r="D6156" s="137"/>
      <c r="E6156" s="137"/>
      <c r="F6156" s="137"/>
      <c r="G6156" s="137"/>
      <c r="H6156" s="137"/>
      <c r="I6156" s="137"/>
      <c r="J6156" s="137"/>
      <c r="K6156" s="137"/>
      <c r="L6156" s="137"/>
      <c r="M6156" s="137"/>
      <c r="N6156" s="137"/>
      <c r="O6156" s="137"/>
      <c r="P6156" s="1"/>
    </row>
    <row r="6157" spans="1:16" ht="58.5" thickBot="1">
      <c r="A6157" s="1"/>
      <c r="B6157" s="6" t="s">
        <v>6072</v>
      </c>
      <c r="C6157" s="7" t="s">
        <v>8</v>
      </c>
      <c r="D6157" s="8" t="s">
        <v>6073</v>
      </c>
      <c r="E6157" s="8" t="s">
        <v>6074</v>
      </c>
      <c r="F6157" s="8" t="s">
        <v>58</v>
      </c>
      <c r="G6157" s="8" t="s">
        <v>59</v>
      </c>
      <c r="H6157" s="8" t="s">
        <v>14</v>
      </c>
      <c r="I6157" s="7" t="s">
        <v>8</v>
      </c>
      <c r="J6157" s="9">
        <v>744875676</v>
      </c>
      <c r="K6157" s="9">
        <v>0</v>
      </c>
      <c r="L6157" s="9">
        <v>0</v>
      </c>
      <c r="M6157" s="9">
        <v>0</v>
      </c>
      <c r="N6157" s="7" t="s">
        <v>8</v>
      </c>
      <c r="O6157" s="10">
        <v>96.84</v>
      </c>
      <c r="P6157" s="1"/>
    </row>
    <row r="6158" spans="1:16" ht="25.5" thickBot="1">
      <c r="A6158" s="1"/>
      <c r="B6158" s="138" t="s">
        <v>8</v>
      </c>
      <c r="C6158" s="139"/>
      <c r="D6158" s="139"/>
      <c r="E6158" s="139"/>
      <c r="F6158" s="139"/>
      <c r="G6158" s="139"/>
      <c r="H6158" s="139"/>
      <c r="I6158" s="11" t="s">
        <v>60</v>
      </c>
      <c r="J6158" s="12" t="s">
        <v>8</v>
      </c>
      <c r="K6158" s="13">
        <v>0</v>
      </c>
      <c r="L6158" s="13">
        <v>0</v>
      </c>
      <c r="M6158" s="13">
        <v>0</v>
      </c>
      <c r="N6158" s="14">
        <v>0</v>
      </c>
      <c r="O6158" s="12" t="s">
        <v>8</v>
      </c>
      <c r="P6158" s="1"/>
    </row>
    <row r="6159" spans="1:16" ht="0.95" customHeight="1">
      <c r="A6159" s="1"/>
      <c r="B6159" s="137"/>
      <c r="C6159" s="137"/>
      <c r="D6159" s="137"/>
      <c r="E6159" s="137"/>
      <c r="F6159" s="137"/>
      <c r="G6159" s="137"/>
      <c r="H6159" s="137"/>
      <c r="I6159" s="137"/>
      <c r="J6159" s="137"/>
      <c r="K6159" s="137"/>
      <c r="L6159" s="137"/>
      <c r="M6159" s="137"/>
      <c r="N6159" s="137"/>
      <c r="O6159" s="137"/>
      <c r="P6159" s="1"/>
    </row>
    <row r="6160" spans="1:16" ht="58.5" thickBot="1">
      <c r="A6160" s="1"/>
      <c r="B6160" s="6" t="s">
        <v>6075</v>
      </c>
      <c r="C6160" s="7" t="s">
        <v>8</v>
      </c>
      <c r="D6160" s="8" t="s">
        <v>6076</v>
      </c>
      <c r="E6160" s="8" t="s">
        <v>6077</v>
      </c>
      <c r="F6160" s="8" t="s">
        <v>58</v>
      </c>
      <c r="G6160" s="8" t="s">
        <v>59</v>
      </c>
      <c r="H6160" s="8" t="s">
        <v>14</v>
      </c>
      <c r="I6160" s="7" t="s">
        <v>8</v>
      </c>
      <c r="J6160" s="9">
        <v>1758812266</v>
      </c>
      <c r="K6160" s="9">
        <v>57007846</v>
      </c>
      <c r="L6160" s="9">
        <v>21632563</v>
      </c>
      <c r="M6160" s="9">
        <v>1274414</v>
      </c>
      <c r="N6160" s="7" t="s">
        <v>8</v>
      </c>
      <c r="O6160" s="10">
        <v>93.15</v>
      </c>
      <c r="P6160" s="1"/>
    </row>
    <row r="6161" spans="1:16" ht="25.5" thickBot="1">
      <c r="A6161" s="1"/>
      <c r="B6161" s="138" t="s">
        <v>8</v>
      </c>
      <c r="C6161" s="139"/>
      <c r="D6161" s="139"/>
      <c r="E6161" s="139"/>
      <c r="F6161" s="139"/>
      <c r="G6161" s="139"/>
      <c r="H6161" s="139"/>
      <c r="I6161" s="11" t="s">
        <v>60</v>
      </c>
      <c r="J6161" s="12" t="s">
        <v>8</v>
      </c>
      <c r="K6161" s="13">
        <v>57007846</v>
      </c>
      <c r="L6161" s="13">
        <v>21632563</v>
      </c>
      <c r="M6161" s="13">
        <v>1274414</v>
      </c>
      <c r="N6161" s="14">
        <v>5.89</v>
      </c>
      <c r="O6161" s="12" t="s">
        <v>8</v>
      </c>
      <c r="P6161" s="1"/>
    </row>
    <row r="6162" spans="1:16" ht="0.95" customHeight="1">
      <c r="A6162" s="1"/>
      <c r="B6162" s="137"/>
      <c r="C6162" s="137"/>
      <c r="D6162" s="137"/>
      <c r="E6162" s="137"/>
      <c r="F6162" s="137"/>
      <c r="G6162" s="137"/>
      <c r="H6162" s="137"/>
      <c r="I6162" s="137"/>
      <c r="J6162" s="137"/>
      <c r="K6162" s="137"/>
      <c r="L6162" s="137"/>
      <c r="M6162" s="137"/>
      <c r="N6162" s="137"/>
      <c r="O6162" s="137"/>
      <c r="P6162" s="1"/>
    </row>
    <row r="6163" spans="1:16" ht="50.25" thickBot="1">
      <c r="A6163" s="1"/>
      <c r="B6163" s="6" t="s">
        <v>6078</v>
      </c>
      <c r="C6163" s="7" t="s">
        <v>8</v>
      </c>
      <c r="D6163" s="8" t="s">
        <v>6079</v>
      </c>
      <c r="E6163" s="8" t="s">
        <v>6080</v>
      </c>
      <c r="F6163" s="8" t="s">
        <v>58</v>
      </c>
      <c r="G6163" s="8" t="s">
        <v>59</v>
      </c>
      <c r="H6163" s="8" t="s">
        <v>14</v>
      </c>
      <c r="I6163" s="7" t="s">
        <v>8</v>
      </c>
      <c r="J6163" s="9">
        <v>1827766666</v>
      </c>
      <c r="K6163" s="9">
        <v>19585943</v>
      </c>
      <c r="L6163" s="9">
        <v>2476715</v>
      </c>
      <c r="M6163" s="9">
        <v>2476715</v>
      </c>
      <c r="N6163" s="7" t="s">
        <v>8</v>
      </c>
      <c r="O6163" s="10">
        <v>96.28</v>
      </c>
      <c r="P6163" s="1"/>
    </row>
    <row r="6164" spans="1:16" ht="25.5" thickBot="1">
      <c r="A6164" s="1"/>
      <c r="B6164" s="138" t="s">
        <v>8</v>
      </c>
      <c r="C6164" s="139"/>
      <c r="D6164" s="139"/>
      <c r="E6164" s="139"/>
      <c r="F6164" s="139"/>
      <c r="G6164" s="139"/>
      <c r="H6164" s="139"/>
      <c r="I6164" s="11" t="s">
        <v>60</v>
      </c>
      <c r="J6164" s="12" t="s">
        <v>8</v>
      </c>
      <c r="K6164" s="13">
        <v>19585943</v>
      </c>
      <c r="L6164" s="13">
        <v>2476715</v>
      </c>
      <c r="M6164" s="13">
        <v>2476715</v>
      </c>
      <c r="N6164" s="14">
        <v>100</v>
      </c>
      <c r="O6164" s="12" t="s">
        <v>8</v>
      </c>
      <c r="P6164" s="1"/>
    </row>
    <row r="6165" spans="1:16" ht="0.95" customHeight="1">
      <c r="A6165" s="1"/>
      <c r="B6165" s="137"/>
      <c r="C6165" s="137"/>
      <c r="D6165" s="137"/>
      <c r="E6165" s="137"/>
      <c r="F6165" s="137"/>
      <c r="G6165" s="137"/>
      <c r="H6165" s="137"/>
      <c r="I6165" s="137"/>
      <c r="J6165" s="137"/>
      <c r="K6165" s="137"/>
      <c r="L6165" s="137"/>
      <c r="M6165" s="137"/>
      <c r="N6165" s="137"/>
      <c r="O6165" s="137"/>
      <c r="P6165" s="1"/>
    </row>
    <row r="6166" spans="1:16" ht="91.5" thickBot="1">
      <c r="A6166" s="1"/>
      <c r="B6166" s="6" t="s">
        <v>6081</v>
      </c>
      <c r="C6166" s="7" t="s">
        <v>8</v>
      </c>
      <c r="D6166" s="8" t="s">
        <v>6082</v>
      </c>
      <c r="E6166" s="8" t="s">
        <v>6083</v>
      </c>
      <c r="F6166" s="8" t="s">
        <v>58</v>
      </c>
      <c r="G6166" s="8" t="s">
        <v>59</v>
      </c>
      <c r="H6166" s="8" t="s">
        <v>14</v>
      </c>
      <c r="I6166" s="7" t="s">
        <v>8</v>
      </c>
      <c r="J6166" s="9">
        <v>2054580672</v>
      </c>
      <c r="K6166" s="9">
        <v>0</v>
      </c>
      <c r="L6166" s="9">
        <v>880650</v>
      </c>
      <c r="M6166" s="9">
        <v>1136575</v>
      </c>
      <c r="N6166" s="7" t="s">
        <v>8</v>
      </c>
      <c r="O6166" s="10">
        <v>83.55</v>
      </c>
      <c r="P6166" s="1"/>
    </row>
    <row r="6167" spans="1:16" ht="25.5" thickBot="1">
      <c r="A6167" s="1"/>
      <c r="B6167" s="138" t="s">
        <v>8</v>
      </c>
      <c r="C6167" s="139"/>
      <c r="D6167" s="139"/>
      <c r="E6167" s="139"/>
      <c r="F6167" s="139"/>
      <c r="G6167" s="139"/>
      <c r="H6167" s="139"/>
      <c r="I6167" s="11" t="s">
        <v>60</v>
      </c>
      <c r="J6167" s="12" t="s">
        <v>8</v>
      </c>
      <c r="K6167" s="13">
        <v>0</v>
      </c>
      <c r="L6167" s="13">
        <v>880650</v>
      </c>
      <c r="M6167" s="13">
        <v>1136575</v>
      </c>
      <c r="N6167" s="14">
        <v>129.06</v>
      </c>
      <c r="O6167" s="12" t="s">
        <v>8</v>
      </c>
      <c r="P6167" s="1"/>
    </row>
    <row r="6168" spans="1:16" ht="0.95" customHeight="1">
      <c r="A6168" s="1"/>
      <c r="B6168" s="137"/>
      <c r="C6168" s="137"/>
      <c r="D6168" s="137"/>
      <c r="E6168" s="137"/>
      <c r="F6168" s="137"/>
      <c r="G6168" s="137"/>
      <c r="H6168" s="137"/>
      <c r="I6168" s="137"/>
      <c r="J6168" s="137"/>
      <c r="K6168" s="137"/>
      <c r="L6168" s="137"/>
      <c r="M6168" s="137"/>
      <c r="N6168" s="137"/>
      <c r="O6168" s="137"/>
      <c r="P6168" s="1"/>
    </row>
    <row r="6169" spans="1:16" ht="33.75" thickBot="1">
      <c r="A6169" s="1"/>
      <c r="B6169" s="6" t="s">
        <v>6084</v>
      </c>
      <c r="C6169" s="7" t="s">
        <v>8</v>
      </c>
      <c r="D6169" s="8" t="s">
        <v>6085</v>
      </c>
      <c r="E6169" s="8" t="s">
        <v>6086</v>
      </c>
      <c r="F6169" s="8" t="s">
        <v>76</v>
      </c>
      <c r="G6169" s="8" t="s">
        <v>865</v>
      </c>
      <c r="H6169" s="8" t="s">
        <v>14</v>
      </c>
      <c r="I6169" s="7" t="s">
        <v>8</v>
      </c>
      <c r="J6169" s="9">
        <v>762547059</v>
      </c>
      <c r="K6169" s="9">
        <v>0</v>
      </c>
      <c r="L6169" s="9">
        <v>0</v>
      </c>
      <c r="M6169" s="9">
        <v>0</v>
      </c>
      <c r="N6169" s="7" t="s">
        <v>8</v>
      </c>
      <c r="O6169" s="10">
        <v>0.9</v>
      </c>
      <c r="P6169" s="1"/>
    </row>
    <row r="6170" spans="1:16" ht="33.75" thickBot="1">
      <c r="A6170" s="1"/>
      <c r="B6170" s="138" t="s">
        <v>8</v>
      </c>
      <c r="C6170" s="139"/>
      <c r="D6170" s="139"/>
      <c r="E6170" s="139"/>
      <c r="F6170" s="139"/>
      <c r="G6170" s="139"/>
      <c r="H6170" s="139"/>
      <c r="I6170" s="11" t="s">
        <v>4472</v>
      </c>
      <c r="J6170" s="12" t="s">
        <v>8</v>
      </c>
      <c r="K6170" s="13">
        <v>0</v>
      </c>
      <c r="L6170" s="13">
        <v>0</v>
      </c>
      <c r="M6170" s="13">
        <v>0</v>
      </c>
      <c r="N6170" s="14">
        <v>0</v>
      </c>
      <c r="O6170" s="12" t="s">
        <v>8</v>
      </c>
      <c r="P6170" s="1"/>
    </row>
    <row r="6171" spans="1:16" ht="0.95" customHeight="1">
      <c r="A6171" s="1"/>
      <c r="B6171" s="137"/>
      <c r="C6171" s="137"/>
      <c r="D6171" s="137"/>
      <c r="E6171" s="137"/>
      <c r="F6171" s="137"/>
      <c r="G6171" s="137"/>
      <c r="H6171" s="137"/>
      <c r="I6171" s="137"/>
      <c r="J6171" s="137"/>
      <c r="K6171" s="137"/>
      <c r="L6171" s="137"/>
      <c r="M6171" s="137"/>
      <c r="N6171" s="137"/>
      <c r="O6171" s="137"/>
      <c r="P6171" s="1"/>
    </row>
    <row r="6172" spans="1:16" ht="50.25" thickBot="1">
      <c r="A6172" s="1"/>
      <c r="B6172" s="6" t="s">
        <v>6087</v>
      </c>
      <c r="C6172" s="7" t="s">
        <v>8</v>
      </c>
      <c r="D6172" s="8" t="s">
        <v>6088</v>
      </c>
      <c r="E6172" s="8" t="s">
        <v>6089</v>
      </c>
      <c r="F6172" s="8" t="s">
        <v>40</v>
      </c>
      <c r="G6172" s="8" t="s">
        <v>865</v>
      </c>
      <c r="H6172" s="8" t="s">
        <v>14</v>
      </c>
      <c r="I6172" s="7" t="s">
        <v>8</v>
      </c>
      <c r="J6172" s="9">
        <v>4192123841</v>
      </c>
      <c r="K6172" s="9">
        <v>0</v>
      </c>
      <c r="L6172" s="9">
        <v>47077367</v>
      </c>
      <c r="M6172" s="9">
        <v>45996993</v>
      </c>
      <c r="N6172" s="7" t="s">
        <v>8</v>
      </c>
      <c r="O6172" s="10">
        <v>87.55</v>
      </c>
      <c r="P6172" s="1"/>
    </row>
    <row r="6173" spans="1:16" ht="33.75" thickBot="1">
      <c r="A6173" s="1"/>
      <c r="B6173" s="138" t="s">
        <v>8</v>
      </c>
      <c r="C6173" s="139"/>
      <c r="D6173" s="139"/>
      <c r="E6173" s="139"/>
      <c r="F6173" s="139"/>
      <c r="G6173" s="139"/>
      <c r="H6173" s="139"/>
      <c r="I6173" s="11" t="s">
        <v>4472</v>
      </c>
      <c r="J6173" s="12" t="s">
        <v>8</v>
      </c>
      <c r="K6173" s="13">
        <v>0</v>
      </c>
      <c r="L6173" s="13">
        <v>47077367</v>
      </c>
      <c r="M6173" s="13">
        <v>45996993</v>
      </c>
      <c r="N6173" s="14">
        <v>97.7</v>
      </c>
      <c r="O6173" s="12" t="s">
        <v>8</v>
      </c>
      <c r="P6173" s="1"/>
    </row>
    <row r="6174" spans="1:16" ht="0.95" customHeight="1">
      <c r="A6174" s="1"/>
      <c r="B6174" s="137"/>
      <c r="C6174" s="137"/>
      <c r="D6174" s="137"/>
      <c r="E6174" s="137"/>
      <c r="F6174" s="137"/>
      <c r="G6174" s="137"/>
      <c r="H6174" s="137"/>
      <c r="I6174" s="137"/>
      <c r="J6174" s="137"/>
      <c r="K6174" s="137"/>
      <c r="L6174" s="137"/>
      <c r="M6174" s="137"/>
      <c r="N6174" s="137"/>
      <c r="O6174" s="137"/>
      <c r="P6174" s="1"/>
    </row>
    <row r="6175" spans="1:16" ht="50.25" thickBot="1">
      <c r="A6175" s="1"/>
      <c r="B6175" s="6" t="s">
        <v>6090</v>
      </c>
      <c r="C6175" s="7" t="s">
        <v>8</v>
      </c>
      <c r="D6175" s="8" t="s">
        <v>6091</v>
      </c>
      <c r="E6175" s="8" t="s">
        <v>6092</v>
      </c>
      <c r="F6175" s="8" t="s">
        <v>58</v>
      </c>
      <c r="G6175" s="8" t="s">
        <v>865</v>
      </c>
      <c r="H6175" s="8" t="s">
        <v>14</v>
      </c>
      <c r="I6175" s="7" t="s">
        <v>8</v>
      </c>
      <c r="J6175" s="9">
        <v>333827244</v>
      </c>
      <c r="K6175" s="9">
        <v>14401104</v>
      </c>
      <c r="L6175" s="9">
        <v>0</v>
      </c>
      <c r="M6175" s="9">
        <v>0</v>
      </c>
      <c r="N6175" s="7" t="s">
        <v>8</v>
      </c>
      <c r="O6175" s="10">
        <v>73.38</v>
      </c>
      <c r="P6175" s="1"/>
    </row>
    <row r="6176" spans="1:16" ht="33.75" thickBot="1">
      <c r="A6176" s="1"/>
      <c r="B6176" s="138" t="s">
        <v>8</v>
      </c>
      <c r="C6176" s="139"/>
      <c r="D6176" s="139"/>
      <c r="E6176" s="139"/>
      <c r="F6176" s="139"/>
      <c r="G6176" s="139"/>
      <c r="H6176" s="139"/>
      <c r="I6176" s="11" t="s">
        <v>4472</v>
      </c>
      <c r="J6176" s="12" t="s">
        <v>8</v>
      </c>
      <c r="K6176" s="13">
        <v>14401104</v>
      </c>
      <c r="L6176" s="13">
        <v>0</v>
      </c>
      <c r="M6176" s="13">
        <v>0</v>
      </c>
      <c r="N6176" s="14">
        <v>0</v>
      </c>
      <c r="O6176" s="12" t="s">
        <v>8</v>
      </c>
      <c r="P6176" s="1"/>
    </row>
    <row r="6177" spans="1:16" ht="0.95" customHeight="1">
      <c r="A6177" s="1"/>
      <c r="B6177" s="137"/>
      <c r="C6177" s="137"/>
      <c r="D6177" s="137"/>
      <c r="E6177" s="137"/>
      <c r="F6177" s="137"/>
      <c r="G6177" s="137"/>
      <c r="H6177" s="137"/>
      <c r="I6177" s="137"/>
      <c r="J6177" s="137"/>
      <c r="K6177" s="137"/>
      <c r="L6177" s="137"/>
      <c r="M6177" s="137"/>
      <c r="N6177" s="137"/>
      <c r="O6177" s="137"/>
      <c r="P6177" s="1"/>
    </row>
    <row r="6178" spans="1:16" ht="58.5" thickBot="1">
      <c r="A6178" s="1"/>
      <c r="B6178" s="6" t="s">
        <v>6093</v>
      </c>
      <c r="C6178" s="7" t="s">
        <v>8</v>
      </c>
      <c r="D6178" s="8" t="s">
        <v>6094</v>
      </c>
      <c r="E6178" s="8" t="s">
        <v>6095</v>
      </c>
      <c r="F6178" s="8" t="s">
        <v>40</v>
      </c>
      <c r="G6178" s="8" t="s">
        <v>865</v>
      </c>
      <c r="H6178" s="8" t="s">
        <v>14</v>
      </c>
      <c r="I6178" s="7" t="s">
        <v>8</v>
      </c>
      <c r="J6178" s="9">
        <v>810305288</v>
      </c>
      <c r="K6178" s="9">
        <v>69628742</v>
      </c>
      <c r="L6178" s="9">
        <v>86442879</v>
      </c>
      <c r="M6178" s="9">
        <v>87128319</v>
      </c>
      <c r="N6178" s="7" t="s">
        <v>8</v>
      </c>
      <c r="O6178" s="10">
        <v>63.41</v>
      </c>
      <c r="P6178" s="1"/>
    </row>
    <row r="6179" spans="1:16" ht="33.75" thickBot="1">
      <c r="A6179" s="1"/>
      <c r="B6179" s="138" t="s">
        <v>8</v>
      </c>
      <c r="C6179" s="139"/>
      <c r="D6179" s="139"/>
      <c r="E6179" s="139"/>
      <c r="F6179" s="139"/>
      <c r="G6179" s="139"/>
      <c r="H6179" s="139"/>
      <c r="I6179" s="11" t="s">
        <v>4472</v>
      </c>
      <c r="J6179" s="12" t="s">
        <v>8</v>
      </c>
      <c r="K6179" s="13">
        <v>69628742</v>
      </c>
      <c r="L6179" s="13">
        <v>86442879</v>
      </c>
      <c r="M6179" s="13">
        <v>87128319</v>
      </c>
      <c r="N6179" s="14">
        <v>100.79</v>
      </c>
      <c r="O6179" s="12" t="s">
        <v>8</v>
      </c>
      <c r="P6179" s="1"/>
    </row>
    <row r="6180" spans="1:16" ht="0.95" customHeight="1">
      <c r="A6180" s="1"/>
      <c r="B6180" s="137"/>
      <c r="C6180" s="137"/>
      <c r="D6180" s="137"/>
      <c r="E6180" s="137"/>
      <c r="F6180" s="137"/>
      <c r="G6180" s="137"/>
      <c r="H6180" s="137"/>
      <c r="I6180" s="137"/>
      <c r="J6180" s="137"/>
      <c r="K6180" s="137"/>
      <c r="L6180" s="137"/>
      <c r="M6180" s="137"/>
      <c r="N6180" s="137"/>
      <c r="O6180" s="137"/>
      <c r="P6180" s="1"/>
    </row>
    <row r="6181" spans="1:16" ht="58.5" thickBot="1">
      <c r="A6181" s="1"/>
      <c r="B6181" s="6" t="s">
        <v>6096</v>
      </c>
      <c r="C6181" s="7" t="s">
        <v>8</v>
      </c>
      <c r="D6181" s="8" t="s">
        <v>6097</v>
      </c>
      <c r="E6181" s="8" t="s">
        <v>6098</v>
      </c>
      <c r="F6181" s="8" t="s">
        <v>40</v>
      </c>
      <c r="G6181" s="8" t="s">
        <v>865</v>
      </c>
      <c r="H6181" s="8" t="s">
        <v>14</v>
      </c>
      <c r="I6181" s="7" t="s">
        <v>8</v>
      </c>
      <c r="J6181" s="9">
        <v>4265483015</v>
      </c>
      <c r="K6181" s="9">
        <v>0</v>
      </c>
      <c r="L6181" s="9">
        <v>440107901</v>
      </c>
      <c r="M6181" s="9">
        <v>389081917</v>
      </c>
      <c r="N6181" s="7" t="s">
        <v>8</v>
      </c>
      <c r="O6181" s="10">
        <v>97.64</v>
      </c>
      <c r="P6181" s="1"/>
    </row>
    <row r="6182" spans="1:16" ht="33.75" thickBot="1">
      <c r="A6182" s="1"/>
      <c r="B6182" s="138" t="s">
        <v>8</v>
      </c>
      <c r="C6182" s="139"/>
      <c r="D6182" s="139"/>
      <c r="E6182" s="139"/>
      <c r="F6182" s="139"/>
      <c r="G6182" s="139"/>
      <c r="H6182" s="139"/>
      <c r="I6182" s="11" t="s">
        <v>4472</v>
      </c>
      <c r="J6182" s="12" t="s">
        <v>8</v>
      </c>
      <c r="K6182" s="13">
        <v>0</v>
      </c>
      <c r="L6182" s="13">
        <v>440107901</v>
      </c>
      <c r="M6182" s="13">
        <v>389081917</v>
      </c>
      <c r="N6182" s="14">
        <v>88.4</v>
      </c>
      <c r="O6182" s="12" t="s">
        <v>8</v>
      </c>
      <c r="P6182" s="1"/>
    </row>
    <row r="6183" spans="1:16" ht="0.95" customHeight="1">
      <c r="A6183" s="1"/>
      <c r="B6183" s="137"/>
      <c r="C6183" s="137"/>
      <c r="D6183" s="137"/>
      <c r="E6183" s="137"/>
      <c r="F6183" s="137"/>
      <c r="G6183" s="137"/>
      <c r="H6183" s="137"/>
      <c r="I6183" s="137"/>
      <c r="J6183" s="137"/>
      <c r="K6183" s="137"/>
      <c r="L6183" s="137"/>
      <c r="M6183" s="137"/>
      <c r="N6183" s="137"/>
      <c r="O6183" s="137"/>
      <c r="P6183" s="1"/>
    </row>
    <row r="6184" spans="1:16" ht="58.5" thickBot="1">
      <c r="A6184" s="1"/>
      <c r="B6184" s="6" t="s">
        <v>6099</v>
      </c>
      <c r="C6184" s="7" t="s">
        <v>8</v>
      </c>
      <c r="D6184" s="8" t="s">
        <v>6100</v>
      </c>
      <c r="E6184" s="8" t="s">
        <v>6101</v>
      </c>
      <c r="F6184" s="8" t="s">
        <v>58</v>
      </c>
      <c r="G6184" s="8" t="s">
        <v>59</v>
      </c>
      <c r="H6184" s="8" t="s">
        <v>14</v>
      </c>
      <c r="I6184" s="7" t="s">
        <v>8</v>
      </c>
      <c r="J6184" s="9">
        <v>802342941</v>
      </c>
      <c r="K6184" s="9">
        <v>0</v>
      </c>
      <c r="L6184" s="9">
        <v>5786410</v>
      </c>
      <c r="M6184" s="9">
        <v>5781554</v>
      </c>
      <c r="N6184" s="7" t="s">
        <v>8</v>
      </c>
      <c r="O6184" s="10">
        <v>93.21</v>
      </c>
      <c r="P6184" s="1"/>
    </row>
    <row r="6185" spans="1:16" ht="25.5" thickBot="1">
      <c r="A6185" s="1"/>
      <c r="B6185" s="138" t="s">
        <v>8</v>
      </c>
      <c r="C6185" s="139"/>
      <c r="D6185" s="139"/>
      <c r="E6185" s="139"/>
      <c r="F6185" s="139"/>
      <c r="G6185" s="139"/>
      <c r="H6185" s="139"/>
      <c r="I6185" s="11" t="s">
        <v>60</v>
      </c>
      <c r="J6185" s="12" t="s">
        <v>8</v>
      </c>
      <c r="K6185" s="13">
        <v>0</v>
      </c>
      <c r="L6185" s="13">
        <v>5786410</v>
      </c>
      <c r="M6185" s="13">
        <v>5781554</v>
      </c>
      <c r="N6185" s="14">
        <v>99.91</v>
      </c>
      <c r="O6185" s="12" t="s">
        <v>8</v>
      </c>
      <c r="P6185" s="1"/>
    </row>
    <row r="6186" spans="1:16" ht="0.95" customHeight="1">
      <c r="A6186" s="1"/>
      <c r="B6186" s="137"/>
      <c r="C6186" s="137"/>
      <c r="D6186" s="137"/>
      <c r="E6186" s="137"/>
      <c r="F6186" s="137"/>
      <c r="G6186" s="137"/>
      <c r="H6186" s="137"/>
      <c r="I6186" s="137"/>
      <c r="J6186" s="137"/>
      <c r="K6186" s="137"/>
      <c r="L6186" s="137"/>
      <c r="M6186" s="137"/>
      <c r="N6186" s="137"/>
      <c r="O6186" s="137"/>
      <c r="P6186" s="1"/>
    </row>
    <row r="6187" spans="1:16" ht="58.5" thickBot="1">
      <c r="A6187" s="1"/>
      <c r="B6187" s="6" t="s">
        <v>6102</v>
      </c>
      <c r="C6187" s="7" t="s">
        <v>8</v>
      </c>
      <c r="D6187" s="8" t="s">
        <v>6103</v>
      </c>
      <c r="E6187" s="8" t="s">
        <v>6104</v>
      </c>
      <c r="F6187" s="8" t="s">
        <v>58</v>
      </c>
      <c r="G6187" s="8" t="s">
        <v>208</v>
      </c>
      <c r="H6187" s="8" t="s">
        <v>14</v>
      </c>
      <c r="I6187" s="7" t="s">
        <v>8</v>
      </c>
      <c r="J6187" s="9">
        <v>930108272</v>
      </c>
      <c r="K6187" s="9">
        <v>0</v>
      </c>
      <c r="L6187" s="9">
        <v>5756566</v>
      </c>
      <c r="M6187" s="9">
        <v>5756566</v>
      </c>
      <c r="N6187" s="7" t="s">
        <v>8</v>
      </c>
      <c r="O6187" s="10">
        <v>86.65</v>
      </c>
      <c r="P6187" s="1"/>
    </row>
    <row r="6188" spans="1:16" ht="25.5" thickBot="1">
      <c r="A6188" s="1"/>
      <c r="B6188" s="138" t="s">
        <v>8</v>
      </c>
      <c r="C6188" s="139"/>
      <c r="D6188" s="139"/>
      <c r="E6188" s="139"/>
      <c r="F6188" s="139"/>
      <c r="G6188" s="139"/>
      <c r="H6188" s="139"/>
      <c r="I6188" s="11" t="s">
        <v>4539</v>
      </c>
      <c r="J6188" s="12" t="s">
        <v>8</v>
      </c>
      <c r="K6188" s="13">
        <v>0</v>
      </c>
      <c r="L6188" s="13">
        <v>5756566</v>
      </c>
      <c r="M6188" s="13">
        <v>5756566</v>
      </c>
      <c r="N6188" s="14">
        <v>100</v>
      </c>
      <c r="O6188" s="12" t="s">
        <v>8</v>
      </c>
      <c r="P6188" s="1"/>
    </row>
    <row r="6189" spans="1:16" ht="0.95" customHeight="1">
      <c r="A6189" s="1"/>
      <c r="B6189" s="137"/>
      <c r="C6189" s="137"/>
      <c r="D6189" s="137"/>
      <c r="E6189" s="137"/>
      <c r="F6189" s="137"/>
      <c r="G6189" s="137"/>
      <c r="H6189" s="137"/>
      <c r="I6189" s="137"/>
      <c r="J6189" s="137"/>
      <c r="K6189" s="137"/>
      <c r="L6189" s="137"/>
      <c r="M6189" s="137"/>
      <c r="N6189" s="137"/>
      <c r="O6189" s="137"/>
      <c r="P6189" s="1"/>
    </row>
    <row r="6190" spans="1:16" ht="83.25" thickBot="1">
      <c r="A6190" s="1"/>
      <c r="B6190" s="6" t="s">
        <v>6105</v>
      </c>
      <c r="C6190" s="7" t="s">
        <v>8</v>
      </c>
      <c r="D6190" s="8" t="s">
        <v>6106</v>
      </c>
      <c r="E6190" s="8" t="s">
        <v>6107</v>
      </c>
      <c r="F6190" s="8" t="s">
        <v>58</v>
      </c>
      <c r="G6190" s="8" t="s">
        <v>208</v>
      </c>
      <c r="H6190" s="8" t="s">
        <v>14</v>
      </c>
      <c r="I6190" s="7" t="s">
        <v>8</v>
      </c>
      <c r="J6190" s="9">
        <v>546643151</v>
      </c>
      <c r="K6190" s="9">
        <v>0</v>
      </c>
      <c r="L6190" s="9">
        <v>0</v>
      </c>
      <c r="M6190" s="9">
        <v>0</v>
      </c>
      <c r="N6190" s="7" t="s">
        <v>8</v>
      </c>
      <c r="O6190" s="10">
        <v>4.6100000000000003</v>
      </c>
      <c r="P6190" s="1"/>
    </row>
    <row r="6191" spans="1:16" ht="25.5" thickBot="1">
      <c r="A6191" s="1"/>
      <c r="B6191" s="138" t="s">
        <v>8</v>
      </c>
      <c r="C6191" s="139"/>
      <c r="D6191" s="139"/>
      <c r="E6191" s="139"/>
      <c r="F6191" s="139"/>
      <c r="G6191" s="139"/>
      <c r="H6191" s="139"/>
      <c r="I6191" s="11" t="s">
        <v>4539</v>
      </c>
      <c r="J6191" s="12" t="s">
        <v>8</v>
      </c>
      <c r="K6191" s="13">
        <v>0</v>
      </c>
      <c r="L6191" s="13">
        <v>0</v>
      </c>
      <c r="M6191" s="13">
        <v>0</v>
      </c>
      <c r="N6191" s="14">
        <v>0</v>
      </c>
      <c r="O6191" s="12" t="s">
        <v>8</v>
      </c>
      <c r="P6191" s="1"/>
    </row>
    <row r="6192" spans="1:16" ht="0.95" customHeight="1">
      <c r="A6192" s="1"/>
      <c r="B6192" s="137"/>
      <c r="C6192" s="137"/>
      <c r="D6192" s="137"/>
      <c r="E6192" s="137"/>
      <c r="F6192" s="137"/>
      <c r="G6192" s="137"/>
      <c r="H6192" s="137"/>
      <c r="I6192" s="137"/>
      <c r="J6192" s="137"/>
      <c r="K6192" s="137"/>
      <c r="L6192" s="137"/>
      <c r="M6192" s="137"/>
      <c r="N6192" s="137"/>
      <c r="O6192" s="137"/>
      <c r="P6192" s="1"/>
    </row>
    <row r="6193" spans="1:16" ht="50.25" thickBot="1">
      <c r="A6193" s="1"/>
      <c r="B6193" s="6" t="s">
        <v>6108</v>
      </c>
      <c r="C6193" s="7" t="s">
        <v>8</v>
      </c>
      <c r="D6193" s="8" t="s">
        <v>6109</v>
      </c>
      <c r="E6193" s="8" t="s">
        <v>6110</v>
      </c>
      <c r="F6193" s="8" t="s">
        <v>58</v>
      </c>
      <c r="G6193" s="8" t="s">
        <v>59</v>
      </c>
      <c r="H6193" s="8" t="s">
        <v>14</v>
      </c>
      <c r="I6193" s="7" t="s">
        <v>8</v>
      </c>
      <c r="J6193" s="9">
        <v>730835396</v>
      </c>
      <c r="K6193" s="9">
        <v>0</v>
      </c>
      <c r="L6193" s="9">
        <v>54382107</v>
      </c>
      <c r="M6193" s="9">
        <v>39415047</v>
      </c>
      <c r="N6193" s="7" t="s">
        <v>8</v>
      </c>
      <c r="O6193" s="10">
        <v>44.86</v>
      </c>
      <c r="P6193" s="1"/>
    </row>
    <row r="6194" spans="1:16" ht="33.75" thickBot="1">
      <c r="A6194" s="1"/>
      <c r="B6194" s="138" t="s">
        <v>8</v>
      </c>
      <c r="C6194" s="139"/>
      <c r="D6194" s="139"/>
      <c r="E6194" s="139"/>
      <c r="F6194" s="139"/>
      <c r="G6194" s="139"/>
      <c r="H6194" s="139"/>
      <c r="I6194" s="11" t="s">
        <v>1429</v>
      </c>
      <c r="J6194" s="12" t="s">
        <v>8</v>
      </c>
      <c r="K6194" s="13">
        <v>0</v>
      </c>
      <c r="L6194" s="13">
        <v>54382107</v>
      </c>
      <c r="M6194" s="13">
        <v>39415047</v>
      </c>
      <c r="N6194" s="14">
        <v>72.47</v>
      </c>
      <c r="O6194" s="12" t="s">
        <v>8</v>
      </c>
      <c r="P6194" s="1"/>
    </row>
    <row r="6195" spans="1:16" ht="0.95" customHeight="1">
      <c r="A6195" s="1"/>
      <c r="B6195" s="137"/>
      <c r="C6195" s="137"/>
      <c r="D6195" s="137"/>
      <c r="E6195" s="137"/>
      <c r="F6195" s="137"/>
      <c r="G6195" s="137"/>
      <c r="H6195" s="137"/>
      <c r="I6195" s="137"/>
      <c r="J6195" s="137"/>
      <c r="K6195" s="137"/>
      <c r="L6195" s="137"/>
      <c r="M6195" s="137"/>
      <c r="N6195" s="137"/>
      <c r="O6195" s="137"/>
      <c r="P6195" s="1"/>
    </row>
    <row r="6196" spans="1:16" ht="50.25" thickBot="1">
      <c r="A6196" s="1"/>
      <c r="B6196" s="6" t="s">
        <v>6111</v>
      </c>
      <c r="C6196" s="7" t="s">
        <v>8</v>
      </c>
      <c r="D6196" s="8" t="s">
        <v>6112</v>
      </c>
      <c r="E6196" s="8" t="s">
        <v>6113</v>
      </c>
      <c r="F6196" s="8" t="s">
        <v>58</v>
      </c>
      <c r="G6196" s="8" t="s">
        <v>865</v>
      </c>
      <c r="H6196" s="8" t="s">
        <v>14</v>
      </c>
      <c r="I6196" s="7" t="s">
        <v>8</v>
      </c>
      <c r="J6196" s="9">
        <v>1207375684</v>
      </c>
      <c r="K6196" s="9">
        <v>0</v>
      </c>
      <c r="L6196" s="9">
        <v>3602732</v>
      </c>
      <c r="M6196" s="9">
        <v>15766</v>
      </c>
      <c r="N6196" s="7" t="s">
        <v>8</v>
      </c>
      <c r="O6196" s="10">
        <v>83.25</v>
      </c>
      <c r="P6196" s="1"/>
    </row>
    <row r="6197" spans="1:16" ht="33.75" thickBot="1">
      <c r="A6197" s="1"/>
      <c r="B6197" s="138" t="s">
        <v>8</v>
      </c>
      <c r="C6197" s="139"/>
      <c r="D6197" s="139"/>
      <c r="E6197" s="139"/>
      <c r="F6197" s="139"/>
      <c r="G6197" s="139"/>
      <c r="H6197" s="139"/>
      <c r="I6197" s="11" t="s">
        <v>4472</v>
      </c>
      <c r="J6197" s="12" t="s">
        <v>8</v>
      </c>
      <c r="K6197" s="13">
        <v>0</v>
      </c>
      <c r="L6197" s="13">
        <v>3602732</v>
      </c>
      <c r="M6197" s="13">
        <v>15766</v>
      </c>
      <c r="N6197" s="14">
        <v>0.43</v>
      </c>
      <c r="O6197" s="12" t="s">
        <v>8</v>
      </c>
      <c r="P6197" s="1"/>
    </row>
    <row r="6198" spans="1:16" ht="0.95" customHeight="1">
      <c r="A6198" s="1"/>
      <c r="B6198" s="137"/>
      <c r="C6198" s="137"/>
      <c r="D6198" s="137"/>
      <c r="E6198" s="137"/>
      <c r="F6198" s="137"/>
      <c r="G6198" s="137"/>
      <c r="H6198" s="137"/>
      <c r="I6198" s="137"/>
      <c r="J6198" s="137"/>
      <c r="K6198" s="137"/>
      <c r="L6198" s="137"/>
      <c r="M6198" s="137"/>
      <c r="N6198" s="137"/>
      <c r="O6198" s="137"/>
      <c r="P6198" s="1"/>
    </row>
    <row r="6199" spans="1:16" ht="50.25" thickBot="1">
      <c r="A6199" s="1"/>
      <c r="B6199" s="6" t="s">
        <v>6114</v>
      </c>
      <c r="C6199" s="7" t="s">
        <v>8</v>
      </c>
      <c r="D6199" s="8" t="s">
        <v>6115</v>
      </c>
      <c r="E6199" s="8" t="s">
        <v>6116</v>
      </c>
      <c r="F6199" s="8" t="s">
        <v>261</v>
      </c>
      <c r="G6199" s="8" t="s">
        <v>4323</v>
      </c>
      <c r="H6199" s="8" t="s">
        <v>14</v>
      </c>
      <c r="I6199" s="7" t="s">
        <v>8</v>
      </c>
      <c r="J6199" s="9">
        <v>802242205</v>
      </c>
      <c r="K6199" s="9">
        <v>0</v>
      </c>
      <c r="L6199" s="9">
        <v>15014</v>
      </c>
      <c r="M6199" s="9">
        <v>15014</v>
      </c>
      <c r="N6199" s="7" t="s">
        <v>8</v>
      </c>
      <c r="O6199" s="10">
        <v>58.53</v>
      </c>
      <c r="P6199" s="1"/>
    </row>
    <row r="6200" spans="1:16" ht="25.5" thickBot="1">
      <c r="A6200" s="1"/>
      <c r="B6200" s="138" t="s">
        <v>8</v>
      </c>
      <c r="C6200" s="139"/>
      <c r="D6200" s="139"/>
      <c r="E6200" s="139"/>
      <c r="F6200" s="139"/>
      <c r="G6200" s="139"/>
      <c r="H6200" s="139"/>
      <c r="I6200" s="11" t="s">
        <v>60</v>
      </c>
      <c r="J6200" s="12" t="s">
        <v>8</v>
      </c>
      <c r="K6200" s="13">
        <v>0</v>
      </c>
      <c r="L6200" s="13">
        <v>15014</v>
      </c>
      <c r="M6200" s="13">
        <v>15014</v>
      </c>
      <c r="N6200" s="14">
        <v>100</v>
      </c>
      <c r="O6200" s="12" t="s">
        <v>8</v>
      </c>
      <c r="P6200" s="1"/>
    </row>
    <row r="6201" spans="1:16" ht="0.95" customHeight="1">
      <c r="A6201" s="1"/>
      <c r="B6201" s="137"/>
      <c r="C6201" s="137"/>
      <c r="D6201" s="137"/>
      <c r="E6201" s="137"/>
      <c r="F6201" s="137"/>
      <c r="G6201" s="137"/>
      <c r="H6201" s="137"/>
      <c r="I6201" s="137"/>
      <c r="J6201" s="137"/>
      <c r="K6201" s="137"/>
      <c r="L6201" s="137"/>
      <c r="M6201" s="137"/>
      <c r="N6201" s="137"/>
      <c r="O6201" s="137"/>
      <c r="P6201" s="1"/>
    </row>
    <row r="6202" spans="1:16" ht="66.75" thickBot="1">
      <c r="A6202" s="1"/>
      <c r="B6202" s="6" t="s">
        <v>6117</v>
      </c>
      <c r="C6202" s="7" t="s">
        <v>8</v>
      </c>
      <c r="D6202" s="8" t="s">
        <v>6118</v>
      </c>
      <c r="E6202" s="8" t="s">
        <v>6119</v>
      </c>
      <c r="F6202" s="8" t="s">
        <v>58</v>
      </c>
      <c r="G6202" s="8" t="s">
        <v>865</v>
      </c>
      <c r="H6202" s="8" t="s">
        <v>14</v>
      </c>
      <c r="I6202" s="7" t="s">
        <v>8</v>
      </c>
      <c r="J6202" s="9">
        <v>239582189</v>
      </c>
      <c r="K6202" s="9">
        <v>0</v>
      </c>
      <c r="L6202" s="9">
        <v>0</v>
      </c>
      <c r="M6202" s="9">
        <v>0</v>
      </c>
      <c r="N6202" s="7" t="s">
        <v>8</v>
      </c>
      <c r="O6202" s="10">
        <v>81.510000000000005</v>
      </c>
      <c r="P6202" s="1"/>
    </row>
    <row r="6203" spans="1:16" ht="33.75" thickBot="1">
      <c r="A6203" s="1"/>
      <c r="B6203" s="138" t="s">
        <v>8</v>
      </c>
      <c r="C6203" s="139"/>
      <c r="D6203" s="139"/>
      <c r="E6203" s="139"/>
      <c r="F6203" s="139"/>
      <c r="G6203" s="139"/>
      <c r="H6203" s="139"/>
      <c r="I6203" s="11" t="s">
        <v>4472</v>
      </c>
      <c r="J6203" s="12" t="s">
        <v>8</v>
      </c>
      <c r="K6203" s="13">
        <v>0</v>
      </c>
      <c r="L6203" s="13">
        <v>0</v>
      </c>
      <c r="M6203" s="13">
        <v>0</v>
      </c>
      <c r="N6203" s="14">
        <v>0</v>
      </c>
      <c r="O6203" s="12" t="s">
        <v>8</v>
      </c>
      <c r="P6203" s="1"/>
    </row>
    <row r="6204" spans="1:16" ht="0.95" customHeight="1">
      <c r="A6204" s="1"/>
      <c r="B6204" s="137"/>
      <c r="C6204" s="137"/>
      <c r="D6204" s="137"/>
      <c r="E6204" s="137"/>
      <c r="F6204" s="137"/>
      <c r="G6204" s="137"/>
      <c r="H6204" s="137"/>
      <c r="I6204" s="137"/>
      <c r="J6204" s="137"/>
      <c r="K6204" s="137"/>
      <c r="L6204" s="137"/>
      <c r="M6204" s="137"/>
      <c r="N6204" s="137"/>
      <c r="O6204" s="137"/>
      <c r="P6204" s="1"/>
    </row>
    <row r="6205" spans="1:16" ht="58.5" thickBot="1">
      <c r="A6205" s="1"/>
      <c r="B6205" s="6" t="s">
        <v>6120</v>
      </c>
      <c r="C6205" s="7" t="s">
        <v>8</v>
      </c>
      <c r="D6205" s="8" t="s">
        <v>6121</v>
      </c>
      <c r="E6205" s="8" t="s">
        <v>6122</v>
      </c>
      <c r="F6205" s="8" t="s">
        <v>72</v>
      </c>
      <c r="G6205" s="8" t="s">
        <v>208</v>
      </c>
      <c r="H6205" s="8" t="s">
        <v>14</v>
      </c>
      <c r="I6205" s="7" t="s">
        <v>8</v>
      </c>
      <c r="J6205" s="9">
        <v>105092911</v>
      </c>
      <c r="K6205" s="9">
        <v>0</v>
      </c>
      <c r="L6205" s="9">
        <v>0</v>
      </c>
      <c r="M6205" s="9">
        <v>0</v>
      </c>
      <c r="N6205" s="7" t="s">
        <v>8</v>
      </c>
      <c r="O6205" s="10">
        <v>28.4</v>
      </c>
      <c r="P6205" s="1"/>
    </row>
    <row r="6206" spans="1:16" ht="25.5" thickBot="1">
      <c r="A6206" s="1"/>
      <c r="B6206" s="138" t="s">
        <v>8</v>
      </c>
      <c r="C6206" s="139"/>
      <c r="D6206" s="139"/>
      <c r="E6206" s="139"/>
      <c r="F6206" s="139"/>
      <c r="G6206" s="139"/>
      <c r="H6206" s="139"/>
      <c r="I6206" s="11" t="s">
        <v>4539</v>
      </c>
      <c r="J6206" s="12" t="s">
        <v>8</v>
      </c>
      <c r="K6206" s="13">
        <v>0</v>
      </c>
      <c r="L6206" s="13">
        <v>0</v>
      </c>
      <c r="M6206" s="13">
        <v>0</v>
      </c>
      <c r="N6206" s="14">
        <v>0</v>
      </c>
      <c r="O6206" s="12" t="s">
        <v>8</v>
      </c>
      <c r="P6206" s="1"/>
    </row>
    <row r="6207" spans="1:16" ht="0.95" customHeight="1">
      <c r="A6207" s="1"/>
      <c r="B6207" s="137"/>
      <c r="C6207" s="137"/>
      <c r="D6207" s="137"/>
      <c r="E6207" s="137"/>
      <c r="F6207" s="137"/>
      <c r="G6207" s="137"/>
      <c r="H6207" s="137"/>
      <c r="I6207" s="137"/>
      <c r="J6207" s="137"/>
      <c r="K6207" s="137"/>
      <c r="L6207" s="137"/>
      <c r="M6207" s="137"/>
      <c r="N6207" s="137"/>
      <c r="O6207" s="137"/>
      <c r="P6207" s="1"/>
    </row>
    <row r="6208" spans="1:16" ht="50.25" thickBot="1">
      <c r="A6208" s="1"/>
      <c r="B6208" s="6" t="s">
        <v>6123</v>
      </c>
      <c r="C6208" s="7" t="s">
        <v>8</v>
      </c>
      <c r="D6208" s="8" t="s">
        <v>6124</v>
      </c>
      <c r="E6208" s="8" t="s">
        <v>6125</v>
      </c>
      <c r="F6208" s="8" t="s">
        <v>40</v>
      </c>
      <c r="G6208" s="8" t="s">
        <v>4323</v>
      </c>
      <c r="H6208" s="8" t="s">
        <v>14</v>
      </c>
      <c r="I6208" s="7" t="s">
        <v>8</v>
      </c>
      <c r="J6208" s="9">
        <v>95453932</v>
      </c>
      <c r="K6208" s="9">
        <v>0</v>
      </c>
      <c r="L6208" s="9">
        <v>324582</v>
      </c>
      <c r="M6208" s="9">
        <v>324582</v>
      </c>
      <c r="N6208" s="7" t="s">
        <v>8</v>
      </c>
      <c r="O6208" s="10">
        <v>20</v>
      </c>
      <c r="P6208" s="1"/>
    </row>
    <row r="6209" spans="1:16" ht="25.5" thickBot="1">
      <c r="A6209" s="1"/>
      <c r="B6209" s="138" t="s">
        <v>8</v>
      </c>
      <c r="C6209" s="139"/>
      <c r="D6209" s="139"/>
      <c r="E6209" s="139"/>
      <c r="F6209" s="139"/>
      <c r="G6209" s="139"/>
      <c r="H6209" s="139"/>
      <c r="I6209" s="11" t="s">
        <v>60</v>
      </c>
      <c r="J6209" s="12" t="s">
        <v>8</v>
      </c>
      <c r="K6209" s="13">
        <v>0</v>
      </c>
      <c r="L6209" s="13">
        <v>324582</v>
      </c>
      <c r="M6209" s="13">
        <v>324582</v>
      </c>
      <c r="N6209" s="14">
        <v>100</v>
      </c>
      <c r="O6209" s="12" t="s">
        <v>8</v>
      </c>
      <c r="P6209" s="1"/>
    </row>
    <row r="6210" spans="1:16" ht="0.95" customHeight="1">
      <c r="A6210" s="1"/>
      <c r="B6210" s="137"/>
      <c r="C6210" s="137"/>
      <c r="D6210" s="137"/>
      <c r="E6210" s="137"/>
      <c r="F6210" s="137"/>
      <c r="G6210" s="137"/>
      <c r="H6210" s="137"/>
      <c r="I6210" s="137"/>
      <c r="J6210" s="137"/>
      <c r="K6210" s="137"/>
      <c r="L6210" s="137"/>
      <c r="M6210" s="137"/>
      <c r="N6210" s="137"/>
      <c r="O6210" s="137"/>
      <c r="P6210" s="1"/>
    </row>
    <row r="6211" spans="1:16" ht="58.5" thickBot="1">
      <c r="A6211" s="1"/>
      <c r="B6211" s="6" t="s">
        <v>6126</v>
      </c>
      <c r="C6211" s="7" t="s">
        <v>8</v>
      </c>
      <c r="D6211" s="8" t="s">
        <v>6127</v>
      </c>
      <c r="E6211" s="8" t="s">
        <v>6128</v>
      </c>
      <c r="F6211" s="8" t="s">
        <v>58</v>
      </c>
      <c r="G6211" s="8" t="s">
        <v>865</v>
      </c>
      <c r="H6211" s="8" t="s">
        <v>14</v>
      </c>
      <c r="I6211" s="7" t="s">
        <v>8</v>
      </c>
      <c r="J6211" s="9">
        <v>988099942</v>
      </c>
      <c r="K6211" s="9">
        <v>21541920</v>
      </c>
      <c r="L6211" s="9">
        <v>2947452</v>
      </c>
      <c r="M6211" s="9">
        <v>23135</v>
      </c>
      <c r="N6211" s="7" t="s">
        <v>8</v>
      </c>
      <c r="O6211" s="10">
        <v>99.99</v>
      </c>
      <c r="P6211" s="1"/>
    </row>
    <row r="6212" spans="1:16" ht="33.75" thickBot="1">
      <c r="A6212" s="1"/>
      <c r="B6212" s="138" t="s">
        <v>8</v>
      </c>
      <c r="C6212" s="139"/>
      <c r="D6212" s="139"/>
      <c r="E6212" s="139"/>
      <c r="F6212" s="139"/>
      <c r="G6212" s="139"/>
      <c r="H6212" s="139"/>
      <c r="I6212" s="11" t="s">
        <v>4472</v>
      </c>
      <c r="J6212" s="12" t="s">
        <v>8</v>
      </c>
      <c r="K6212" s="13">
        <v>21541920</v>
      </c>
      <c r="L6212" s="13">
        <v>2947452</v>
      </c>
      <c r="M6212" s="13">
        <v>23135</v>
      </c>
      <c r="N6212" s="14">
        <v>0.78</v>
      </c>
      <c r="O6212" s="12" t="s">
        <v>8</v>
      </c>
      <c r="P6212" s="1"/>
    </row>
    <row r="6213" spans="1:16" ht="0.95" customHeight="1">
      <c r="A6213" s="1"/>
      <c r="B6213" s="137"/>
      <c r="C6213" s="137"/>
      <c r="D6213" s="137"/>
      <c r="E6213" s="137"/>
      <c r="F6213" s="137"/>
      <c r="G6213" s="137"/>
      <c r="H6213" s="137"/>
      <c r="I6213" s="137"/>
      <c r="J6213" s="137"/>
      <c r="K6213" s="137"/>
      <c r="L6213" s="137"/>
      <c r="M6213" s="137"/>
      <c r="N6213" s="137"/>
      <c r="O6213" s="137"/>
      <c r="P6213" s="1"/>
    </row>
    <row r="6214" spans="1:16" ht="50.25" thickBot="1">
      <c r="A6214" s="1"/>
      <c r="B6214" s="6" t="s">
        <v>6129</v>
      </c>
      <c r="C6214" s="7" t="s">
        <v>8</v>
      </c>
      <c r="D6214" s="8" t="s">
        <v>6130</v>
      </c>
      <c r="E6214" s="8" t="s">
        <v>6131</v>
      </c>
      <c r="F6214" s="8" t="s">
        <v>58</v>
      </c>
      <c r="G6214" s="8" t="s">
        <v>208</v>
      </c>
      <c r="H6214" s="8" t="s">
        <v>14</v>
      </c>
      <c r="I6214" s="7" t="s">
        <v>8</v>
      </c>
      <c r="J6214" s="9">
        <v>247318607</v>
      </c>
      <c r="K6214" s="9">
        <v>0</v>
      </c>
      <c r="L6214" s="9">
        <v>0</v>
      </c>
      <c r="M6214" s="9">
        <v>0</v>
      </c>
      <c r="N6214" s="7" t="s">
        <v>8</v>
      </c>
      <c r="O6214" s="10">
        <v>99.38</v>
      </c>
      <c r="P6214" s="1"/>
    </row>
    <row r="6215" spans="1:16" ht="25.5" thickBot="1">
      <c r="A6215" s="1"/>
      <c r="B6215" s="138" t="s">
        <v>8</v>
      </c>
      <c r="C6215" s="139"/>
      <c r="D6215" s="139"/>
      <c r="E6215" s="139"/>
      <c r="F6215" s="139"/>
      <c r="G6215" s="139"/>
      <c r="H6215" s="139"/>
      <c r="I6215" s="11" t="s">
        <v>4539</v>
      </c>
      <c r="J6215" s="12" t="s">
        <v>8</v>
      </c>
      <c r="K6215" s="13">
        <v>0</v>
      </c>
      <c r="L6215" s="13">
        <v>0</v>
      </c>
      <c r="M6215" s="13">
        <v>0</v>
      </c>
      <c r="N6215" s="14">
        <v>0</v>
      </c>
      <c r="O6215" s="12" t="s">
        <v>8</v>
      </c>
      <c r="P6215" s="1"/>
    </row>
    <row r="6216" spans="1:16" ht="0.95" customHeight="1">
      <c r="A6216" s="1"/>
      <c r="B6216" s="137"/>
      <c r="C6216" s="137"/>
      <c r="D6216" s="137"/>
      <c r="E6216" s="137"/>
      <c r="F6216" s="137"/>
      <c r="G6216" s="137"/>
      <c r="H6216" s="137"/>
      <c r="I6216" s="137"/>
      <c r="J6216" s="137"/>
      <c r="K6216" s="137"/>
      <c r="L6216" s="137"/>
      <c r="M6216" s="137"/>
      <c r="N6216" s="137"/>
      <c r="O6216" s="137"/>
      <c r="P6216" s="1"/>
    </row>
    <row r="6217" spans="1:16" ht="58.5" thickBot="1">
      <c r="A6217" s="1"/>
      <c r="B6217" s="6" t="s">
        <v>6132</v>
      </c>
      <c r="C6217" s="7" t="s">
        <v>8</v>
      </c>
      <c r="D6217" s="8" t="s">
        <v>6133</v>
      </c>
      <c r="E6217" s="8" t="s">
        <v>6134</v>
      </c>
      <c r="F6217" s="8" t="s">
        <v>814</v>
      </c>
      <c r="G6217" s="8" t="s">
        <v>865</v>
      </c>
      <c r="H6217" s="8" t="s">
        <v>14</v>
      </c>
      <c r="I6217" s="7" t="s">
        <v>8</v>
      </c>
      <c r="J6217" s="9">
        <v>302494254</v>
      </c>
      <c r="K6217" s="9">
        <v>0</v>
      </c>
      <c r="L6217" s="9">
        <v>587</v>
      </c>
      <c r="M6217" s="9">
        <v>587</v>
      </c>
      <c r="N6217" s="7" t="s">
        <v>8</v>
      </c>
      <c r="O6217" s="10">
        <v>14.97</v>
      </c>
      <c r="P6217" s="1"/>
    </row>
    <row r="6218" spans="1:16" ht="33.75" thickBot="1">
      <c r="A6218" s="1"/>
      <c r="B6218" s="138" t="s">
        <v>8</v>
      </c>
      <c r="C6218" s="139"/>
      <c r="D6218" s="139"/>
      <c r="E6218" s="139"/>
      <c r="F6218" s="139"/>
      <c r="G6218" s="139"/>
      <c r="H6218" s="139"/>
      <c r="I6218" s="11" t="s">
        <v>4472</v>
      </c>
      <c r="J6218" s="12" t="s">
        <v>8</v>
      </c>
      <c r="K6218" s="13">
        <v>0</v>
      </c>
      <c r="L6218" s="13">
        <v>587</v>
      </c>
      <c r="M6218" s="13">
        <v>587</v>
      </c>
      <c r="N6218" s="14">
        <v>100</v>
      </c>
      <c r="O6218" s="12" t="s">
        <v>8</v>
      </c>
      <c r="P6218" s="1"/>
    </row>
    <row r="6219" spans="1:16" ht="0.95" customHeight="1">
      <c r="A6219" s="1"/>
      <c r="B6219" s="137"/>
      <c r="C6219" s="137"/>
      <c r="D6219" s="137"/>
      <c r="E6219" s="137"/>
      <c r="F6219" s="137"/>
      <c r="G6219" s="137"/>
      <c r="H6219" s="137"/>
      <c r="I6219" s="137"/>
      <c r="J6219" s="137"/>
      <c r="K6219" s="137"/>
      <c r="L6219" s="137"/>
      <c r="M6219" s="137"/>
      <c r="N6219" s="137"/>
      <c r="O6219" s="137"/>
      <c r="P6219" s="1"/>
    </row>
    <row r="6220" spans="1:16" ht="42" thickBot="1">
      <c r="A6220" s="1"/>
      <c r="B6220" s="6" t="s">
        <v>6135</v>
      </c>
      <c r="C6220" s="7" t="s">
        <v>8</v>
      </c>
      <c r="D6220" s="8" t="s">
        <v>6136</v>
      </c>
      <c r="E6220" s="8" t="s">
        <v>6137</v>
      </c>
      <c r="F6220" s="8" t="s">
        <v>40</v>
      </c>
      <c r="G6220" s="8" t="s">
        <v>13</v>
      </c>
      <c r="H6220" s="8" t="s">
        <v>14</v>
      </c>
      <c r="I6220" s="7" t="s">
        <v>8</v>
      </c>
      <c r="J6220" s="9">
        <v>57931769</v>
      </c>
      <c r="K6220" s="9">
        <v>0</v>
      </c>
      <c r="L6220" s="9">
        <v>0</v>
      </c>
      <c r="M6220" s="9">
        <v>0</v>
      </c>
      <c r="N6220" s="7" t="s">
        <v>8</v>
      </c>
      <c r="O6220" s="10">
        <v>4.22</v>
      </c>
      <c r="P6220" s="1"/>
    </row>
    <row r="6221" spans="1:16" ht="25.5" thickBot="1">
      <c r="A6221" s="1"/>
      <c r="B6221" s="138" t="s">
        <v>8</v>
      </c>
      <c r="C6221" s="139"/>
      <c r="D6221" s="139"/>
      <c r="E6221" s="139"/>
      <c r="F6221" s="139"/>
      <c r="G6221" s="139"/>
      <c r="H6221" s="139"/>
      <c r="I6221" s="11" t="s">
        <v>4456</v>
      </c>
      <c r="J6221" s="12" t="s">
        <v>8</v>
      </c>
      <c r="K6221" s="13">
        <v>0</v>
      </c>
      <c r="L6221" s="13">
        <v>0</v>
      </c>
      <c r="M6221" s="13">
        <v>0</v>
      </c>
      <c r="N6221" s="14">
        <v>0</v>
      </c>
      <c r="O6221" s="12" t="s">
        <v>8</v>
      </c>
      <c r="P6221" s="1"/>
    </row>
    <row r="6222" spans="1:16" ht="0.95" customHeight="1">
      <c r="A6222" s="1"/>
      <c r="B6222" s="137"/>
      <c r="C6222" s="137"/>
      <c r="D6222" s="137"/>
      <c r="E6222" s="137"/>
      <c r="F6222" s="137"/>
      <c r="G6222" s="137"/>
      <c r="H6222" s="137"/>
      <c r="I6222" s="137"/>
      <c r="J6222" s="137"/>
      <c r="K6222" s="137"/>
      <c r="L6222" s="137"/>
      <c r="M6222" s="137"/>
      <c r="N6222" s="137"/>
      <c r="O6222" s="137"/>
      <c r="P6222" s="1"/>
    </row>
    <row r="6223" spans="1:16" ht="42" thickBot="1">
      <c r="A6223" s="1"/>
      <c r="B6223" s="6" t="s">
        <v>6138</v>
      </c>
      <c r="C6223" s="7" t="s">
        <v>8</v>
      </c>
      <c r="D6223" s="8" t="s">
        <v>6139</v>
      </c>
      <c r="E6223" s="8" t="s">
        <v>6140</v>
      </c>
      <c r="F6223" s="8" t="s">
        <v>58</v>
      </c>
      <c r="G6223" s="8" t="s">
        <v>59</v>
      </c>
      <c r="H6223" s="8" t="s">
        <v>14</v>
      </c>
      <c r="I6223" s="7" t="s">
        <v>8</v>
      </c>
      <c r="J6223" s="9">
        <v>625319153</v>
      </c>
      <c r="K6223" s="9">
        <v>56601360</v>
      </c>
      <c r="L6223" s="9">
        <v>0</v>
      </c>
      <c r="M6223" s="9">
        <v>0</v>
      </c>
      <c r="N6223" s="7" t="s">
        <v>8</v>
      </c>
      <c r="O6223" s="10">
        <v>48.41</v>
      </c>
      <c r="P6223" s="1"/>
    </row>
    <row r="6224" spans="1:16" ht="25.5" thickBot="1">
      <c r="A6224" s="1"/>
      <c r="B6224" s="138" t="s">
        <v>8</v>
      </c>
      <c r="C6224" s="139"/>
      <c r="D6224" s="139"/>
      <c r="E6224" s="139"/>
      <c r="F6224" s="139"/>
      <c r="G6224" s="139"/>
      <c r="H6224" s="139"/>
      <c r="I6224" s="11" t="s">
        <v>60</v>
      </c>
      <c r="J6224" s="12" t="s">
        <v>8</v>
      </c>
      <c r="K6224" s="13">
        <v>56601360</v>
      </c>
      <c r="L6224" s="13">
        <v>0</v>
      </c>
      <c r="M6224" s="13">
        <v>0</v>
      </c>
      <c r="N6224" s="14">
        <v>0</v>
      </c>
      <c r="O6224" s="12" t="s">
        <v>8</v>
      </c>
      <c r="P6224" s="1"/>
    </row>
    <row r="6225" spans="1:16" ht="0.95" customHeight="1">
      <c r="A6225" s="1"/>
      <c r="B6225" s="137"/>
      <c r="C6225" s="137"/>
      <c r="D6225" s="137"/>
      <c r="E6225" s="137"/>
      <c r="F6225" s="137"/>
      <c r="G6225" s="137"/>
      <c r="H6225" s="137"/>
      <c r="I6225" s="137"/>
      <c r="J6225" s="137"/>
      <c r="K6225" s="137"/>
      <c r="L6225" s="137"/>
      <c r="M6225" s="137"/>
      <c r="N6225" s="137"/>
      <c r="O6225" s="137"/>
      <c r="P6225" s="1"/>
    </row>
    <row r="6226" spans="1:16" ht="25.5" thickBot="1">
      <c r="A6226" s="1"/>
      <c r="B6226" s="6" t="s">
        <v>6141</v>
      </c>
      <c r="C6226" s="7" t="s">
        <v>8</v>
      </c>
      <c r="D6226" s="8" t="s">
        <v>6142</v>
      </c>
      <c r="E6226" s="8" t="s">
        <v>6143</v>
      </c>
      <c r="F6226" s="8" t="s">
        <v>58</v>
      </c>
      <c r="G6226" s="8" t="s">
        <v>59</v>
      </c>
      <c r="H6226" s="8" t="s">
        <v>14</v>
      </c>
      <c r="I6226" s="7" t="s">
        <v>8</v>
      </c>
      <c r="J6226" s="9">
        <v>585931232</v>
      </c>
      <c r="K6226" s="9">
        <v>43704846</v>
      </c>
      <c r="L6226" s="9">
        <v>0</v>
      </c>
      <c r="M6226" s="9">
        <v>0</v>
      </c>
      <c r="N6226" s="7" t="s">
        <v>8</v>
      </c>
      <c r="O6226" s="10">
        <v>85.29</v>
      </c>
      <c r="P6226" s="1"/>
    </row>
    <row r="6227" spans="1:16" ht="25.5" thickBot="1">
      <c r="A6227" s="1"/>
      <c r="B6227" s="138" t="s">
        <v>8</v>
      </c>
      <c r="C6227" s="139"/>
      <c r="D6227" s="139"/>
      <c r="E6227" s="139"/>
      <c r="F6227" s="139"/>
      <c r="G6227" s="139"/>
      <c r="H6227" s="139"/>
      <c r="I6227" s="11" t="s">
        <v>60</v>
      </c>
      <c r="J6227" s="12" t="s">
        <v>8</v>
      </c>
      <c r="K6227" s="13">
        <v>43704846</v>
      </c>
      <c r="L6227" s="13">
        <v>0</v>
      </c>
      <c r="M6227" s="13">
        <v>0</v>
      </c>
      <c r="N6227" s="14">
        <v>0</v>
      </c>
      <c r="O6227" s="12" t="s">
        <v>8</v>
      </c>
      <c r="P6227" s="1"/>
    </row>
    <row r="6228" spans="1:16" ht="0.95" customHeight="1">
      <c r="A6228" s="1"/>
      <c r="B6228" s="137"/>
      <c r="C6228" s="137"/>
      <c r="D6228" s="137"/>
      <c r="E6228" s="137"/>
      <c r="F6228" s="137"/>
      <c r="G6228" s="137"/>
      <c r="H6228" s="137"/>
      <c r="I6228" s="137"/>
      <c r="J6228" s="137"/>
      <c r="K6228" s="137"/>
      <c r="L6228" s="137"/>
      <c r="M6228" s="137"/>
      <c r="N6228" s="137"/>
      <c r="O6228" s="137"/>
      <c r="P6228" s="1"/>
    </row>
    <row r="6229" spans="1:16" ht="58.5" thickBot="1">
      <c r="A6229" s="1"/>
      <c r="B6229" s="6" t="s">
        <v>6144</v>
      </c>
      <c r="C6229" s="7" t="s">
        <v>8</v>
      </c>
      <c r="D6229" s="8" t="s">
        <v>6145</v>
      </c>
      <c r="E6229" s="8" t="s">
        <v>6146</v>
      </c>
      <c r="F6229" s="8" t="s">
        <v>814</v>
      </c>
      <c r="G6229" s="8" t="s">
        <v>208</v>
      </c>
      <c r="H6229" s="8" t="s">
        <v>14</v>
      </c>
      <c r="I6229" s="7" t="s">
        <v>8</v>
      </c>
      <c r="J6229" s="9">
        <v>378974450</v>
      </c>
      <c r="K6229" s="9">
        <v>0</v>
      </c>
      <c r="L6229" s="9">
        <v>0</v>
      </c>
      <c r="M6229" s="9">
        <v>0</v>
      </c>
      <c r="N6229" s="7" t="s">
        <v>8</v>
      </c>
      <c r="O6229" s="10">
        <v>15.85</v>
      </c>
      <c r="P6229" s="1"/>
    </row>
    <row r="6230" spans="1:16" ht="25.5" thickBot="1">
      <c r="A6230" s="1"/>
      <c r="B6230" s="138" t="s">
        <v>8</v>
      </c>
      <c r="C6230" s="139"/>
      <c r="D6230" s="139"/>
      <c r="E6230" s="139"/>
      <c r="F6230" s="139"/>
      <c r="G6230" s="139"/>
      <c r="H6230" s="139"/>
      <c r="I6230" s="11" t="s">
        <v>4539</v>
      </c>
      <c r="J6230" s="12" t="s">
        <v>8</v>
      </c>
      <c r="K6230" s="13">
        <v>0</v>
      </c>
      <c r="L6230" s="13">
        <v>0</v>
      </c>
      <c r="M6230" s="13">
        <v>0</v>
      </c>
      <c r="N6230" s="14">
        <v>0</v>
      </c>
      <c r="O6230" s="12" t="s">
        <v>8</v>
      </c>
      <c r="P6230" s="1"/>
    </row>
    <row r="6231" spans="1:16" ht="0.95" customHeight="1">
      <c r="A6231" s="1"/>
      <c r="B6231" s="137"/>
      <c r="C6231" s="137"/>
      <c r="D6231" s="137"/>
      <c r="E6231" s="137"/>
      <c r="F6231" s="137"/>
      <c r="G6231" s="137"/>
      <c r="H6231" s="137"/>
      <c r="I6231" s="137"/>
      <c r="J6231" s="137"/>
      <c r="K6231" s="137"/>
      <c r="L6231" s="137"/>
      <c r="M6231" s="137"/>
      <c r="N6231" s="137"/>
      <c r="O6231" s="137"/>
      <c r="P6231" s="1"/>
    </row>
    <row r="6232" spans="1:16" ht="58.5" thickBot="1">
      <c r="A6232" s="1"/>
      <c r="B6232" s="6" t="s">
        <v>6147</v>
      </c>
      <c r="C6232" s="7" t="s">
        <v>8</v>
      </c>
      <c r="D6232" s="8" t="s">
        <v>6148</v>
      </c>
      <c r="E6232" s="8" t="s">
        <v>6149</v>
      </c>
      <c r="F6232" s="8" t="s">
        <v>555</v>
      </c>
      <c r="G6232" s="8" t="s">
        <v>208</v>
      </c>
      <c r="H6232" s="8" t="s">
        <v>14</v>
      </c>
      <c r="I6232" s="7" t="s">
        <v>8</v>
      </c>
      <c r="J6232" s="9">
        <v>378890065</v>
      </c>
      <c r="K6232" s="9">
        <v>0</v>
      </c>
      <c r="L6232" s="9">
        <v>0</v>
      </c>
      <c r="M6232" s="9">
        <v>0</v>
      </c>
      <c r="N6232" s="7" t="s">
        <v>8</v>
      </c>
      <c r="O6232" s="10">
        <v>0</v>
      </c>
      <c r="P6232" s="1"/>
    </row>
    <row r="6233" spans="1:16" ht="25.5" thickBot="1">
      <c r="A6233" s="1"/>
      <c r="B6233" s="138" t="s">
        <v>8</v>
      </c>
      <c r="C6233" s="139"/>
      <c r="D6233" s="139"/>
      <c r="E6233" s="139"/>
      <c r="F6233" s="139"/>
      <c r="G6233" s="139"/>
      <c r="H6233" s="139"/>
      <c r="I6233" s="11" t="s">
        <v>4539</v>
      </c>
      <c r="J6233" s="12" t="s">
        <v>8</v>
      </c>
      <c r="K6233" s="13">
        <v>0</v>
      </c>
      <c r="L6233" s="13">
        <v>0</v>
      </c>
      <c r="M6233" s="13">
        <v>0</v>
      </c>
      <c r="N6233" s="14">
        <v>0</v>
      </c>
      <c r="O6233" s="12" t="s">
        <v>8</v>
      </c>
      <c r="P6233" s="1"/>
    </row>
    <row r="6234" spans="1:16" ht="0.95" customHeight="1">
      <c r="A6234" s="1"/>
      <c r="B6234" s="137"/>
      <c r="C6234" s="137"/>
      <c r="D6234" s="137"/>
      <c r="E6234" s="137"/>
      <c r="F6234" s="137"/>
      <c r="G6234" s="137"/>
      <c r="H6234" s="137"/>
      <c r="I6234" s="137"/>
      <c r="J6234" s="137"/>
      <c r="K6234" s="137"/>
      <c r="L6234" s="137"/>
      <c r="M6234" s="137"/>
      <c r="N6234" s="137"/>
      <c r="O6234" s="137"/>
      <c r="P6234" s="1"/>
    </row>
    <row r="6235" spans="1:16" ht="58.5" thickBot="1">
      <c r="A6235" s="1"/>
      <c r="B6235" s="6" t="s">
        <v>6150</v>
      </c>
      <c r="C6235" s="7" t="s">
        <v>8</v>
      </c>
      <c r="D6235" s="8" t="s">
        <v>6151</v>
      </c>
      <c r="E6235" s="8" t="s">
        <v>6152</v>
      </c>
      <c r="F6235" s="8" t="s">
        <v>58</v>
      </c>
      <c r="G6235" s="8" t="s">
        <v>865</v>
      </c>
      <c r="H6235" s="8" t="s">
        <v>14</v>
      </c>
      <c r="I6235" s="7" t="s">
        <v>8</v>
      </c>
      <c r="J6235" s="9">
        <v>3540027346</v>
      </c>
      <c r="K6235" s="9">
        <v>0</v>
      </c>
      <c r="L6235" s="9">
        <v>0</v>
      </c>
      <c r="M6235" s="9">
        <v>0</v>
      </c>
      <c r="N6235" s="7" t="s">
        <v>8</v>
      </c>
      <c r="O6235" s="10">
        <v>92.62</v>
      </c>
      <c r="P6235" s="1"/>
    </row>
    <row r="6236" spans="1:16" ht="33.75" thickBot="1">
      <c r="A6236" s="1"/>
      <c r="B6236" s="138" t="s">
        <v>8</v>
      </c>
      <c r="C6236" s="139"/>
      <c r="D6236" s="139"/>
      <c r="E6236" s="139"/>
      <c r="F6236" s="139"/>
      <c r="G6236" s="139"/>
      <c r="H6236" s="139"/>
      <c r="I6236" s="11" t="s">
        <v>4472</v>
      </c>
      <c r="J6236" s="12" t="s">
        <v>8</v>
      </c>
      <c r="K6236" s="13">
        <v>0</v>
      </c>
      <c r="L6236" s="13">
        <v>0</v>
      </c>
      <c r="M6236" s="13">
        <v>0</v>
      </c>
      <c r="N6236" s="14">
        <v>0</v>
      </c>
      <c r="O6236" s="12" t="s">
        <v>8</v>
      </c>
      <c r="P6236" s="1"/>
    </row>
    <row r="6237" spans="1:16" ht="0.95" customHeight="1">
      <c r="A6237" s="1"/>
      <c r="B6237" s="137"/>
      <c r="C6237" s="137"/>
      <c r="D6237" s="137"/>
      <c r="E6237" s="137"/>
      <c r="F6237" s="137"/>
      <c r="G6237" s="137"/>
      <c r="H6237" s="137"/>
      <c r="I6237" s="137"/>
      <c r="J6237" s="137"/>
      <c r="K6237" s="137"/>
      <c r="L6237" s="137"/>
      <c r="M6237" s="137"/>
      <c r="N6237" s="137"/>
      <c r="O6237" s="137"/>
      <c r="P6237" s="1"/>
    </row>
    <row r="6238" spans="1:16" ht="42" thickBot="1">
      <c r="A6238" s="1"/>
      <c r="B6238" s="6" t="s">
        <v>6153</v>
      </c>
      <c r="C6238" s="7" t="s">
        <v>8</v>
      </c>
      <c r="D6238" s="8" t="s">
        <v>6154</v>
      </c>
      <c r="E6238" s="8" t="s">
        <v>6155</v>
      </c>
      <c r="F6238" s="8" t="s">
        <v>58</v>
      </c>
      <c r="G6238" s="8" t="s">
        <v>59</v>
      </c>
      <c r="H6238" s="8" t="s">
        <v>14</v>
      </c>
      <c r="I6238" s="7" t="s">
        <v>8</v>
      </c>
      <c r="J6238" s="9">
        <v>530197385</v>
      </c>
      <c r="K6238" s="9">
        <v>48720158</v>
      </c>
      <c r="L6238" s="9">
        <v>533404</v>
      </c>
      <c r="M6238" s="9">
        <v>533404</v>
      </c>
      <c r="N6238" s="7" t="s">
        <v>8</v>
      </c>
      <c r="O6238" s="10">
        <v>31.78</v>
      </c>
      <c r="P6238" s="1"/>
    </row>
    <row r="6239" spans="1:16" ht="25.5" thickBot="1">
      <c r="A6239" s="1"/>
      <c r="B6239" s="138" t="s">
        <v>8</v>
      </c>
      <c r="C6239" s="139"/>
      <c r="D6239" s="139"/>
      <c r="E6239" s="139"/>
      <c r="F6239" s="139"/>
      <c r="G6239" s="139"/>
      <c r="H6239" s="139"/>
      <c r="I6239" s="11" t="s">
        <v>60</v>
      </c>
      <c r="J6239" s="12" t="s">
        <v>8</v>
      </c>
      <c r="K6239" s="13">
        <v>48720158</v>
      </c>
      <c r="L6239" s="13">
        <v>533404</v>
      </c>
      <c r="M6239" s="13">
        <v>533404</v>
      </c>
      <c r="N6239" s="14">
        <v>100</v>
      </c>
      <c r="O6239" s="12" t="s">
        <v>8</v>
      </c>
      <c r="P6239" s="1"/>
    </row>
    <row r="6240" spans="1:16" ht="0.95" customHeight="1">
      <c r="A6240" s="1"/>
      <c r="B6240" s="137"/>
      <c r="C6240" s="137"/>
      <c r="D6240" s="137"/>
      <c r="E6240" s="137"/>
      <c r="F6240" s="137"/>
      <c r="G6240" s="137"/>
      <c r="H6240" s="137"/>
      <c r="I6240" s="137"/>
      <c r="J6240" s="137"/>
      <c r="K6240" s="137"/>
      <c r="L6240" s="137"/>
      <c r="M6240" s="137"/>
      <c r="N6240" s="137"/>
      <c r="O6240" s="137"/>
      <c r="P6240" s="1"/>
    </row>
    <row r="6241" spans="1:16" ht="50.25" thickBot="1">
      <c r="A6241" s="1"/>
      <c r="B6241" s="6" t="s">
        <v>6156</v>
      </c>
      <c r="C6241" s="7" t="s">
        <v>8</v>
      </c>
      <c r="D6241" s="8" t="s">
        <v>6157</v>
      </c>
      <c r="E6241" s="8" t="s">
        <v>6158</v>
      </c>
      <c r="F6241" s="8" t="s">
        <v>40</v>
      </c>
      <c r="G6241" s="8" t="s">
        <v>865</v>
      </c>
      <c r="H6241" s="8" t="s">
        <v>14</v>
      </c>
      <c r="I6241" s="7" t="s">
        <v>8</v>
      </c>
      <c r="J6241" s="9">
        <v>3215062571</v>
      </c>
      <c r="K6241" s="9">
        <v>0</v>
      </c>
      <c r="L6241" s="9">
        <v>335943363</v>
      </c>
      <c r="M6241" s="9">
        <v>278874384</v>
      </c>
      <c r="N6241" s="7" t="s">
        <v>8</v>
      </c>
      <c r="O6241" s="10">
        <v>84.07</v>
      </c>
      <c r="P6241" s="1"/>
    </row>
    <row r="6242" spans="1:16" ht="33.75" thickBot="1">
      <c r="A6242" s="1"/>
      <c r="B6242" s="138" t="s">
        <v>8</v>
      </c>
      <c r="C6242" s="139"/>
      <c r="D6242" s="139"/>
      <c r="E6242" s="139"/>
      <c r="F6242" s="139"/>
      <c r="G6242" s="139"/>
      <c r="H6242" s="139"/>
      <c r="I6242" s="11" t="s">
        <v>4472</v>
      </c>
      <c r="J6242" s="12" t="s">
        <v>8</v>
      </c>
      <c r="K6242" s="13">
        <v>0</v>
      </c>
      <c r="L6242" s="13">
        <v>335943363</v>
      </c>
      <c r="M6242" s="13">
        <v>278874384</v>
      </c>
      <c r="N6242" s="14">
        <v>83.01</v>
      </c>
      <c r="O6242" s="12" t="s">
        <v>8</v>
      </c>
      <c r="P6242" s="1"/>
    </row>
    <row r="6243" spans="1:16" ht="0.95" customHeight="1">
      <c r="A6243" s="1"/>
      <c r="B6243" s="137"/>
      <c r="C6243" s="137"/>
      <c r="D6243" s="137"/>
      <c r="E6243" s="137"/>
      <c r="F6243" s="137"/>
      <c r="G6243" s="137"/>
      <c r="H6243" s="137"/>
      <c r="I6243" s="137"/>
      <c r="J6243" s="137"/>
      <c r="K6243" s="137"/>
      <c r="L6243" s="137"/>
      <c r="M6243" s="137"/>
      <c r="N6243" s="137"/>
      <c r="O6243" s="137"/>
      <c r="P6243" s="1"/>
    </row>
    <row r="6244" spans="1:16" ht="58.5" thickBot="1">
      <c r="A6244" s="1"/>
      <c r="B6244" s="6" t="s">
        <v>6159</v>
      </c>
      <c r="C6244" s="7" t="s">
        <v>8</v>
      </c>
      <c r="D6244" s="8" t="s">
        <v>6160</v>
      </c>
      <c r="E6244" s="8" t="s">
        <v>6161</v>
      </c>
      <c r="F6244" s="8" t="s">
        <v>58</v>
      </c>
      <c r="G6244" s="8" t="s">
        <v>59</v>
      </c>
      <c r="H6244" s="8" t="s">
        <v>14</v>
      </c>
      <c r="I6244" s="7" t="s">
        <v>8</v>
      </c>
      <c r="J6244" s="9">
        <v>649006559</v>
      </c>
      <c r="K6244" s="9">
        <v>50153104</v>
      </c>
      <c r="L6244" s="9">
        <v>0</v>
      </c>
      <c r="M6244" s="9">
        <v>0</v>
      </c>
      <c r="N6244" s="7" t="s">
        <v>8</v>
      </c>
      <c r="O6244" s="10">
        <v>54.96</v>
      </c>
      <c r="P6244" s="1"/>
    </row>
    <row r="6245" spans="1:16" ht="25.5" thickBot="1">
      <c r="A6245" s="1"/>
      <c r="B6245" s="138" t="s">
        <v>8</v>
      </c>
      <c r="C6245" s="139"/>
      <c r="D6245" s="139"/>
      <c r="E6245" s="139"/>
      <c r="F6245" s="139"/>
      <c r="G6245" s="139"/>
      <c r="H6245" s="139"/>
      <c r="I6245" s="11" t="s">
        <v>60</v>
      </c>
      <c r="J6245" s="12" t="s">
        <v>8</v>
      </c>
      <c r="K6245" s="13">
        <v>50153104</v>
      </c>
      <c r="L6245" s="13">
        <v>0</v>
      </c>
      <c r="M6245" s="13">
        <v>0</v>
      </c>
      <c r="N6245" s="14">
        <v>0</v>
      </c>
      <c r="O6245" s="12" t="s">
        <v>8</v>
      </c>
      <c r="P6245" s="1"/>
    </row>
    <row r="6246" spans="1:16" ht="0.95" customHeight="1">
      <c r="A6246" s="1"/>
      <c r="B6246" s="137"/>
      <c r="C6246" s="137"/>
      <c r="D6246" s="137"/>
      <c r="E6246" s="137"/>
      <c r="F6246" s="137"/>
      <c r="G6246" s="137"/>
      <c r="H6246" s="137"/>
      <c r="I6246" s="137"/>
      <c r="J6246" s="137"/>
      <c r="K6246" s="137"/>
      <c r="L6246" s="137"/>
      <c r="M6246" s="137"/>
      <c r="N6246" s="137"/>
      <c r="O6246" s="137"/>
      <c r="P6246" s="1"/>
    </row>
    <row r="6247" spans="1:16" ht="75" thickBot="1">
      <c r="A6247" s="1"/>
      <c r="B6247" s="6" t="s">
        <v>6162</v>
      </c>
      <c r="C6247" s="7" t="s">
        <v>8</v>
      </c>
      <c r="D6247" s="8" t="s">
        <v>6163</v>
      </c>
      <c r="E6247" s="8" t="s">
        <v>6164</v>
      </c>
      <c r="F6247" s="8" t="s">
        <v>58</v>
      </c>
      <c r="G6247" s="8" t="s">
        <v>13</v>
      </c>
      <c r="H6247" s="8" t="s">
        <v>14</v>
      </c>
      <c r="I6247" s="7" t="s">
        <v>8</v>
      </c>
      <c r="J6247" s="9">
        <v>2609027231</v>
      </c>
      <c r="K6247" s="9">
        <v>0</v>
      </c>
      <c r="L6247" s="9">
        <v>0</v>
      </c>
      <c r="M6247" s="9">
        <v>0</v>
      </c>
      <c r="N6247" s="7" t="s">
        <v>8</v>
      </c>
      <c r="O6247" s="10">
        <v>20.6</v>
      </c>
      <c r="P6247" s="1"/>
    </row>
    <row r="6248" spans="1:16" ht="25.5" thickBot="1">
      <c r="A6248" s="1"/>
      <c r="B6248" s="138" t="s">
        <v>8</v>
      </c>
      <c r="C6248" s="139"/>
      <c r="D6248" s="139"/>
      <c r="E6248" s="139"/>
      <c r="F6248" s="139"/>
      <c r="G6248" s="139"/>
      <c r="H6248" s="139"/>
      <c r="I6248" s="11" t="s">
        <v>4456</v>
      </c>
      <c r="J6248" s="12" t="s">
        <v>8</v>
      </c>
      <c r="K6248" s="13">
        <v>0</v>
      </c>
      <c r="L6248" s="13">
        <v>0</v>
      </c>
      <c r="M6248" s="13">
        <v>0</v>
      </c>
      <c r="N6248" s="14">
        <v>0</v>
      </c>
      <c r="O6248" s="12" t="s">
        <v>8</v>
      </c>
      <c r="P6248" s="1"/>
    </row>
    <row r="6249" spans="1:16" ht="0.95" customHeight="1">
      <c r="A6249" s="1"/>
      <c r="B6249" s="137"/>
      <c r="C6249" s="137"/>
      <c r="D6249" s="137"/>
      <c r="E6249" s="137"/>
      <c r="F6249" s="137"/>
      <c r="G6249" s="137"/>
      <c r="H6249" s="137"/>
      <c r="I6249" s="137"/>
      <c r="J6249" s="137"/>
      <c r="K6249" s="137"/>
      <c r="L6249" s="137"/>
      <c r="M6249" s="137"/>
      <c r="N6249" s="137"/>
      <c r="O6249" s="137"/>
      <c r="P6249" s="1"/>
    </row>
    <row r="6250" spans="1:16" ht="50.25" thickBot="1">
      <c r="A6250" s="1"/>
      <c r="B6250" s="6" t="s">
        <v>6165</v>
      </c>
      <c r="C6250" s="7" t="s">
        <v>8</v>
      </c>
      <c r="D6250" s="8" t="s">
        <v>6166</v>
      </c>
      <c r="E6250" s="8" t="s">
        <v>6167</v>
      </c>
      <c r="F6250" s="8" t="s">
        <v>58</v>
      </c>
      <c r="G6250" s="8" t="s">
        <v>59</v>
      </c>
      <c r="H6250" s="8" t="s">
        <v>14</v>
      </c>
      <c r="I6250" s="7" t="s">
        <v>8</v>
      </c>
      <c r="J6250" s="9">
        <v>293311147</v>
      </c>
      <c r="K6250" s="9">
        <v>0</v>
      </c>
      <c r="L6250" s="9">
        <v>0</v>
      </c>
      <c r="M6250" s="9">
        <v>0</v>
      </c>
      <c r="N6250" s="7" t="s">
        <v>8</v>
      </c>
      <c r="O6250" s="10">
        <v>2.8</v>
      </c>
      <c r="P6250" s="1"/>
    </row>
    <row r="6251" spans="1:16" ht="25.5" thickBot="1">
      <c r="A6251" s="1"/>
      <c r="B6251" s="138" t="s">
        <v>8</v>
      </c>
      <c r="C6251" s="139"/>
      <c r="D6251" s="139"/>
      <c r="E6251" s="139"/>
      <c r="F6251" s="139"/>
      <c r="G6251" s="139"/>
      <c r="H6251" s="139"/>
      <c r="I6251" s="11" t="s">
        <v>60</v>
      </c>
      <c r="J6251" s="12" t="s">
        <v>8</v>
      </c>
      <c r="K6251" s="13">
        <v>0</v>
      </c>
      <c r="L6251" s="13">
        <v>0</v>
      </c>
      <c r="M6251" s="13">
        <v>0</v>
      </c>
      <c r="N6251" s="14">
        <v>0</v>
      </c>
      <c r="O6251" s="12" t="s">
        <v>8</v>
      </c>
      <c r="P6251" s="1"/>
    </row>
    <row r="6252" spans="1:16" ht="0.95" customHeight="1">
      <c r="A6252" s="1"/>
      <c r="B6252" s="137"/>
      <c r="C6252" s="137"/>
      <c r="D6252" s="137"/>
      <c r="E6252" s="137"/>
      <c r="F6252" s="137"/>
      <c r="G6252" s="137"/>
      <c r="H6252" s="137"/>
      <c r="I6252" s="137"/>
      <c r="J6252" s="137"/>
      <c r="K6252" s="137"/>
      <c r="L6252" s="137"/>
      <c r="M6252" s="137"/>
      <c r="N6252" s="137"/>
      <c r="O6252" s="137"/>
      <c r="P6252" s="1"/>
    </row>
    <row r="6253" spans="1:16" ht="58.5" thickBot="1">
      <c r="A6253" s="1"/>
      <c r="B6253" s="6" t="s">
        <v>6168</v>
      </c>
      <c r="C6253" s="7" t="s">
        <v>8</v>
      </c>
      <c r="D6253" s="8" t="s">
        <v>6169</v>
      </c>
      <c r="E6253" s="8" t="s">
        <v>6170</v>
      </c>
      <c r="F6253" s="8" t="s">
        <v>40</v>
      </c>
      <c r="G6253" s="8" t="s">
        <v>59</v>
      </c>
      <c r="H6253" s="8" t="s">
        <v>14</v>
      </c>
      <c r="I6253" s="7" t="s">
        <v>8</v>
      </c>
      <c r="J6253" s="9">
        <v>1116250757</v>
      </c>
      <c r="K6253" s="9">
        <v>0</v>
      </c>
      <c r="L6253" s="9">
        <v>24183815</v>
      </c>
      <c r="M6253" s="9">
        <v>24183815</v>
      </c>
      <c r="N6253" s="7" t="s">
        <v>8</v>
      </c>
      <c r="O6253" s="10">
        <v>47.65</v>
      </c>
      <c r="P6253" s="1"/>
    </row>
    <row r="6254" spans="1:16" ht="33.75" thickBot="1">
      <c r="A6254" s="1"/>
      <c r="B6254" s="138" t="s">
        <v>8</v>
      </c>
      <c r="C6254" s="139"/>
      <c r="D6254" s="139"/>
      <c r="E6254" s="139"/>
      <c r="F6254" s="139"/>
      <c r="G6254" s="139"/>
      <c r="H6254" s="139"/>
      <c r="I6254" s="11" t="s">
        <v>1429</v>
      </c>
      <c r="J6254" s="12" t="s">
        <v>8</v>
      </c>
      <c r="K6254" s="13">
        <v>0</v>
      </c>
      <c r="L6254" s="13">
        <v>24183815</v>
      </c>
      <c r="M6254" s="13">
        <v>24183815</v>
      </c>
      <c r="N6254" s="14">
        <v>100</v>
      </c>
      <c r="O6254" s="12" t="s">
        <v>8</v>
      </c>
      <c r="P6254" s="1"/>
    </row>
    <row r="6255" spans="1:16" ht="0.95" customHeight="1">
      <c r="A6255" s="1"/>
      <c r="B6255" s="137"/>
      <c r="C6255" s="137"/>
      <c r="D6255" s="137"/>
      <c r="E6255" s="137"/>
      <c r="F6255" s="137"/>
      <c r="G6255" s="137"/>
      <c r="H6255" s="137"/>
      <c r="I6255" s="137"/>
      <c r="J6255" s="137"/>
      <c r="K6255" s="137"/>
      <c r="L6255" s="137"/>
      <c r="M6255" s="137"/>
      <c r="N6255" s="137"/>
      <c r="O6255" s="137"/>
      <c r="P6255" s="1"/>
    </row>
    <row r="6256" spans="1:16" ht="58.5" thickBot="1">
      <c r="A6256" s="1"/>
      <c r="B6256" s="6" t="s">
        <v>6171</v>
      </c>
      <c r="C6256" s="7" t="s">
        <v>8</v>
      </c>
      <c r="D6256" s="8" t="s">
        <v>6172</v>
      </c>
      <c r="E6256" s="8" t="s">
        <v>6173</v>
      </c>
      <c r="F6256" s="8" t="s">
        <v>40</v>
      </c>
      <c r="G6256" s="8" t="s">
        <v>59</v>
      </c>
      <c r="H6256" s="8" t="s">
        <v>14</v>
      </c>
      <c r="I6256" s="7" t="s">
        <v>8</v>
      </c>
      <c r="J6256" s="9">
        <v>944828318</v>
      </c>
      <c r="K6256" s="9">
        <v>17553587</v>
      </c>
      <c r="L6256" s="9">
        <v>0</v>
      </c>
      <c r="M6256" s="9">
        <v>0</v>
      </c>
      <c r="N6256" s="7" t="s">
        <v>8</v>
      </c>
      <c r="O6256" s="10">
        <v>97.17</v>
      </c>
      <c r="P6256" s="1"/>
    </row>
    <row r="6257" spans="1:16" ht="33.75" thickBot="1">
      <c r="A6257" s="1"/>
      <c r="B6257" s="138" t="s">
        <v>8</v>
      </c>
      <c r="C6257" s="139"/>
      <c r="D6257" s="139"/>
      <c r="E6257" s="139"/>
      <c r="F6257" s="139"/>
      <c r="G6257" s="139"/>
      <c r="H6257" s="139"/>
      <c r="I6257" s="11" t="s">
        <v>1429</v>
      </c>
      <c r="J6257" s="12" t="s">
        <v>8</v>
      </c>
      <c r="K6257" s="13">
        <v>17553587</v>
      </c>
      <c r="L6257" s="13">
        <v>0</v>
      </c>
      <c r="M6257" s="13">
        <v>0</v>
      </c>
      <c r="N6257" s="14">
        <v>0</v>
      </c>
      <c r="O6257" s="12" t="s">
        <v>8</v>
      </c>
      <c r="P6257" s="1"/>
    </row>
    <row r="6258" spans="1:16" ht="0.95" customHeight="1">
      <c r="A6258" s="1"/>
      <c r="B6258" s="137"/>
      <c r="C6258" s="137"/>
      <c r="D6258" s="137"/>
      <c r="E6258" s="137"/>
      <c r="F6258" s="137"/>
      <c r="G6258" s="137"/>
      <c r="H6258" s="137"/>
      <c r="I6258" s="137"/>
      <c r="J6258" s="137"/>
      <c r="K6258" s="137"/>
      <c r="L6258" s="137"/>
      <c r="M6258" s="137"/>
      <c r="N6258" s="137"/>
      <c r="O6258" s="137"/>
      <c r="P6258" s="1"/>
    </row>
    <row r="6259" spans="1:16" ht="50.25" thickBot="1">
      <c r="A6259" s="1"/>
      <c r="B6259" s="6" t="s">
        <v>6174</v>
      </c>
      <c r="C6259" s="7" t="s">
        <v>8</v>
      </c>
      <c r="D6259" s="8" t="s">
        <v>6175</v>
      </c>
      <c r="E6259" s="8" t="s">
        <v>6176</v>
      </c>
      <c r="F6259" s="8" t="s">
        <v>58</v>
      </c>
      <c r="G6259" s="8" t="s">
        <v>865</v>
      </c>
      <c r="H6259" s="8" t="s">
        <v>14</v>
      </c>
      <c r="I6259" s="7" t="s">
        <v>8</v>
      </c>
      <c r="J6259" s="9">
        <v>572206438</v>
      </c>
      <c r="K6259" s="9">
        <v>0</v>
      </c>
      <c r="L6259" s="9">
        <v>0</v>
      </c>
      <c r="M6259" s="9">
        <v>0</v>
      </c>
      <c r="N6259" s="7" t="s">
        <v>8</v>
      </c>
      <c r="O6259" s="10">
        <v>27.09</v>
      </c>
      <c r="P6259" s="1"/>
    </row>
    <row r="6260" spans="1:16" ht="33.75" thickBot="1">
      <c r="A6260" s="1"/>
      <c r="B6260" s="138" t="s">
        <v>8</v>
      </c>
      <c r="C6260" s="139"/>
      <c r="D6260" s="139"/>
      <c r="E6260" s="139"/>
      <c r="F6260" s="139"/>
      <c r="G6260" s="139"/>
      <c r="H6260" s="139"/>
      <c r="I6260" s="11" t="s">
        <v>4472</v>
      </c>
      <c r="J6260" s="12" t="s">
        <v>8</v>
      </c>
      <c r="K6260" s="13">
        <v>0</v>
      </c>
      <c r="L6260" s="13">
        <v>0</v>
      </c>
      <c r="M6260" s="13">
        <v>0</v>
      </c>
      <c r="N6260" s="14">
        <v>0</v>
      </c>
      <c r="O6260" s="12" t="s">
        <v>8</v>
      </c>
      <c r="P6260" s="1"/>
    </row>
    <row r="6261" spans="1:16" ht="0.95" customHeight="1">
      <c r="A6261" s="1"/>
      <c r="B6261" s="137"/>
      <c r="C6261" s="137"/>
      <c r="D6261" s="137"/>
      <c r="E6261" s="137"/>
      <c r="F6261" s="137"/>
      <c r="G6261" s="137"/>
      <c r="H6261" s="137"/>
      <c r="I6261" s="137"/>
      <c r="J6261" s="137"/>
      <c r="K6261" s="137"/>
      <c r="L6261" s="137"/>
      <c r="M6261" s="137"/>
      <c r="N6261" s="137"/>
      <c r="O6261" s="137"/>
      <c r="P6261" s="1"/>
    </row>
    <row r="6262" spans="1:16" ht="66.75" thickBot="1">
      <c r="A6262" s="1"/>
      <c r="B6262" s="6" t="s">
        <v>6177</v>
      </c>
      <c r="C6262" s="7" t="s">
        <v>8</v>
      </c>
      <c r="D6262" s="8" t="s">
        <v>6178</v>
      </c>
      <c r="E6262" s="8" t="s">
        <v>6179</v>
      </c>
      <c r="F6262" s="8" t="s">
        <v>58</v>
      </c>
      <c r="G6262" s="8" t="s">
        <v>59</v>
      </c>
      <c r="H6262" s="8" t="s">
        <v>14</v>
      </c>
      <c r="I6262" s="7" t="s">
        <v>8</v>
      </c>
      <c r="J6262" s="9">
        <v>2045289048</v>
      </c>
      <c r="K6262" s="9">
        <v>121800405</v>
      </c>
      <c r="L6262" s="9">
        <v>55205729</v>
      </c>
      <c r="M6262" s="9">
        <v>54059208</v>
      </c>
      <c r="N6262" s="7" t="s">
        <v>8</v>
      </c>
      <c r="O6262" s="10">
        <v>41.23</v>
      </c>
      <c r="P6262" s="1"/>
    </row>
    <row r="6263" spans="1:16" ht="25.5" thickBot="1">
      <c r="A6263" s="1"/>
      <c r="B6263" s="138" t="s">
        <v>8</v>
      </c>
      <c r="C6263" s="139"/>
      <c r="D6263" s="139"/>
      <c r="E6263" s="139"/>
      <c r="F6263" s="139"/>
      <c r="G6263" s="139"/>
      <c r="H6263" s="139"/>
      <c r="I6263" s="11" t="s">
        <v>60</v>
      </c>
      <c r="J6263" s="12" t="s">
        <v>8</v>
      </c>
      <c r="K6263" s="13">
        <v>121800405</v>
      </c>
      <c r="L6263" s="13">
        <v>55205729</v>
      </c>
      <c r="M6263" s="13">
        <v>54059208</v>
      </c>
      <c r="N6263" s="14">
        <v>97.92</v>
      </c>
      <c r="O6263" s="12" t="s">
        <v>8</v>
      </c>
      <c r="P6263" s="1"/>
    </row>
    <row r="6264" spans="1:16" ht="0.95" customHeight="1">
      <c r="A6264" s="1"/>
      <c r="B6264" s="137"/>
      <c r="C6264" s="137"/>
      <c r="D6264" s="137"/>
      <c r="E6264" s="137"/>
      <c r="F6264" s="137"/>
      <c r="G6264" s="137"/>
      <c r="H6264" s="137"/>
      <c r="I6264" s="137"/>
      <c r="J6264" s="137"/>
      <c r="K6264" s="137"/>
      <c r="L6264" s="137"/>
      <c r="M6264" s="137"/>
      <c r="N6264" s="137"/>
      <c r="O6264" s="137"/>
      <c r="P6264" s="1"/>
    </row>
    <row r="6265" spans="1:16" ht="58.5" thickBot="1">
      <c r="A6265" s="1"/>
      <c r="B6265" s="6" t="s">
        <v>6180</v>
      </c>
      <c r="C6265" s="7" t="s">
        <v>8</v>
      </c>
      <c r="D6265" s="8" t="s">
        <v>6181</v>
      </c>
      <c r="E6265" s="8" t="s">
        <v>6182</v>
      </c>
      <c r="F6265" s="8" t="s">
        <v>40</v>
      </c>
      <c r="G6265" s="8" t="s">
        <v>59</v>
      </c>
      <c r="H6265" s="8" t="s">
        <v>14</v>
      </c>
      <c r="I6265" s="7" t="s">
        <v>8</v>
      </c>
      <c r="J6265" s="9">
        <v>503519459</v>
      </c>
      <c r="K6265" s="9">
        <v>0</v>
      </c>
      <c r="L6265" s="9">
        <v>0</v>
      </c>
      <c r="M6265" s="9">
        <v>0</v>
      </c>
      <c r="N6265" s="7" t="s">
        <v>8</v>
      </c>
      <c r="O6265" s="10">
        <v>34.119999999999997</v>
      </c>
      <c r="P6265" s="1"/>
    </row>
    <row r="6266" spans="1:16" ht="33.75" thickBot="1">
      <c r="A6266" s="1"/>
      <c r="B6266" s="138" t="s">
        <v>8</v>
      </c>
      <c r="C6266" s="139"/>
      <c r="D6266" s="139"/>
      <c r="E6266" s="139"/>
      <c r="F6266" s="139"/>
      <c r="G6266" s="139"/>
      <c r="H6266" s="139"/>
      <c r="I6266" s="11" t="s">
        <v>1429</v>
      </c>
      <c r="J6266" s="12" t="s">
        <v>8</v>
      </c>
      <c r="K6266" s="13">
        <v>0</v>
      </c>
      <c r="L6266" s="13">
        <v>0</v>
      </c>
      <c r="M6266" s="13">
        <v>0</v>
      </c>
      <c r="N6266" s="14">
        <v>0</v>
      </c>
      <c r="O6266" s="12" t="s">
        <v>8</v>
      </c>
      <c r="P6266" s="1"/>
    </row>
    <row r="6267" spans="1:16" ht="0.95" customHeight="1">
      <c r="A6267" s="1"/>
      <c r="B6267" s="137"/>
      <c r="C6267" s="137"/>
      <c r="D6267" s="137"/>
      <c r="E6267" s="137"/>
      <c r="F6267" s="137"/>
      <c r="G6267" s="137"/>
      <c r="H6267" s="137"/>
      <c r="I6267" s="137"/>
      <c r="J6267" s="137"/>
      <c r="K6267" s="137"/>
      <c r="L6267" s="137"/>
      <c r="M6267" s="137"/>
      <c r="N6267" s="137"/>
      <c r="O6267" s="137"/>
      <c r="P6267" s="1"/>
    </row>
    <row r="6268" spans="1:16" ht="58.5" thickBot="1">
      <c r="A6268" s="1"/>
      <c r="B6268" s="6" t="s">
        <v>6183</v>
      </c>
      <c r="C6268" s="7" t="s">
        <v>8</v>
      </c>
      <c r="D6268" s="8" t="s">
        <v>6184</v>
      </c>
      <c r="E6268" s="8" t="s">
        <v>6185</v>
      </c>
      <c r="F6268" s="8" t="s">
        <v>58</v>
      </c>
      <c r="G6268" s="8" t="s">
        <v>59</v>
      </c>
      <c r="H6268" s="8" t="s">
        <v>14</v>
      </c>
      <c r="I6268" s="7" t="s">
        <v>8</v>
      </c>
      <c r="J6268" s="9">
        <v>837187917</v>
      </c>
      <c r="K6268" s="9">
        <v>0</v>
      </c>
      <c r="L6268" s="9">
        <v>0</v>
      </c>
      <c r="M6268" s="9">
        <v>0</v>
      </c>
      <c r="N6268" s="7" t="s">
        <v>8</v>
      </c>
      <c r="O6268" s="10">
        <v>3.08</v>
      </c>
      <c r="P6268" s="1"/>
    </row>
    <row r="6269" spans="1:16" ht="25.5" thickBot="1">
      <c r="A6269" s="1"/>
      <c r="B6269" s="138" t="s">
        <v>8</v>
      </c>
      <c r="C6269" s="139"/>
      <c r="D6269" s="139"/>
      <c r="E6269" s="139"/>
      <c r="F6269" s="139"/>
      <c r="G6269" s="139"/>
      <c r="H6269" s="139"/>
      <c r="I6269" s="11" t="s">
        <v>60</v>
      </c>
      <c r="J6269" s="12" t="s">
        <v>8</v>
      </c>
      <c r="K6269" s="13">
        <v>0</v>
      </c>
      <c r="L6269" s="13">
        <v>0</v>
      </c>
      <c r="M6269" s="13">
        <v>0</v>
      </c>
      <c r="N6269" s="14">
        <v>0</v>
      </c>
      <c r="O6269" s="12" t="s">
        <v>8</v>
      </c>
      <c r="P6269" s="1"/>
    </row>
    <row r="6270" spans="1:16" ht="0.95" customHeight="1">
      <c r="A6270" s="1"/>
      <c r="B6270" s="137"/>
      <c r="C6270" s="137"/>
      <c r="D6270" s="137"/>
      <c r="E6270" s="137"/>
      <c r="F6270" s="137"/>
      <c r="G6270" s="137"/>
      <c r="H6270" s="137"/>
      <c r="I6270" s="137"/>
      <c r="J6270" s="137"/>
      <c r="K6270" s="137"/>
      <c r="L6270" s="137"/>
      <c r="M6270" s="137"/>
      <c r="N6270" s="137"/>
      <c r="O6270" s="137"/>
      <c r="P6270" s="1"/>
    </row>
    <row r="6271" spans="1:16" ht="75" thickBot="1">
      <c r="A6271" s="1"/>
      <c r="B6271" s="6" t="s">
        <v>6186</v>
      </c>
      <c r="C6271" s="7" t="s">
        <v>8</v>
      </c>
      <c r="D6271" s="8" t="s">
        <v>6187</v>
      </c>
      <c r="E6271" s="8" t="s">
        <v>6188</v>
      </c>
      <c r="F6271" s="8" t="s">
        <v>58</v>
      </c>
      <c r="G6271" s="8" t="s">
        <v>208</v>
      </c>
      <c r="H6271" s="8" t="s">
        <v>14</v>
      </c>
      <c r="I6271" s="7" t="s">
        <v>8</v>
      </c>
      <c r="J6271" s="9">
        <v>988353030</v>
      </c>
      <c r="K6271" s="9">
        <v>85976752</v>
      </c>
      <c r="L6271" s="9">
        <v>0</v>
      </c>
      <c r="M6271" s="9">
        <v>0</v>
      </c>
      <c r="N6271" s="7" t="s">
        <v>8</v>
      </c>
      <c r="O6271" s="10">
        <v>32</v>
      </c>
      <c r="P6271" s="1"/>
    </row>
    <row r="6272" spans="1:16" ht="25.5" thickBot="1">
      <c r="A6272" s="1"/>
      <c r="B6272" s="138" t="s">
        <v>8</v>
      </c>
      <c r="C6272" s="139"/>
      <c r="D6272" s="139"/>
      <c r="E6272" s="139"/>
      <c r="F6272" s="139"/>
      <c r="G6272" s="139"/>
      <c r="H6272" s="139"/>
      <c r="I6272" s="11" t="s">
        <v>4539</v>
      </c>
      <c r="J6272" s="12" t="s">
        <v>8</v>
      </c>
      <c r="K6272" s="13">
        <v>85976752</v>
      </c>
      <c r="L6272" s="13">
        <v>0</v>
      </c>
      <c r="M6272" s="13">
        <v>0</v>
      </c>
      <c r="N6272" s="14">
        <v>0</v>
      </c>
      <c r="O6272" s="12" t="s">
        <v>8</v>
      </c>
      <c r="P6272" s="1"/>
    </row>
    <row r="6273" spans="1:16" ht="0.95" customHeight="1">
      <c r="A6273" s="1"/>
      <c r="B6273" s="137"/>
      <c r="C6273" s="137"/>
      <c r="D6273" s="137"/>
      <c r="E6273" s="137"/>
      <c r="F6273" s="137"/>
      <c r="G6273" s="137"/>
      <c r="H6273" s="137"/>
      <c r="I6273" s="137"/>
      <c r="J6273" s="137"/>
      <c r="K6273" s="137"/>
      <c r="L6273" s="137"/>
      <c r="M6273" s="137"/>
      <c r="N6273" s="137"/>
      <c r="O6273" s="137"/>
      <c r="P6273" s="1"/>
    </row>
    <row r="6274" spans="1:16" ht="42" thickBot="1">
      <c r="A6274" s="1"/>
      <c r="B6274" s="6" t="s">
        <v>6189</v>
      </c>
      <c r="C6274" s="7" t="s">
        <v>8</v>
      </c>
      <c r="D6274" s="8" t="s">
        <v>6190</v>
      </c>
      <c r="E6274" s="8" t="s">
        <v>6191</v>
      </c>
      <c r="F6274" s="8" t="s">
        <v>58</v>
      </c>
      <c r="G6274" s="8" t="s">
        <v>59</v>
      </c>
      <c r="H6274" s="8" t="s">
        <v>14</v>
      </c>
      <c r="I6274" s="7" t="s">
        <v>8</v>
      </c>
      <c r="J6274" s="9">
        <v>3804685344</v>
      </c>
      <c r="K6274" s="9">
        <v>87409709</v>
      </c>
      <c r="L6274" s="9">
        <v>51896344</v>
      </c>
      <c r="M6274" s="9">
        <v>10125648</v>
      </c>
      <c r="N6274" s="7" t="s">
        <v>8</v>
      </c>
      <c r="O6274" s="10">
        <v>31.72</v>
      </c>
      <c r="P6274" s="1"/>
    </row>
    <row r="6275" spans="1:16" ht="25.5" thickBot="1">
      <c r="A6275" s="1"/>
      <c r="B6275" s="138" t="s">
        <v>8</v>
      </c>
      <c r="C6275" s="139"/>
      <c r="D6275" s="139"/>
      <c r="E6275" s="139"/>
      <c r="F6275" s="139"/>
      <c r="G6275" s="139"/>
      <c r="H6275" s="139"/>
      <c r="I6275" s="11" t="s">
        <v>60</v>
      </c>
      <c r="J6275" s="12" t="s">
        <v>8</v>
      </c>
      <c r="K6275" s="13">
        <v>87409709</v>
      </c>
      <c r="L6275" s="13">
        <v>51896344</v>
      </c>
      <c r="M6275" s="13">
        <v>10125648</v>
      </c>
      <c r="N6275" s="14">
        <v>19.510000000000002</v>
      </c>
      <c r="O6275" s="12" t="s">
        <v>8</v>
      </c>
      <c r="P6275" s="1"/>
    </row>
    <row r="6276" spans="1:16" ht="0.95" customHeight="1">
      <c r="A6276" s="1"/>
      <c r="B6276" s="137"/>
      <c r="C6276" s="137"/>
      <c r="D6276" s="137"/>
      <c r="E6276" s="137"/>
      <c r="F6276" s="137"/>
      <c r="G6276" s="137"/>
      <c r="H6276" s="137"/>
      <c r="I6276" s="137"/>
      <c r="J6276" s="137"/>
      <c r="K6276" s="137"/>
      <c r="L6276" s="137"/>
      <c r="M6276" s="137"/>
      <c r="N6276" s="137"/>
      <c r="O6276" s="137"/>
      <c r="P6276" s="1"/>
    </row>
    <row r="6277" spans="1:16" ht="50.25" thickBot="1">
      <c r="A6277" s="1"/>
      <c r="B6277" s="6" t="s">
        <v>6192</v>
      </c>
      <c r="C6277" s="7" t="s">
        <v>8</v>
      </c>
      <c r="D6277" s="8" t="s">
        <v>6193</v>
      </c>
      <c r="E6277" s="8" t="s">
        <v>6194</v>
      </c>
      <c r="F6277" s="8" t="s">
        <v>58</v>
      </c>
      <c r="G6277" s="8" t="s">
        <v>865</v>
      </c>
      <c r="H6277" s="8" t="s">
        <v>14</v>
      </c>
      <c r="I6277" s="7" t="s">
        <v>8</v>
      </c>
      <c r="J6277" s="9">
        <v>355940648</v>
      </c>
      <c r="K6277" s="9">
        <v>0</v>
      </c>
      <c r="L6277" s="9">
        <v>0</v>
      </c>
      <c r="M6277" s="9">
        <v>0</v>
      </c>
      <c r="N6277" s="7" t="s">
        <v>8</v>
      </c>
      <c r="O6277" s="10">
        <v>7.18</v>
      </c>
      <c r="P6277" s="1"/>
    </row>
    <row r="6278" spans="1:16" ht="33.75" thickBot="1">
      <c r="A6278" s="1"/>
      <c r="B6278" s="138" t="s">
        <v>8</v>
      </c>
      <c r="C6278" s="139"/>
      <c r="D6278" s="139"/>
      <c r="E6278" s="139"/>
      <c r="F6278" s="139"/>
      <c r="G6278" s="139"/>
      <c r="H6278" s="139"/>
      <c r="I6278" s="11" t="s">
        <v>4472</v>
      </c>
      <c r="J6278" s="12" t="s">
        <v>8</v>
      </c>
      <c r="K6278" s="13">
        <v>0</v>
      </c>
      <c r="L6278" s="13">
        <v>0</v>
      </c>
      <c r="M6278" s="13">
        <v>0</v>
      </c>
      <c r="N6278" s="14">
        <v>0</v>
      </c>
      <c r="O6278" s="12" t="s">
        <v>8</v>
      </c>
      <c r="P6278" s="1"/>
    </row>
    <row r="6279" spans="1:16" ht="0.95" customHeight="1">
      <c r="A6279" s="1"/>
      <c r="B6279" s="137"/>
      <c r="C6279" s="137"/>
      <c r="D6279" s="137"/>
      <c r="E6279" s="137"/>
      <c r="F6279" s="137"/>
      <c r="G6279" s="137"/>
      <c r="H6279" s="137"/>
      <c r="I6279" s="137"/>
      <c r="J6279" s="137"/>
      <c r="K6279" s="137"/>
      <c r="L6279" s="137"/>
      <c r="M6279" s="137"/>
      <c r="N6279" s="137"/>
      <c r="O6279" s="137"/>
      <c r="P6279" s="1"/>
    </row>
    <row r="6280" spans="1:16" ht="42" thickBot="1">
      <c r="A6280" s="1"/>
      <c r="B6280" s="6" t="s">
        <v>6195</v>
      </c>
      <c r="C6280" s="7" t="s">
        <v>8</v>
      </c>
      <c r="D6280" s="8" t="s">
        <v>6196</v>
      </c>
      <c r="E6280" s="8" t="s">
        <v>6197</v>
      </c>
      <c r="F6280" s="8" t="s">
        <v>58</v>
      </c>
      <c r="G6280" s="8" t="s">
        <v>13</v>
      </c>
      <c r="H6280" s="8" t="s">
        <v>14</v>
      </c>
      <c r="I6280" s="7" t="s">
        <v>8</v>
      </c>
      <c r="J6280" s="9">
        <v>170934684</v>
      </c>
      <c r="K6280" s="9">
        <v>0</v>
      </c>
      <c r="L6280" s="9">
        <v>0</v>
      </c>
      <c r="M6280" s="9">
        <v>0</v>
      </c>
      <c r="N6280" s="7" t="s">
        <v>8</v>
      </c>
      <c r="O6280" s="10">
        <v>17</v>
      </c>
      <c r="P6280" s="1"/>
    </row>
    <row r="6281" spans="1:16" ht="25.5" thickBot="1">
      <c r="A6281" s="1"/>
      <c r="B6281" s="138" t="s">
        <v>8</v>
      </c>
      <c r="C6281" s="139"/>
      <c r="D6281" s="139"/>
      <c r="E6281" s="139"/>
      <c r="F6281" s="139"/>
      <c r="G6281" s="139"/>
      <c r="H6281" s="139"/>
      <c r="I6281" s="11" t="s">
        <v>4456</v>
      </c>
      <c r="J6281" s="12" t="s">
        <v>8</v>
      </c>
      <c r="K6281" s="13">
        <v>0</v>
      </c>
      <c r="L6281" s="13">
        <v>0</v>
      </c>
      <c r="M6281" s="13">
        <v>0</v>
      </c>
      <c r="N6281" s="14">
        <v>0</v>
      </c>
      <c r="O6281" s="12" t="s">
        <v>8</v>
      </c>
      <c r="P6281" s="1"/>
    </row>
    <row r="6282" spans="1:16" ht="0.95" customHeight="1">
      <c r="A6282" s="1"/>
      <c r="B6282" s="137"/>
      <c r="C6282" s="137"/>
      <c r="D6282" s="137"/>
      <c r="E6282" s="137"/>
      <c r="F6282" s="137"/>
      <c r="G6282" s="137"/>
      <c r="H6282" s="137"/>
      <c r="I6282" s="137"/>
      <c r="J6282" s="137"/>
      <c r="K6282" s="137"/>
      <c r="L6282" s="137"/>
      <c r="M6282" s="137"/>
      <c r="N6282" s="137"/>
      <c r="O6282" s="137"/>
      <c r="P6282" s="1"/>
    </row>
    <row r="6283" spans="1:16" ht="58.5" thickBot="1">
      <c r="A6283" s="1"/>
      <c r="B6283" s="6" t="s">
        <v>6198</v>
      </c>
      <c r="C6283" s="7" t="s">
        <v>8</v>
      </c>
      <c r="D6283" s="8" t="s">
        <v>6199</v>
      </c>
      <c r="E6283" s="8" t="s">
        <v>4487</v>
      </c>
      <c r="F6283" s="8" t="s">
        <v>58</v>
      </c>
      <c r="G6283" s="8" t="s">
        <v>59</v>
      </c>
      <c r="H6283" s="8" t="s">
        <v>14</v>
      </c>
      <c r="I6283" s="7" t="s">
        <v>8</v>
      </c>
      <c r="J6283" s="9">
        <v>1275588239</v>
      </c>
      <c r="K6283" s="9">
        <v>0</v>
      </c>
      <c r="L6283" s="9">
        <v>0</v>
      </c>
      <c r="M6283" s="9">
        <v>0</v>
      </c>
      <c r="N6283" s="7" t="s">
        <v>8</v>
      </c>
      <c r="O6283" s="10">
        <v>67.48</v>
      </c>
      <c r="P6283" s="1"/>
    </row>
    <row r="6284" spans="1:16" ht="25.5" thickBot="1">
      <c r="A6284" s="1"/>
      <c r="B6284" s="138" t="s">
        <v>8</v>
      </c>
      <c r="C6284" s="139"/>
      <c r="D6284" s="139"/>
      <c r="E6284" s="139"/>
      <c r="F6284" s="139"/>
      <c r="G6284" s="139"/>
      <c r="H6284" s="139"/>
      <c r="I6284" s="11" t="s">
        <v>60</v>
      </c>
      <c r="J6284" s="12" t="s">
        <v>8</v>
      </c>
      <c r="K6284" s="13">
        <v>0</v>
      </c>
      <c r="L6284" s="13">
        <v>0</v>
      </c>
      <c r="M6284" s="13">
        <v>0</v>
      </c>
      <c r="N6284" s="14">
        <v>0</v>
      </c>
      <c r="O6284" s="12" t="s">
        <v>8</v>
      </c>
      <c r="P6284" s="1"/>
    </row>
    <row r="6285" spans="1:16" ht="0.95" customHeight="1">
      <c r="A6285" s="1"/>
      <c r="B6285" s="137"/>
      <c r="C6285" s="137"/>
      <c r="D6285" s="137"/>
      <c r="E6285" s="137"/>
      <c r="F6285" s="137"/>
      <c r="G6285" s="137"/>
      <c r="H6285" s="137"/>
      <c r="I6285" s="137"/>
      <c r="J6285" s="137"/>
      <c r="K6285" s="137"/>
      <c r="L6285" s="137"/>
      <c r="M6285" s="137"/>
      <c r="N6285" s="137"/>
      <c r="O6285" s="137"/>
      <c r="P6285" s="1"/>
    </row>
    <row r="6286" spans="1:16" ht="58.5" thickBot="1">
      <c r="A6286" s="1"/>
      <c r="B6286" s="6" t="s">
        <v>6200</v>
      </c>
      <c r="C6286" s="7" t="s">
        <v>8</v>
      </c>
      <c r="D6286" s="8" t="s">
        <v>6201</v>
      </c>
      <c r="E6286" s="8" t="s">
        <v>6202</v>
      </c>
      <c r="F6286" s="8" t="s">
        <v>58</v>
      </c>
      <c r="G6286" s="8" t="s">
        <v>13</v>
      </c>
      <c r="H6286" s="8" t="s">
        <v>14</v>
      </c>
      <c r="I6286" s="7" t="s">
        <v>8</v>
      </c>
      <c r="J6286" s="9">
        <v>660983861</v>
      </c>
      <c r="K6286" s="9">
        <v>44421329</v>
      </c>
      <c r="L6286" s="9">
        <v>88776945</v>
      </c>
      <c r="M6286" s="9">
        <v>87173638</v>
      </c>
      <c r="N6286" s="7" t="s">
        <v>8</v>
      </c>
      <c r="O6286" s="10">
        <v>10.53</v>
      </c>
      <c r="P6286" s="1"/>
    </row>
    <row r="6287" spans="1:16" ht="25.5" thickBot="1">
      <c r="A6287" s="1"/>
      <c r="B6287" s="138" t="s">
        <v>8</v>
      </c>
      <c r="C6287" s="139"/>
      <c r="D6287" s="139"/>
      <c r="E6287" s="139"/>
      <c r="F6287" s="139"/>
      <c r="G6287" s="139"/>
      <c r="H6287" s="139"/>
      <c r="I6287" s="11" t="s">
        <v>4456</v>
      </c>
      <c r="J6287" s="12" t="s">
        <v>8</v>
      </c>
      <c r="K6287" s="13">
        <v>44421329</v>
      </c>
      <c r="L6287" s="13">
        <v>88776945</v>
      </c>
      <c r="M6287" s="13">
        <v>87173638</v>
      </c>
      <c r="N6287" s="14">
        <v>98.19</v>
      </c>
      <c r="O6287" s="12" t="s">
        <v>8</v>
      </c>
      <c r="P6287" s="1"/>
    </row>
    <row r="6288" spans="1:16" ht="0.95" customHeight="1">
      <c r="A6288" s="1"/>
      <c r="B6288" s="137"/>
      <c r="C6288" s="137"/>
      <c r="D6288" s="137"/>
      <c r="E6288" s="137"/>
      <c r="F6288" s="137"/>
      <c r="G6288" s="137"/>
      <c r="H6288" s="137"/>
      <c r="I6288" s="137"/>
      <c r="J6288" s="137"/>
      <c r="K6288" s="137"/>
      <c r="L6288" s="137"/>
      <c r="M6288" s="137"/>
      <c r="N6288" s="137"/>
      <c r="O6288" s="137"/>
      <c r="P6288" s="1"/>
    </row>
    <row r="6289" spans="1:16" ht="50.25" thickBot="1">
      <c r="A6289" s="1"/>
      <c r="B6289" s="6" t="s">
        <v>6203</v>
      </c>
      <c r="C6289" s="7" t="s">
        <v>8</v>
      </c>
      <c r="D6289" s="8" t="s">
        <v>6204</v>
      </c>
      <c r="E6289" s="8" t="s">
        <v>6194</v>
      </c>
      <c r="F6289" s="8" t="s">
        <v>58</v>
      </c>
      <c r="G6289" s="8" t="s">
        <v>865</v>
      </c>
      <c r="H6289" s="8" t="s">
        <v>14</v>
      </c>
      <c r="I6289" s="7" t="s">
        <v>8</v>
      </c>
      <c r="J6289" s="9">
        <v>363587247</v>
      </c>
      <c r="K6289" s="9">
        <v>0</v>
      </c>
      <c r="L6289" s="9">
        <v>0</v>
      </c>
      <c r="M6289" s="9">
        <v>0</v>
      </c>
      <c r="N6289" s="7" t="s">
        <v>8</v>
      </c>
      <c r="O6289" s="10">
        <v>2.31</v>
      </c>
      <c r="P6289" s="1"/>
    </row>
    <row r="6290" spans="1:16" ht="33.75" thickBot="1">
      <c r="A6290" s="1"/>
      <c r="B6290" s="138" t="s">
        <v>8</v>
      </c>
      <c r="C6290" s="139"/>
      <c r="D6290" s="139"/>
      <c r="E6290" s="139"/>
      <c r="F6290" s="139"/>
      <c r="G6290" s="139"/>
      <c r="H6290" s="139"/>
      <c r="I6290" s="11" t="s">
        <v>4472</v>
      </c>
      <c r="J6290" s="12" t="s">
        <v>8</v>
      </c>
      <c r="K6290" s="13">
        <v>0</v>
      </c>
      <c r="L6290" s="13">
        <v>0</v>
      </c>
      <c r="M6290" s="13">
        <v>0</v>
      </c>
      <c r="N6290" s="14">
        <v>0</v>
      </c>
      <c r="O6290" s="12" t="s">
        <v>8</v>
      </c>
      <c r="P6290" s="1"/>
    </row>
    <row r="6291" spans="1:16" ht="0.95" customHeight="1">
      <c r="A6291" s="1"/>
      <c r="B6291" s="137"/>
      <c r="C6291" s="137"/>
      <c r="D6291" s="137"/>
      <c r="E6291" s="137"/>
      <c r="F6291" s="137"/>
      <c r="G6291" s="137"/>
      <c r="H6291" s="137"/>
      <c r="I6291" s="137"/>
      <c r="J6291" s="137"/>
      <c r="K6291" s="137"/>
      <c r="L6291" s="137"/>
      <c r="M6291" s="137"/>
      <c r="N6291" s="137"/>
      <c r="O6291" s="137"/>
      <c r="P6291" s="1"/>
    </row>
    <row r="6292" spans="1:16" ht="33.75" thickBot="1">
      <c r="A6292" s="1"/>
      <c r="B6292" s="6" t="s">
        <v>6205</v>
      </c>
      <c r="C6292" s="7" t="s">
        <v>8</v>
      </c>
      <c r="D6292" s="8" t="s">
        <v>6206</v>
      </c>
      <c r="E6292" s="8" t="s">
        <v>6207</v>
      </c>
      <c r="F6292" s="8" t="s">
        <v>58</v>
      </c>
      <c r="G6292" s="8" t="s">
        <v>865</v>
      </c>
      <c r="H6292" s="8" t="s">
        <v>14</v>
      </c>
      <c r="I6292" s="7" t="s">
        <v>8</v>
      </c>
      <c r="J6292" s="9">
        <v>431937851</v>
      </c>
      <c r="K6292" s="9">
        <v>0</v>
      </c>
      <c r="L6292" s="9">
        <v>43804690</v>
      </c>
      <c r="M6292" s="9">
        <v>43804690</v>
      </c>
      <c r="N6292" s="7" t="s">
        <v>8</v>
      </c>
      <c r="O6292" s="10">
        <v>98.6</v>
      </c>
      <c r="P6292" s="1"/>
    </row>
    <row r="6293" spans="1:16" ht="33.75" thickBot="1">
      <c r="A6293" s="1"/>
      <c r="B6293" s="138" t="s">
        <v>8</v>
      </c>
      <c r="C6293" s="139"/>
      <c r="D6293" s="139"/>
      <c r="E6293" s="139"/>
      <c r="F6293" s="139"/>
      <c r="G6293" s="139"/>
      <c r="H6293" s="139"/>
      <c r="I6293" s="11" t="s">
        <v>4472</v>
      </c>
      <c r="J6293" s="12" t="s">
        <v>8</v>
      </c>
      <c r="K6293" s="13">
        <v>0</v>
      </c>
      <c r="L6293" s="13">
        <v>43804690</v>
      </c>
      <c r="M6293" s="13">
        <v>43804690</v>
      </c>
      <c r="N6293" s="14">
        <v>100</v>
      </c>
      <c r="O6293" s="12" t="s">
        <v>8</v>
      </c>
      <c r="P6293" s="1"/>
    </row>
    <row r="6294" spans="1:16" ht="0.95" customHeight="1">
      <c r="A6294" s="1"/>
      <c r="B6294" s="137"/>
      <c r="C6294" s="137"/>
      <c r="D6294" s="137"/>
      <c r="E6294" s="137"/>
      <c r="F6294" s="137"/>
      <c r="G6294" s="137"/>
      <c r="H6294" s="137"/>
      <c r="I6294" s="137"/>
      <c r="J6294" s="137"/>
      <c r="K6294" s="137"/>
      <c r="L6294" s="137"/>
      <c r="M6294" s="137"/>
      <c r="N6294" s="137"/>
      <c r="O6294" s="137"/>
      <c r="P6294" s="1"/>
    </row>
    <row r="6295" spans="1:16" ht="33.75" thickBot="1">
      <c r="A6295" s="1"/>
      <c r="B6295" s="6" t="s">
        <v>6208</v>
      </c>
      <c r="C6295" s="7" t="s">
        <v>8</v>
      </c>
      <c r="D6295" s="8" t="s">
        <v>6209</v>
      </c>
      <c r="E6295" s="8" t="s">
        <v>6210</v>
      </c>
      <c r="F6295" s="8" t="s">
        <v>58</v>
      </c>
      <c r="G6295" s="8" t="s">
        <v>4323</v>
      </c>
      <c r="H6295" s="8" t="s">
        <v>14</v>
      </c>
      <c r="I6295" s="7" t="s">
        <v>8</v>
      </c>
      <c r="J6295" s="9">
        <v>1332649774</v>
      </c>
      <c r="K6295" s="9">
        <v>0</v>
      </c>
      <c r="L6295" s="9">
        <v>0</v>
      </c>
      <c r="M6295" s="9">
        <v>0</v>
      </c>
      <c r="N6295" s="7" t="s">
        <v>8</v>
      </c>
      <c r="O6295" s="10">
        <v>19.16</v>
      </c>
      <c r="P6295" s="1"/>
    </row>
    <row r="6296" spans="1:16" ht="25.5" thickBot="1">
      <c r="A6296" s="1"/>
      <c r="B6296" s="138" t="s">
        <v>8</v>
      </c>
      <c r="C6296" s="139"/>
      <c r="D6296" s="139"/>
      <c r="E6296" s="139"/>
      <c r="F6296" s="139"/>
      <c r="G6296" s="139"/>
      <c r="H6296" s="139"/>
      <c r="I6296" s="11" t="s">
        <v>60</v>
      </c>
      <c r="J6296" s="12" t="s">
        <v>8</v>
      </c>
      <c r="K6296" s="13">
        <v>0</v>
      </c>
      <c r="L6296" s="13">
        <v>0</v>
      </c>
      <c r="M6296" s="13">
        <v>0</v>
      </c>
      <c r="N6296" s="14">
        <v>0</v>
      </c>
      <c r="O6296" s="12" t="s">
        <v>8</v>
      </c>
      <c r="P6296" s="1"/>
    </row>
    <row r="6297" spans="1:16" ht="0.95" customHeight="1">
      <c r="A6297" s="1"/>
      <c r="B6297" s="137"/>
      <c r="C6297" s="137"/>
      <c r="D6297" s="137"/>
      <c r="E6297" s="137"/>
      <c r="F6297" s="137"/>
      <c r="G6297" s="137"/>
      <c r="H6297" s="137"/>
      <c r="I6297" s="137"/>
      <c r="J6297" s="137"/>
      <c r="K6297" s="137"/>
      <c r="L6297" s="137"/>
      <c r="M6297" s="137"/>
      <c r="N6297" s="137"/>
      <c r="O6297" s="137"/>
      <c r="P6297" s="1"/>
    </row>
    <row r="6298" spans="1:16" ht="58.5" thickBot="1">
      <c r="A6298" s="1"/>
      <c r="B6298" s="6" t="s">
        <v>6211</v>
      </c>
      <c r="C6298" s="7" t="s">
        <v>8</v>
      </c>
      <c r="D6298" s="8" t="s">
        <v>6212</v>
      </c>
      <c r="E6298" s="8" t="s">
        <v>6213</v>
      </c>
      <c r="F6298" s="8" t="s">
        <v>40</v>
      </c>
      <c r="G6298" s="8" t="s">
        <v>865</v>
      </c>
      <c r="H6298" s="8" t="s">
        <v>14</v>
      </c>
      <c r="I6298" s="7" t="s">
        <v>8</v>
      </c>
      <c r="J6298" s="9">
        <v>90328730</v>
      </c>
      <c r="K6298" s="9">
        <v>0</v>
      </c>
      <c r="L6298" s="9">
        <v>0</v>
      </c>
      <c r="M6298" s="9">
        <v>0</v>
      </c>
      <c r="N6298" s="7" t="s">
        <v>8</v>
      </c>
      <c r="O6298" s="10">
        <v>0</v>
      </c>
      <c r="P6298" s="1"/>
    </row>
    <row r="6299" spans="1:16" ht="33.75" thickBot="1">
      <c r="A6299" s="1"/>
      <c r="B6299" s="138" t="s">
        <v>8</v>
      </c>
      <c r="C6299" s="139"/>
      <c r="D6299" s="139"/>
      <c r="E6299" s="139"/>
      <c r="F6299" s="139"/>
      <c r="G6299" s="139"/>
      <c r="H6299" s="139"/>
      <c r="I6299" s="11" t="s">
        <v>4472</v>
      </c>
      <c r="J6299" s="12" t="s">
        <v>8</v>
      </c>
      <c r="K6299" s="13">
        <v>0</v>
      </c>
      <c r="L6299" s="13">
        <v>0</v>
      </c>
      <c r="M6299" s="13">
        <v>0</v>
      </c>
      <c r="N6299" s="14">
        <v>0</v>
      </c>
      <c r="O6299" s="12" t="s">
        <v>8</v>
      </c>
      <c r="P6299" s="1"/>
    </row>
    <row r="6300" spans="1:16" ht="0.95" customHeight="1">
      <c r="A6300" s="1"/>
      <c r="B6300" s="137"/>
      <c r="C6300" s="137"/>
      <c r="D6300" s="137"/>
      <c r="E6300" s="137"/>
      <c r="F6300" s="137"/>
      <c r="G6300" s="137"/>
      <c r="H6300" s="137"/>
      <c r="I6300" s="137"/>
      <c r="J6300" s="137"/>
      <c r="K6300" s="137"/>
      <c r="L6300" s="137"/>
      <c r="M6300" s="137"/>
      <c r="N6300" s="137"/>
      <c r="O6300" s="137"/>
      <c r="P6300" s="1"/>
    </row>
    <row r="6301" spans="1:16" ht="58.5" thickBot="1">
      <c r="A6301" s="1"/>
      <c r="B6301" s="6" t="s">
        <v>6214</v>
      </c>
      <c r="C6301" s="7" t="s">
        <v>8</v>
      </c>
      <c r="D6301" s="8" t="s">
        <v>6215</v>
      </c>
      <c r="E6301" s="8" t="s">
        <v>6216</v>
      </c>
      <c r="F6301" s="8" t="s">
        <v>58</v>
      </c>
      <c r="G6301" s="8" t="s">
        <v>59</v>
      </c>
      <c r="H6301" s="8" t="s">
        <v>14</v>
      </c>
      <c r="I6301" s="7" t="s">
        <v>8</v>
      </c>
      <c r="J6301" s="9">
        <v>334405590</v>
      </c>
      <c r="K6301" s="9">
        <v>2149416</v>
      </c>
      <c r="L6301" s="9">
        <v>0</v>
      </c>
      <c r="M6301" s="9">
        <v>0</v>
      </c>
      <c r="N6301" s="7" t="s">
        <v>8</v>
      </c>
      <c r="O6301" s="10">
        <v>0.01</v>
      </c>
      <c r="P6301" s="1"/>
    </row>
    <row r="6302" spans="1:16" ht="33.75" thickBot="1">
      <c r="A6302" s="1"/>
      <c r="B6302" s="138" t="s">
        <v>8</v>
      </c>
      <c r="C6302" s="139"/>
      <c r="D6302" s="139"/>
      <c r="E6302" s="139"/>
      <c r="F6302" s="139"/>
      <c r="G6302" s="139"/>
      <c r="H6302" s="139"/>
      <c r="I6302" s="11" t="s">
        <v>1429</v>
      </c>
      <c r="J6302" s="12" t="s">
        <v>8</v>
      </c>
      <c r="K6302" s="13">
        <v>2149416</v>
      </c>
      <c r="L6302" s="13">
        <v>0</v>
      </c>
      <c r="M6302" s="13">
        <v>0</v>
      </c>
      <c r="N6302" s="14">
        <v>0</v>
      </c>
      <c r="O6302" s="12" t="s">
        <v>8</v>
      </c>
      <c r="P6302" s="1"/>
    </row>
    <row r="6303" spans="1:16" ht="0.95" customHeight="1">
      <c r="A6303" s="1"/>
      <c r="B6303" s="137"/>
      <c r="C6303" s="137"/>
      <c r="D6303" s="137"/>
      <c r="E6303" s="137"/>
      <c r="F6303" s="137"/>
      <c r="G6303" s="137"/>
      <c r="H6303" s="137"/>
      <c r="I6303" s="137"/>
      <c r="J6303" s="137"/>
      <c r="K6303" s="137"/>
      <c r="L6303" s="137"/>
      <c r="M6303" s="137"/>
      <c r="N6303" s="137"/>
      <c r="O6303" s="137"/>
      <c r="P6303" s="1"/>
    </row>
    <row r="6304" spans="1:16" ht="58.5" thickBot="1">
      <c r="A6304" s="1"/>
      <c r="B6304" s="6" t="s">
        <v>6217</v>
      </c>
      <c r="C6304" s="7" t="s">
        <v>8</v>
      </c>
      <c r="D6304" s="8" t="s">
        <v>6218</v>
      </c>
      <c r="E6304" s="8" t="s">
        <v>6219</v>
      </c>
      <c r="F6304" s="8" t="s">
        <v>58</v>
      </c>
      <c r="G6304" s="8" t="s">
        <v>59</v>
      </c>
      <c r="H6304" s="8" t="s">
        <v>14</v>
      </c>
      <c r="I6304" s="7" t="s">
        <v>8</v>
      </c>
      <c r="J6304" s="9">
        <v>393722921</v>
      </c>
      <c r="K6304" s="9">
        <v>0</v>
      </c>
      <c r="L6304" s="9">
        <v>0</v>
      </c>
      <c r="M6304" s="9">
        <v>0</v>
      </c>
      <c r="N6304" s="7" t="s">
        <v>8</v>
      </c>
      <c r="O6304" s="10">
        <v>0.04</v>
      </c>
      <c r="P6304" s="1"/>
    </row>
    <row r="6305" spans="1:16" ht="33.75" thickBot="1">
      <c r="A6305" s="1"/>
      <c r="B6305" s="138" t="s">
        <v>8</v>
      </c>
      <c r="C6305" s="139"/>
      <c r="D6305" s="139"/>
      <c r="E6305" s="139"/>
      <c r="F6305" s="139"/>
      <c r="G6305" s="139"/>
      <c r="H6305" s="139"/>
      <c r="I6305" s="11" t="s">
        <v>1429</v>
      </c>
      <c r="J6305" s="12" t="s">
        <v>8</v>
      </c>
      <c r="K6305" s="13">
        <v>0</v>
      </c>
      <c r="L6305" s="13">
        <v>0</v>
      </c>
      <c r="M6305" s="13">
        <v>0</v>
      </c>
      <c r="N6305" s="14">
        <v>0</v>
      </c>
      <c r="O6305" s="12" t="s">
        <v>8</v>
      </c>
      <c r="P6305" s="1"/>
    </row>
    <row r="6306" spans="1:16" ht="0.95" customHeight="1">
      <c r="A6306" s="1"/>
      <c r="B6306" s="137"/>
      <c r="C6306" s="137"/>
      <c r="D6306" s="137"/>
      <c r="E6306" s="137"/>
      <c r="F6306" s="137"/>
      <c r="G6306" s="137"/>
      <c r="H6306" s="137"/>
      <c r="I6306" s="137"/>
      <c r="J6306" s="137"/>
      <c r="K6306" s="137"/>
      <c r="L6306" s="137"/>
      <c r="M6306" s="137"/>
      <c r="N6306" s="137"/>
      <c r="O6306" s="137"/>
      <c r="P6306" s="1"/>
    </row>
    <row r="6307" spans="1:16" ht="58.5" thickBot="1">
      <c r="A6307" s="1"/>
      <c r="B6307" s="6" t="s">
        <v>6220</v>
      </c>
      <c r="C6307" s="7" t="s">
        <v>8</v>
      </c>
      <c r="D6307" s="8" t="s">
        <v>6221</v>
      </c>
      <c r="E6307" s="8" t="s">
        <v>6222</v>
      </c>
      <c r="F6307" s="8" t="s">
        <v>58</v>
      </c>
      <c r="G6307" s="8" t="s">
        <v>59</v>
      </c>
      <c r="H6307" s="8" t="s">
        <v>14</v>
      </c>
      <c r="I6307" s="7" t="s">
        <v>8</v>
      </c>
      <c r="J6307" s="9">
        <v>927258492</v>
      </c>
      <c r="K6307" s="9">
        <v>60541961</v>
      </c>
      <c r="L6307" s="9">
        <v>0</v>
      </c>
      <c r="M6307" s="9">
        <v>0</v>
      </c>
      <c r="N6307" s="7" t="s">
        <v>8</v>
      </c>
      <c r="O6307" s="10">
        <v>0</v>
      </c>
      <c r="P6307" s="1"/>
    </row>
    <row r="6308" spans="1:16" ht="33.75" thickBot="1">
      <c r="A6308" s="1"/>
      <c r="B6308" s="138" t="s">
        <v>8</v>
      </c>
      <c r="C6308" s="139"/>
      <c r="D6308" s="139"/>
      <c r="E6308" s="139"/>
      <c r="F6308" s="139"/>
      <c r="G6308" s="139"/>
      <c r="H6308" s="139"/>
      <c r="I6308" s="11" t="s">
        <v>1429</v>
      </c>
      <c r="J6308" s="12" t="s">
        <v>8</v>
      </c>
      <c r="K6308" s="13">
        <v>60541961</v>
      </c>
      <c r="L6308" s="13">
        <v>0</v>
      </c>
      <c r="M6308" s="13">
        <v>0</v>
      </c>
      <c r="N6308" s="14">
        <v>0</v>
      </c>
      <c r="O6308" s="12" t="s">
        <v>8</v>
      </c>
      <c r="P6308" s="1"/>
    </row>
    <row r="6309" spans="1:16" ht="0.95" customHeight="1">
      <c r="A6309" s="1"/>
      <c r="B6309" s="137"/>
      <c r="C6309" s="137"/>
      <c r="D6309" s="137"/>
      <c r="E6309" s="137"/>
      <c r="F6309" s="137"/>
      <c r="G6309" s="137"/>
      <c r="H6309" s="137"/>
      <c r="I6309" s="137"/>
      <c r="J6309" s="137"/>
      <c r="K6309" s="137"/>
      <c r="L6309" s="137"/>
      <c r="M6309" s="137"/>
      <c r="N6309" s="137"/>
      <c r="O6309" s="137"/>
      <c r="P6309" s="1"/>
    </row>
    <row r="6310" spans="1:16" ht="58.5" thickBot="1">
      <c r="A6310" s="1"/>
      <c r="B6310" s="6" t="s">
        <v>6223</v>
      </c>
      <c r="C6310" s="7" t="s">
        <v>8</v>
      </c>
      <c r="D6310" s="8" t="s">
        <v>6224</v>
      </c>
      <c r="E6310" s="8" t="s">
        <v>6225</v>
      </c>
      <c r="F6310" s="8" t="s">
        <v>555</v>
      </c>
      <c r="G6310" s="8" t="s">
        <v>865</v>
      </c>
      <c r="H6310" s="8" t="s">
        <v>14</v>
      </c>
      <c r="I6310" s="7" t="s">
        <v>8</v>
      </c>
      <c r="J6310" s="9">
        <v>177703074</v>
      </c>
      <c r="K6310" s="9">
        <v>0</v>
      </c>
      <c r="L6310" s="9">
        <v>0</v>
      </c>
      <c r="M6310" s="9">
        <v>0</v>
      </c>
      <c r="N6310" s="7" t="s">
        <v>8</v>
      </c>
      <c r="O6310" s="10">
        <v>0.06</v>
      </c>
      <c r="P6310" s="1"/>
    </row>
    <row r="6311" spans="1:16" ht="33.75" thickBot="1">
      <c r="A6311" s="1"/>
      <c r="B6311" s="138" t="s">
        <v>8</v>
      </c>
      <c r="C6311" s="139"/>
      <c r="D6311" s="139"/>
      <c r="E6311" s="139"/>
      <c r="F6311" s="139"/>
      <c r="G6311" s="139"/>
      <c r="H6311" s="139"/>
      <c r="I6311" s="11" t="s">
        <v>4472</v>
      </c>
      <c r="J6311" s="12" t="s">
        <v>8</v>
      </c>
      <c r="K6311" s="13">
        <v>0</v>
      </c>
      <c r="L6311" s="13">
        <v>0</v>
      </c>
      <c r="M6311" s="13">
        <v>0</v>
      </c>
      <c r="N6311" s="14">
        <v>0</v>
      </c>
      <c r="O6311" s="12" t="s">
        <v>8</v>
      </c>
      <c r="P6311" s="1"/>
    </row>
    <row r="6312" spans="1:16" ht="0.95" customHeight="1">
      <c r="A6312" s="1"/>
      <c r="B6312" s="137"/>
      <c r="C6312" s="137"/>
      <c r="D6312" s="137"/>
      <c r="E6312" s="137"/>
      <c r="F6312" s="137"/>
      <c r="G6312" s="137"/>
      <c r="H6312" s="137"/>
      <c r="I6312" s="137"/>
      <c r="J6312" s="137"/>
      <c r="K6312" s="137"/>
      <c r="L6312" s="137"/>
      <c r="M6312" s="137"/>
      <c r="N6312" s="137"/>
      <c r="O6312" s="137"/>
      <c r="P6312" s="1"/>
    </row>
    <row r="6313" spans="1:16" ht="42" thickBot="1">
      <c r="A6313" s="1"/>
      <c r="B6313" s="6" t="s">
        <v>6226</v>
      </c>
      <c r="C6313" s="7" t="s">
        <v>8</v>
      </c>
      <c r="D6313" s="8" t="s">
        <v>6227</v>
      </c>
      <c r="E6313" s="8" t="s">
        <v>6228</v>
      </c>
      <c r="F6313" s="8" t="s">
        <v>58</v>
      </c>
      <c r="G6313" s="8" t="s">
        <v>59</v>
      </c>
      <c r="H6313" s="8" t="s">
        <v>14</v>
      </c>
      <c r="I6313" s="7" t="s">
        <v>8</v>
      </c>
      <c r="J6313" s="9">
        <v>1071193152</v>
      </c>
      <c r="K6313" s="9">
        <v>0</v>
      </c>
      <c r="L6313" s="9">
        <v>0</v>
      </c>
      <c r="M6313" s="9">
        <v>0</v>
      </c>
      <c r="N6313" s="7" t="s">
        <v>8</v>
      </c>
      <c r="O6313" s="10">
        <v>15.71</v>
      </c>
      <c r="P6313" s="1"/>
    </row>
    <row r="6314" spans="1:16" ht="25.5" thickBot="1">
      <c r="A6314" s="1"/>
      <c r="B6314" s="138" t="s">
        <v>8</v>
      </c>
      <c r="C6314" s="139"/>
      <c r="D6314" s="139"/>
      <c r="E6314" s="139"/>
      <c r="F6314" s="139"/>
      <c r="G6314" s="139"/>
      <c r="H6314" s="139"/>
      <c r="I6314" s="11" t="s">
        <v>60</v>
      </c>
      <c r="J6314" s="12" t="s">
        <v>8</v>
      </c>
      <c r="K6314" s="13">
        <v>0</v>
      </c>
      <c r="L6314" s="13">
        <v>0</v>
      </c>
      <c r="M6314" s="13">
        <v>0</v>
      </c>
      <c r="N6314" s="14">
        <v>0</v>
      </c>
      <c r="O6314" s="12" t="s">
        <v>8</v>
      </c>
      <c r="P6314" s="1"/>
    </row>
    <row r="6315" spans="1:16" ht="0.95" customHeight="1">
      <c r="A6315" s="1"/>
      <c r="B6315" s="137"/>
      <c r="C6315" s="137"/>
      <c r="D6315" s="137"/>
      <c r="E6315" s="137"/>
      <c r="F6315" s="137"/>
      <c r="G6315" s="137"/>
      <c r="H6315" s="137"/>
      <c r="I6315" s="137"/>
      <c r="J6315" s="137"/>
      <c r="K6315" s="137"/>
      <c r="L6315" s="137"/>
      <c r="M6315" s="137"/>
      <c r="N6315" s="137"/>
      <c r="O6315" s="137"/>
      <c r="P6315" s="1"/>
    </row>
    <row r="6316" spans="1:16" ht="50.25" thickBot="1">
      <c r="A6316" s="1"/>
      <c r="B6316" s="6" t="s">
        <v>6229</v>
      </c>
      <c r="C6316" s="7" t="s">
        <v>8</v>
      </c>
      <c r="D6316" s="8" t="s">
        <v>6230</v>
      </c>
      <c r="E6316" s="8" t="s">
        <v>6231</v>
      </c>
      <c r="F6316" s="8" t="s">
        <v>58</v>
      </c>
      <c r="G6316" s="8" t="s">
        <v>59</v>
      </c>
      <c r="H6316" s="8" t="s">
        <v>14</v>
      </c>
      <c r="I6316" s="7" t="s">
        <v>8</v>
      </c>
      <c r="J6316" s="9">
        <v>1133600422</v>
      </c>
      <c r="K6316" s="9">
        <v>0</v>
      </c>
      <c r="L6316" s="9">
        <v>0</v>
      </c>
      <c r="M6316" s="9">
        <v>0</v>
      </c>
      <c r="N6316" s="7" t="s">
        <v>8</v>
      </c>
      <c r="O6316" s="10">
        <v>0.84</v>
      </c>
      <c r="P6316" s="1"/>
    </row>
    <row r="6317" spans="1:16" ht="25.5" thickBot="1">
      <c r="A6317" s="1"/>
      <c r="B6317" s="138" t="s">
        <v>8</v>
      </c>
      <c r="C6317" s="139"/>
      <c r="D6317" s="139"/>
      <c r="E6317" s="139"/>
      <c r="F6317" s="139"/>
      <c r="G6317" s="139"/>
      <c r="H6317" s="139"/>
      <c r="I6317" s="11" t="s">
        <v>60</v>
      </c>
      <c r="J6317" s="12" t="s">
        <v>8</v>
      </c>
      <c r="K6317" s="13">
        <v>0</v>
      </c>
      <c r="L6317" s="13">
        <v>0</v>
      </c>
      <c r="M6317" s="13">
        <v>0</v>
      </c>
      <c r="N6317" s="14">
        <v>0</v>
      </c>
      <c r="O6317" s="12" t="s">
        <v>8</v>
      </c>
      <c r="P6317" s="1"/>
    </row>
    <row r="6318" spans="1:16" ht="0.95" customHeight="1">
      <c r="A6318" s="1"/>
      <c r="B6318" s="137"/>
      <c r="C6318" s="137"/>
      <c r="D6318" s="137"/>
      <c r="E6318" s="137"/>
      <c r="F6318" s="137"/>
      <c r="G6318" s="137"/>
      <c r="H6318" s="137"/>
      <c r="I6318" s="137"/>
      <c r="J6318" s="137"/>
      <c r="K6318" s="137"/>
      <c r="L6318" s="137"/>
      <c r="M6318" s="137"/>
      <c r="N6318" s="137"/>
      <c r="O6318" s="137"/>
      <c r="P6318" s="1"/>
    </row>
    <row r="6319" spans="1:16" ht="20.100000000000001" customHeight="1">
      <c r="A6319" s="1"/>
      <c r="B6319" s="145" t="s">
        <v>5686</v>
      </c>
      <c r="C6319" s="146"/>
      <c r="D6319" s="146"/>
      <c r="E6319" s="146"/>
      <c r="F6319" s="2" t="s">
        <v>4</v>
      </c>
      <c r="G6319" s="147" t="s">
        <v>6232</v>
      </c>
      <c r="H6319" s="148"/>
      <c r="I6319" s="148"/>
      <c r="J6319" s="148"/>
      <c r="K6319" s="148"/>
      <c r="L6319" s="148"/>
      <c r="M6319" s="148"/>
      <c r="N6319" s="148"/>
      <c r="O6319" s="148"/>
      <c r="P6319" s="1"/>
    </row>
    <row r="6320" spans="1:16" ht="20.100000000000001" customHeight="1">
      <c r="A6320" s="1"/>
      <c r="B6320" s="143" t="s">
        <v>6</v>
      </c>
      <c r="C6320" s="144"/>
      <c r="D6320" s="144"/>
      <c r="E6320" s="144"/>
      <c r="F6320" s="144"/>
      <c r="G6320" s="144"/>
      <c r="H6320" s="144"/>
      <c r="I6320" s="144"/>
      <c r="J6320" s="3">
        <v>544822742606</v>
      </c>
      <c r="K6320" s="3">
        <v>57800248743</v>
      </c>
      <c r="L6320" s="3">
        <v>9971716029</v>
      </c>
      <c r="M6320" s="3">
        <v>8589310786</v>
      </c>
      <c r="N6320" s="4" t="s">
        <v>6233</v>
      </c>
      <c r="O6320" s="5" t="s">
        <v>8</v>
      </c>
      <c r="P6320" s="1"/>
    </row>
    <row r="6321" spans="1:16" ht="42" thickBot="1">
      <c r="A6321" s="1"/>
      <c r="B6321" s="6" t="s">
        <v>6234</v>
      </c>
      <c r="C6321" s="7" t="s">
        <v>8</v>
      </c>
      <c r="D6321" s="8" t="s">
        <v>6235</v>
      </c>
      <c r="E6321" s="8" t="s">
        <v>6236</v>
      </c>
      <c r="F6321" s="8" t="s">
        <v>353</v>
      </c>
      <c r="G6321" s="8" t="s">
        <v>59</v>
      </c>
      <c r="H6321" s="8" t="s">
        <v>14</v>
      </c>
      <c r="I6321" s="7" t="s">
        <v>8</v>
      </c>
      <c r="J6321" s="9">
        <v>538863073</v>
      </c>
      <c r="K6321" s="9">
        <v>0</v>
      </c>
      <c r="L6321" s="9">
        <v>19552022</v>
      </c>
      <c r="M6321" s="9">
        <v>18788242</v>
      </c>
      <c r="N6321" s="7" t="s">
        <v>8</v>
      </c>
      <c r="O6321" s="10">
        <v>3.36</v>
      </c>
      <c r="P6321" s="1"/>
    </row>
    <row r="6322" spans="1:16" ht="25.5" thickBot="1">
      <c r="A6322" s="1"/>
      <c r="B6322" s="138" t="s">
        <v>8</v>
      </c>
      <c r="C6322" s="139"/>
      <c r="D6322" s="139"/>
      <c r="E6322" s="139"/>
      <c r="F6322" s="139"/>
      <c r="G6322" s="139"/>
      <c r="H6322" s="139"/>
      <c r="I6322" s="11" t="s">
        <v>60</v>
      </c>
      <c r="J6322" s="12" t="s">
        <v>8</v>
      </c>
      <c r="K6322" s="13">
        <v>0</v>
      </c>
      <c r="L6322" s="13">
        <v>19552022</v>
      </c>
      <c r="M6322" s="13">
        <v>18788242</v>
      </c>
      <c r="N6322" s="14">
        <v>96.09</v>
      </c>
      <c r="O6322" s="12" t="s">
        <v>8</v>
      </c>
      <c r="P6322" s="1"/>
    </row>
    <row r="6323" spans="1:16" ht="0.95" customHeight="1">
      <c r="A6323" s="1"/>
      <c r="B6323" s="137"/>
      <c r="C6323" s="137"/>
      <c r="D6323" s="137"/>
      <c r="E6323" s="137"/>
      <c r="F6323" s="137"/>
      <c r="G6323" s="137"/>
      <c r="H6323" s="137"/>
      <c r="I6323" s="137"/>
      <c r="J6323" s="137"/>
      <c r="K6323" s="137"/>
      <c r="L6323" s="137"/>
      <c r="M6323" s="137"/>
      <c r="N6323" s="137"/>
      <c r="O6323" s="137"/>
      <c r="P6323" s="1"/>
    </row>
    <row r="6324" spans="1:16" ht="42" thickBot="1">
      <c r="A6324" s="1"/>
      <c r="B6324" s="6" t="s">
        <v>6237</v>
      </c>
      <c r="C6324" s="7" t="s">
        <v>8</v>
      </c>
      <c r="D6324" s="8" t="s">
        <v>6238</v>
      </c>
      <c r="E6324" s="8" t="s">
        <v>6239</v>
      </c>
      <c r="F6324" s="8" t="s">
        <v>353</v>
      </c>
      <c r="G6324" s="8" t="s">
        <v>59</v>
      </c>
      <c r="H6324" s="8" t="s">
        <v>14</v>
      </c>
      <c r="I6324" s="7" t="s">
        <v>8</v>
      </c>
      <c r="J6324" s="9">
        <v>521104503</v>
      </c>
      <c r="K6324" s="9">
        <v>0</v>
      </c>
      <c r="L6324" s="9">
        <v>94040</v>
      </c>
      <c r="M6324" s="9">
        <v>47020</v>
      </c>
      <c r="N6324" s="7" t="s">
        <v>8</v>
      </c>
      <c r="O6324" s="10">
        <v>1.73</v>
      </c>
      <c r="P6324" s="1"/>
    </row>
    <row r="6325" spans="1:16" ht="25.5" thickBot="1">
      <c r="A6325" s="1"/>
      <c r="B6325" s="138" t="s">
        <v>8</v>
      </c>
      <c r="C6325" s="139"/>
      <c r="D6325" s="139"/>
      <c r="E6325" s="139"/>
      <c r="F6325" s="139"/>
      <c r="G6325" s="139"/>
      <c r="H6325" s="139"/>
      <c r="I6325" s="11" t="s">
        <v>60</v>
      </c>
      <c r="J6325" s="12" t="s">
        <v>8</v>
      </c>
      <c r="K6325" s="13">
        <v>0</v>
      </c>
      <c r="L6325" s="13">
        <v>94040</v>
      </c>
      <c r="M6325" s="13">
        <v>47020</v>
      </c>
      <c r="N6325" s="14">
        <v>50</v>
      </c>
      <c r="O6325" s="12" t="s">
        <v>8</v>
      </c>
      <c r="P6325" s="1"/>
    </row>
    <row r="6326" spans="1:16" ht="0.95" customHeight="1">
      <c r="A6326" s="1"/>
      <c r="B6326" s="137"/>
      <c r="C6326" s="137"/>
      <c r="D6326" s="137"/>
      <c r="E6326" s="137"/>
      <c r="F6326" s="137"/>
      <c r="G6326" s="137"/>
      <c r="H6326" s="137"/>
      <c r="I6326" s="137"/>
      <c r="J6326" s="137"/>
      <c r="K6326" s="137"/>
      <c r="L6326" s="137"/>
      <c r="M6326" s="137"/>
      <c r="N6326" s="137"/>
      <c r="O6326" s="137"/>
      <c r="P6326" s="1"/>
    </row>
    <row r="6327" spans="1:16" ht="58.5" thickBot="1">
      <c r="A6327" s="1"/>
      <c r="B6327" s="6" t="s">
        <v>6240</v>
      </c>
      <c r="C6327" s="7" t="s">
        <v>8</v>
      </c>
      <c r="D6327" s="8" t="s">
        <v>6241</v>
      </c>
      <c r="E6327" s="8" t="s">
        <v>6242</v>
      </c>
      <c r="F6327" s="8" t="s">
        <v>36</v>
      </c>
      <c r="G6327" s="8" t="s">
        <v>59</v>
      </c>
      <c r="H6327" s="8" t="s">
        <v>14</v>
      </c>
      <c r="I6327" s="7" t="s">
        <v>8</v>
      </c>
      <c r="J6327" s="9">
        <v>133803299</v>
      </c>
      <c r="K6327" s="9">
        <v>0</v>
      </c>
      <c r="L6327" s="9">
        <v>28666380</v>
      </c>
      <c r="M6327" s="9">
        <v>8406483</v>
      </c>
      <c r="N6327" s="7" t="s">
        <v>8</v>
      </c>
      <c r="O6327" s="10">
        <v>31.26</v>
      </c>
      <c r="P6327" s="1"/>
    </row>
    <row r="6328" spans="1:16" ht="25.5" thickBot="1">
      <c r="A6328" s="1"/>
      <c r="B6328" s="138" t="s">
        <v>8</v>
      </c>
      <c r="C6328" s="139"/>
      <c r="D6328" s="139"/>
      <c r="E6328" s="139"/>
      <c r="F6328" s="139"/>
      <c r="G6328" s="139"/>
      <c r="H6328" s="139"/>
      <c r="I6328" s="11" t="s">
        <v>60</v>
      </c>
      <c r="J6328" s="12" t="s">
        <v>8</v>
      </c>
      <c r="K6328" s="13">
        <v>0</v>
      </c>
      <c r="L6328" s="13">
        <v>28666380</v>
      </c>
      <c r="M6328" s="13">
        <v>8406483</v>
      </c>
      <c r="N6328" s="14">
        <v>29.32</v>
      </c>
      <c r="O6328" s="12" t="s">
        <v>8</v>
      </c>
      <c r="P6328" s="1"/>
    </row>
    <row r="6329" spans="1:16" ht="0.95" customHeight="1">
      <c r="A6329" s="1"/>
      <c r="B6329" s="137"/>
      <c r="C6329" s="137"/>
      <c r="D6329" s="137"/>
      <c r="E6329" s="137"/>
      <c r="F6329" s="137"/>
      <c r="G6329" s="137"/>
      <c r="H6329" s="137"/>
      <c r="I6329" s="137"/>
      <c r="J6329" s="137"/>
      <c r="K6329" s="137"/>
      <c r="L6329" s="137"/>
      <c r="M6329" s="137"/>
      <c r="N6329" s="137"/>
      <c r="O6329" s="137"/>
      <c r="P6329" s="1"/>
    </row>
    <row r="6330" spans="1:16" ht="58.5" thickBot="1">
      <c r="A6330" s="1"/>
      <c r="B6330" s="6" t="s">
        <v>6243</v>
      </c>
      <c r="C6330" s="7" t="s">
        <v>8</v>
      </c>
      <c r="D6330" s="8" t="s">
        <v>6244</v>
      </c>
      <c r="E6330" s="8" t="s">
        <v>6245</v>
      </c>
      <c r="F6330" s="8" t="s">
        <v>40</v>
      </c>
      <c r="G6330" s="8" t="s">
        <v>4323</v>
      </c>
      <c r="H6330" s="8" t="s">
        <v>14</v>
      </c>
      <c r="I6330" s="7" t="s">
        <v>8</v>
      </c>
      <c r="J6330" s="9">
        <v>256841585</v>
      </c>
      <c r="K6330" s="9">
        <v>0</v>
      </c>
      <c r="L6330" s="9">
        <v>0</v>
      </c>
      <c r="M6330" s="9">
        <v>0</v>
      </c>
      <c r="N6330" s="7" t="s">
        <v>8</v>
      </c>
      <c r="O6330" s="10">
        <v>0</v>
      </c>
      <c r="P6330" s="1"/>
    </row>
    <row r="6331" spans="1:16" ht="25.5" thickBot="1">
      <c r="A6331" s="1"/>
      <c r="B6331" s="138" t="s">
        <v>8</v>
      </c>
      <c r="C6331" s="139"/>
      <c r="D6331" s="139"/>
      <c r="E6331" s="139"/>
      <c r="F6331" s="139"/>
      <c r="G6331" s="139"/>
      <c r="H6331" s="139"/>
      <c r="I6331" s="11" t="s">
        <v>60</v>
      </c>
      <c r="J6331" s="12" t="s">
        <v>8</v>
      </c>
      <c r="K6331" s="13">
        <v>0</v>
      </c>
      <c r="L6331" s="13">
        <v>0</v>
      </c>
      <c r="M6331" s="13">
        <v>0</v>
      </c>
      <c r="N6331" s="14">
        <v>0</v>
      </c>
      <c r="O6331" s="12" t="s">
        <v>8</v>
      </c>
      <c r="P6331" s="1"/>
    </row>
    <row r="6332" spans="1:16" ht="0.95" customHeight="1">
      <c r="A6332" s="1"/>
      <c r="B6332" s="137"/>
      <c r="C6332" s="137"/>
      <c r="D6332" s="137"/>
      <c r="E6332" s="137"/>
      <c r="F6332" s="137"/>
      <c r="G6332" s="137"/>
      <c r="H6332" s="137"/>
      <c r="I6332" s="137"/>
      <c r="J6332" s="137"/>
      <c r="K6332" s="137"/>
      <c r="L6332" s="137"/>
      <c r="M6332" s="137"/>
      <c r="N6332" s="137"/>
      <c r="O6332" s="137"/>
      <c r="P6332" s="1"/>
    </row>
    <row r="6333" spans="1:16" ht="50.25" thickBot="1">
      <c r="A6333" s="1"/>
      <c r="B6333" s="6" t="s">
        <v>6246</v>
      </c>
      <c r="C6333" s="7" t="s">
        <v>8</v>
      </c>
      <c r="D6333" s="8" t="s">
        <v>6247</v>
      </c>
      <c r="E6333" s="8" t="s">
        <v>6248</v>
      </c>
      <c r="F6333" s="8" t="s">
        <v>76</v>
      </c>
      <c r="G6333" s="8" t="s">
        <v>865</v>
      </c>
      <c r="H6333" s="8" t="s">
        <v>14</v>
      </c>
      <c r="I6333" s="7" t="s">
        <v>8</v>
      </c>
      <c r="J6333" s="9">
        <v>550612854</v>
      </c>
      <c r="K6333" s="9">
        <v>0</v>
      </c>
      <c r="L6333" s="9">
        <v>29916083</v>
      </c>
      <c r="M6333" s="9">
        <v>29916083</v>
      </c>
      <c r="N6333" s="7" t="s">
        <v>8</v>
      </c>
      <c r="O6333" s="10">
        <v>7.07</v>
      </c>
      <c r="P6333" s="1"/>
    </row>
    <row r="6334" spans="1:16" ht="33.75" thickBot="1">
      <c r="A6334" s="1"/>
      <c r="B6334" s="138" t="s">
        <v>8</v>
      </c>
      <c r="C6334" s="139"/>
      <c r="D6334" s="139"/>
      <c r="E6334" s="139"/>
      <c r="F6334" s="139"/>
      <c r="G6334" s="139"/>
      <c r="H6334" s="139"/>
      <c r="I6334" s="11" t="s">
        <v>4472</v>
      </c>
      <c r="J6334" s="12" t="s">
        <v>8</v>
      </c>
      <c r="K6334" s="13">
        <v>0</v>
      </c>
      <c r="L6334" s="13">
        <v>29916083</v>
      </c>
      <c r="M6334" s="13">
        <v>29916083</v>
      </c>
      <c r="N6334" s="14">
        <v>100</v>
      </c>
      <c r="O6334" s="12" t="s">
        <v>8</v>
      </c>
      <c r="P6334" s="1"/>
    </row>
    <row r="6335" spans="1:16" ht="0.95" customHeight="1">
      <c r="A6335" s="1"/>
      <c r="B6335" s="137"/>
      <c r="C6335" s="137"/>
      <c r="D6335" s="137"/>
      <c r="E6335" s="137"/>
      <c r="F6335" s="137"/>
      <c r="G6335" s="137"/>
      <c r="H6335" s="137"/>
      <c r="I6335" s="137"/>
      <c r="J6335" s="137"/>
      <c r="K6335" s="137"/>
      <c r="L6335" s="137"/>
      <c r="M6335" s="137"/>
      <c r="N6335" s="137"/>
      <c r="O6335" s="137"/>
      <c r="P6335" s="1"/>
    </row>
    <row r="6336" spans="1:16" ht="58.5" thickBot="1">
      <c r="A6336" s="1"/>
      <c r="B6336" s="6" t="s">
        <v>6249</v>
      </c>
      <c r="C6336" s="7" t="s">
        <v>8</v>
      </c>
      <c r="D6336" s="8" t="s">
        <v>6250</v>
      </c>
      <c r="E6336" s="8" t="s">
        <v>6251</v>
      </c>
      <c r="F6336" s="8" t="s">
        <v>40</v>
      </c>
      <c r="G6336" s="8" t="s">
        <v>59</v>
      </c>
      <c r="H6336" s="8" t="s">
        <v>14</v>
      </c>
      <c r="I6336" s="7" t="s">
        <v>8</v>
      </c>
      <c r="J6336" s="9">
        <v>1392528073</v>
      </c>
      <c r="K6336" s="9">
        <v>62206832</v>
      </c>
      <c r="L6336" s="9">
        <v>38779185</v>
      </c>
      <c r="M6336" s="9">
        <v>26191815</v>
      </c>
      <c r="N6336" s="7" t="s">
        <v>8</v>
      </c>
      <c r="O6336" s="10">
        <v>0.1</v>
      </c>
      <c r="P6336" s="1"/>
    </row>
    <row r="6337" spans="1:16" ht="25.5" thickBot="1">
      <c r="A6337" s="1"/>
      <c r="B6337" s="138" t="s">
        <v>8</v>
      </c>
      <c r="C6337" s="139"/>
      <c r="D6337" s="139"/>
      <c r="E6337" s="139"/>
      <c r="F6337" s="139"/>
      <c r="G6337" s="139"/>
      <c r="H6337" s="139"/>
      <c r="I6337" s="11" t="s">
        <v>60</v>
      </c>
      <c r="J6337" s="12" t="s">
        <v>8</v>
      </c>
      <c r="K6337" s="13">
        <v>62206832</v>
      </c>
      <c r="L6337" s="13">
        <v>38779185</v>
      </c>
      <c r="M6337" s="13">
        <v>26191815</v>
      </c>
      <c r="N6337" s="14">
        <v>67.540000000000006</v>
      </c>
      <c r="O6337" s="12" t="s">
        <v>8</v>
      </c>
      <c r="P6337" s="1"/>
    </row>
    <row r="6338" spans="1:16" ht="0.95" customHeight="1">
      <c r="A6338" s="1"/>
      <c r="B6338" s="137"/>
      <c r="C6338" s="137"/>
      <c r="D6338" s="137"/>
      <c r="E6338" s="137"/>
      <c r="F6338" s="137"/>
      <c r="G6338" s="137"/>
      <c r="H6338" s="137"/>
      <c r="I6338" s="137"/>
      <c r="J6338" s="137"/>
      <c r="K6338" s="137"/>
      <c r="L6338" s="137"/>
      <c r="M6338" s="137"/>
      <c r="N6338" s="137"/>
      <c r="O6338" s="137"/>
      <c r="P6338" s="1"/>
    </row>
    <row r="6339" spans="1:16" ht="50.25" thickBot="1">
      <c r="A6339" s="1"/>
      <c r="B6339" s="6" t="s">
        <v>6252</v>
      </c>
      <c r="C6339" s="7" t="s">
        <v>8</v>
      </c>
      <c r="D6339" s="8" t="s">
        <v>6253</v>
      </c>
      <c r="E6339" s="8" t="s">
        <v>6254</v>
      </c>
      <c r="F6339" s="8" t="s">
        <v>395</v>
      </c>
      <c r="G6339" s="8" t="s">
        <v>865</v>
      </c>
      <c r="H6339" s="8" t="s">
        <v>14</v>
      </c>
      <c r="I6339" s="7" t="s">
        <v>8</v>
      </c>
      <c r="J6339" s="9">
        <v>354123771</v>
      </c>
      <c r="K6339" s="9">
        <v>0</v>
      </c>
      <c r="L6339" s="9">
        <v>12838819</v>
      </c>
      <c r="M6339" s="9">
        <v>8847821</v>
      </c>
      <c r="N6339" s="7" t="s">
        <v>8</v>
      </c>
      <c r="O6339" s="10">
        <v>5.0199999999999996</v>
      </c>
      <c r="P6339" s="1"/>
    </row>
    <row r="6340" spans="1:16" ht="33.75" thickBot="1">
      <c r="A6340" s="1"/>
      <c r="B6340" s="138" t="s">
        <v>8</v>
      </c>
      <c r="C6340" s="139"/>
      <c r="D6340" s="139"/>
      <c r="E6340" s="139"/>
      <c r="F6340" s="139"/>
      <c r="G6340" s="139"/>
      <c r="H6340" s="139"/>
      <c r="I6340" s="11" t="s">
        <v>4472</v>
      </c>
      <c r="J6340" s="12" t="s">
        <v>8</v>
      </c>
      <c r="K6340" s="13">
        <v>0</v>
      </c>
      <c r="L6340" s="13">
        <v>12838819</v>
      </c>
      <c r="M6340" s="13">
        <v>8847821</v>
      </c>
      <c r="N6340" s="14">
        <v>68.91</v>
      </c>
      <c r="O6340" s="12" t="s">
        <v>8</v>
      </c>
      <c r="P6340" s="1"/>
    </row>
    <row r="6341" spans="1:16" ht="0.95" customHeight="1">
      <c r="A6341" s="1"/>
      <c r="B6341" s="137"/>
      <c r="C6341" s="137"/>
      <c r="D6341" s="137"/>
      <c r="E6341" s="137"/>
      <c r="F6341" s="137"/>
      <c r="G6341" s="137"/>
      <c r="H6341" s="137"/>
      <c r="I6341" s="137"/>
      <c r="J6341" s="137"/>
      <c r="K6341" s="137"/>
      <c r="L6341" s="137"/>
      <c r="M6341" s="137"/>
      <c r="N6341" s="137"/>
      <c r="O6341" s="137"/>
      <c r="P6341" s="1"/>
    </row>
    <row r="6342" spans="1:16" ht="75" thickBot="1">
      <c r="A6342" s="1"/>
      <c r="B6342" s="6" t="s">
        <v>6255</v>
      </c>
      <c r="C6342" s="7" t="s">
        <v>8</v>
      </c>
      <c r="D6342" s="8" t="s">
        <v>6256</v>
      </c>
      <c r="E6342" s="8" t="s">
        <v>6257</v>
      </c>
      <c r="F6342" s="8" t="s">
        <v>40</v>
      </c>
      <c r="G6342" s="8" t="s">
        <v>59</v>
      </c>
      <c r="H6342" s="8" t="s">
        <v>14</v>
      </c>
      <c r="I6342" s="7" t="s">
        <v>8</v>
      </c>
      <c r="J6342" s="9">
        <v>134524327</v>
      </c>
      <c r="K6342" s="9">
        <v>0</v>
      </c>
      <c r="L6342" s="9">
        <v>25412</v>
      </c>
      <c r="M6342" s="9">
        <v>12706</v>
      </c>
      <c r="N6342" s="7" t="s">
        <v>8</v>
      </c>
      <c r="O6342" s="10">
        <v>0.01</v>
      </c>
      <c r="P6342" s="1"/>
    </row>
    <row r="6343" spans="1:16" ht="25.5" thickBot="1">
      <c r="A6343" s="1"/>
      <c r="B6343" s="138" t="s">
        <v>8</v>
      </c>
      <c r="C6343" s="139"/>
      <c r="D6343" s="139"/>
      <c r="E6343" s="139"/>
      <c r="F6343" s="139"/>
      <c r="G6343" s="139"/>
      <c r="H6343" s="139"/>
      <c r="I6343" s="11" t="s">
        <v>60</v>
      </c>
      <c r="J6343" s="12" t="s">
        <v>8</v>
      </c>
      <c r="K6343" s="13">
        <v>0</v>
      </c>
      <c r="L6343" s="13">
        <v>25412</v>
      </c>
      <c r="M6343" s="13">
        <v>12706</v>
      </c>
      <c r="N6343" s="14">
        <v>50</v>
      </c>
      <c r="O6343" s="12" t="s">
        <v>8</v>
      </c>
      <c r="P6343" s="1"/>
    </row>
    <row r="6344" spans="1:16" ht="0.95" customHeight="1">
      <c r="A6344" s="1"/>
      <c r="B6344" s="137"/>
      <c r="C6344" s="137"/>
      <c r="D6344" s="137"/>
      <c r="E6344" s="137"/>
      <c r="F6344" s="137"/>
      <c r="G6344" s="137"/>
      <c r="H6344" s="137"/>
      <c r="I6344" s="137"/>
      <c r="J6344" s="137"/>
      <c r="K6344" s="137"/>
      <c r="L6344" s="137"/>
      <c r="M6344" s="137"/>
      <c r="N6344" s="137"/>
      <c r="O6344" s="137"/>
      <c r="P6344" s="1"/>
    </row>
    <row r="6345" spans="1:16" ht="42" thickBot="1">
      <c r="A6345" s="1"/>
      <c r="B6345" s="6" t="s">
        <v>6258</v>
      </c>
      <c r="C6345" s="7" t="s">
        <v>8</v>
      </c>
      <c r="D6345" s="8" t="s">
        <v>6259</v>
      </c>
      <c r="E6345" s="8" t="s">
        <v>6260</v>
      </c>
      <c r="F6345" s="8" t="s">
        <v>76</v>
      </c>
      <c r="G6345" s="8" t="s">
        <v>59</v>
      </c>
      <c r="H6345" s="8" t="s">
        <v>14</v>
      </c>
      <c r="I6345" s="7" t="s">
        <v>8</v>
      </c>
      <c r="J6345" s="9">
        <v>503995776</v>
      </c>
      <c r="K6345" s="9">
        <v>0</v>
      </c>
      <c r="L6345" s="9">
        <v>4100000</v>
      </c>
      <c r="M6345" s="9">
        <v>2050000</v>
      </c>
      <c r="N6345" s="7" t="s">
        <v>8</v>
      </c>
      <c r="O6345" s="10">
        <v>1.86</v>
      </c>
      <c r="P6345" s="1"/>
    </row>
    <row r="6346" spans="1:16" ht="25.5" thickBot="1">
      <c r="A6346" s="1"/>
      <c r="B6346" s="138" t="s">
        <v>8</v>
      </c>
      <c r="C6346" s="139"/>
      <c r="D6346" s="139"/>
      <c r="E6346" s="139"/>
      <c r="F6346" s="139"/>
      <c r="G6346" s="139"/>
      <c r="H6346" s="139"/>
      <c r="I6346" s="11" t="s">
        <v>60</v>
      </c>
      <c r="J6346" s="12" t="s">
        <v>8</v>
      </c>
      <c r="K6346" s="13">
        <v>0</v>
      </c>
      <c r="L6346" s="13">
        <v>4100000</v>
      </c>
      <c r="M6346" s="13">
        <v>2050000</v>
      </c>
      <c r="N6346" s="14">
        <v>50</v>
      </c>
      <c r="O6346" s="12" t="s">
        <v>8</v>
      </c>
      <c r="P6346" s="1"/>
    </row>
    <row r="6347" spans="1:16" ht="0.95" customHeight="1">
      <c r="A6347" s="1"/>
      <c r="B6347" s="137"/>
      <c r="C6347" s="137"/>
      <c r="D6347" s="137"/>
      <c r="E6347" s="137"/>
      <c r="F6347" s="137"/>
      <c r="G6347" s="137"/>
      <c r="H6347" s="137"/>
      <c r="I6347" s="137"/>
      <c r="J6347" s="137"/>
      <c r="K6347" s="137"/>
      <c r="L6347" s="137"/>
      <c r="M6347" s="137"/>
      <c r="N6347" s="137"/>
      <c r="O6347" s="137"/>
      <c r="P6347" s="1"/>
    </row>
    <row r="6348" spans="1:16" ht="42" thickBot="1">
      <c r="A6348" s="1"/>
      <c r="B6348" s="6" t="s">
        <v>6261</v>
      </c>
      <c r="C6348" s="7" t="s">
        <v>8</v>
      </c>
      <c r="D6348" s="8" t="s">
        <v>6262</v>
      </c>
      <c r="E6348" s="8" t="s">
        <v>6263</v>
      </c>
      <c r="F6348" s="8" t="s">
        <v>353</v>
      </c>
      <c r="G6348" s="8" t="s">
        <v>59</v>
      </c>
      <c r="H6348" s="8" t="s">
        <v>14</v>
      </c>
      <c r="I6348" s="7" t="s">
        <v>8</v>
      </c>
      <c r="J6348" s="9">
        <v>518484991</v>
      </c>
      <c r="K6348" s="9">
        <v>0</v>
      </c>
      <c r="L6348" s="9">
        <v>107980000</v>
      </c>
      <c r="M6348" s="9">
        <v>0</v>
      </c>
      <c r="N6348" s="7" t="s">
        <v>8</v>
      </c>
      <c r="O6348" s="10">
        <v>3.34</v>
      </c>
      <c r="P6348" s="1"/>
    </row>
    <row r="6349" spans="1:16" ht="25.5" thickBot="1">
      <c r="A6349" s="1"/>
      <c r="B6349" s="138" t="s">
        <v>8</v>
      </c>
      <c r="C6349" s="139"/>
      <c r="D6349" s="139"/>
      <c r="E6349" s="139"/>
      <c r="F6349" s="139"/>
      <c r="G6349" s="139"/>
      <c r="H6349" s="139"/>
      <c r="I6349" s="11" t="s">
        <v>60</v>
      </c>
      <c r="J6349" s="12" t="s">
        <v>8</v>
      </c>
      <c r="K6349" s="13">
        <v>0</v>
      </c>
      <c r="L6349" s="13">
        <v>107980000</v>
      </c>
      <c r="M6349" s="13">
        <v>0</v>
      </c>
      <c r="N6349" s="14">
        <v>0</v>
      </c>
      <c r="O6349" s="12" t="s">
        <v>8</v>
      </c>
      <c r="P6349" s="1"/>
    </row>
    <row r="6350" spans="1:16" ht="0.95" customHeight="1">
      <c r="A6350" s="1"/>
      <c r="B6350" s="137"/>
      <c r="C6350" s="137"/>
      <c r="D6350" s="137"/>
      <c r="E6350" s="137"/>
      <c r="F6350" s="137"/>
      <c r="G6350" s="137"/>
      <c r="H6350" s="137"/>
      <c r="I6350" s="137"/>
      <c r="J6350" s="137"/>
      <c r="K6350" s="137"/>
      <c r="L6350" s="137"/>
      <c r="M6350" s="137"/>
      <c r="N6350" s="137"/>
      <c r="O6350" s="137"/>
      <c r="P6350" s="1"/>
    </row>
    <row r="6351" spans="1:16" ht="42" thickBot="1">
      <c r="A6351" s="1"/>
      <c r="B6351" s="6" t="s">
        <v>6264</v>
      </c>
      <c r="C6351" s="7" t="s">
        <v>8</v>
      </c>
      <c r="D6351" s="8" t="s">
        <v>6265</v>
      </c>
      <c r="E6351" s="8" t="s">
        <v>6266</v>
      </c>
      <c r="F6351" s="8" t="s">
        <v>353</v>
      </c>
      <c r="G6351" s="8" t="s">
        <v>59</v>
      </c>
      <c r="H6351" s="8" t="s">
        <v>14</v>
      </c>
      <c r="I6351" s="7" t="s">
        <v>8</v>
      </c>
      <c r="J6351" s="9">
        <v>198951725</v>
      </c>
      <c r="K6351" s="9">
        <v>0</v>
      </c>
      <c r="L6351" s="9">
        <v>0</v>
      </c>
      <c r="M6351" s="9">
        <v>0</v>
      </c>
      <c r="N6351" s="7" t="s">
        <v>8</v>
      </c>
      <c r="O6351" s="10">
        <v>0</v>
      </c>
      <c r="P6351" s="1"/>
    </row>
    <row r="6352" spans="1:16" ht="25.5" thickBot="1">
      <c r="A6352" s="1"/>
      <c r="B6352" s="138" t="s">
        <v>8</v>
      </c>
      <c r="C6352" s="139"/>
      <c r="D6352" s="139"/>
      <c r="E6352" s="139"/>
      <c r="F6352" s="139"/>
      <c r="G6352" s="139"/>
      <c r="H6352" s="139"/>
      <c r="I6352" s="11" t="s">
        <v>60</v>
      </c>
      <c r="J6352" s="12" t="s">
        <v>8</v>
      </c>
      <c r="K6352" s="13">
        <v>0</v>
      </c>
      <c r="L6352" s="13">
        <v>0</v>
      </c>
      <c r="M6352" s="13">
        <v>0</v>
      </c>
      <c r="N6352" s="14">
        <v>0</v>
      </c>
      <c r="O6352" s="12" t="s">
        <v>8</v>
      </c>
      <c r="P6352" s="1"/>
    </row>
    <row r="6353" spans="1:16" ht="0.95" customHeight="1">
      <c r="A6353" s="1"/>
      <c r="B6353" s="137"/>
      <c r="C6353" s="137"/>
      <c r="D6353" s="137"/>
      <c r="E6353" s="137"/>
      <c r="F6353" s="137"/>
      <c r="G6353" s="137"/>
      <c r="H6353" s="137"/>
      <c r="I6353" s="137"/>
      <c r="J6353" s="137"/>
      <c r="K6353" s="137"/>
      <c r="L6353" s="137"/>
      <c r="M6353" s="137"/>
      <c r="N6353" s="137"/>
      <c r="O6353" s="137"/>
      <c r="P6353" s="1"/>
    </row>
    <row r="6354" spans="1:16" ht="50.25" thickBot="1">
      <c r="A6354" s="1"/>
      <c r="B6354" s="6" t="s">
        <v>6267</v>
      </c>
      <c r="C6354" s="7" t="s">
        <v>8</v>
      </c>
      <c r="D6354" s="8" t="s">
        <v>6268</v>
      </c>
      <c r="E6354" s="8" t="s">
        <v>6269</v>
      </c>
      <c r="F6354" s="8" t="s">
        <v>40</v>
      </c>
      <c r="G6354" s="8" t="s">
        <v>59</v>
      </c>
      <c r="H6354" s="8" t="s">
        <v>14</v>
      </c>
      <c r="I6354" s="7" t="s">
        <v>8</v>
      </c>
      <c r="J6354" s="9">
        <v>558351272</v>
      </c>
      <c r="K6354" s="9">
        <v>0</v>
      </c>
      <c r="L6354" s="9">
        <v>33655351</v>
      </c>
      <c r="M6354" s="9">
        <v>3854016</v>
      </c>
      <c r="N6354" s="7" t="s">
        <v>8</v>
      </c>
      <c r="O6354" s="10">
        <v>0.15</v>
      </c>
      <c r="P6354" s="1"/>
    </row>
    <row r="6355" spans="1:16" ht="25.5" thickBot="1">
      <c r="A6355" s="1"/>
      <c r="B6355" s="138" t="s">
        <v>8</v>
      </c>
      <c r="C6355" s="139"/>
      <c r="D6355" s="139"/>
      <c r="E6355" s="139"/>
      <c r="F6355" s="139"/>
      <c r="G6355" s="139"/>
      <c r="H6355" s="139"/>
      <c r="I6355" s="11" t="s">
        <v>60</v>
      </c>
      <c r="J6355" s="12" t="s">
        <v>8</v>
      </c>
      <c r="K6355" s="13">
        <v>0</v>
      </c>
      <c r="L6355" s="13">
        <v>33655351</v>
      </c>
      <c r="M6355" s="13">
        <v>3854016</v>
      </c>
      <c r="N6355" s="14">
        <v>11.45</v>
      </c>
      <c r="O6355" s="12" t="s">
        <v>8</v>
      </c>
      <c r="P6355" s="1"/>
    </row>
    <row r="6356" spans="1:16" ht="0.95" customHeight="1">
      <c r="A6356" s="1"/>
      <c r="B6356" s="137"/>
      <c r="C6356" s="137"/>
      <c r="D6356" s="137"/>
      <c r="E6356" s="137"/>
      <c r="F6356" s="137"/>
      <c r="G6356" s="137"/>
      <c r="H6356" s="137"/>
      <c r="I6356" s="137"/>
      <c r="J6356" s="137"/>
      <c r="K6356" s="137"/>
      <c r="L6356" s="137"/>
      <c r="M6356" s="137"/>
      <c r="N6356" s="137"/>
      <c r="O6356" s="137"/>
      <c r="P6356" s="1"/>
    </row>
    <row r="6357" spans="1:16" ht="58.5" thickBot="1">
      <c r="A6357" s="1"/>
      <c r="B6357" s="6" t="s">
        <v>6270</v>
      </c>
      <c r="C6357" s="7" t="s">
        <v>8</v>
      </c>
      <c r="D6357" s="8" t="s">
        <v>6271</v>
      </c>
      <c r="E6357" s="8" t="s">
        <v>6272</v>
      </c>
      <c r="F6357" s="8" t="s">
        <v>40</v>
      </c>
      <c r="G6357" s="8" t="s">
        <v>59</v>
      </c>
      <c r="H6357" s="8" t="s">
        <v>14</v>
      </c>
      <c r="I6357" s="7" t="s">
        <v>8</v>
      </c>
      <c r="J6357" s="9">
        <v>427410725</v>
      </c>
      <c r="K6357" s="9">
        <v>49322402</v>
      </c>
      <c r="L6357" s="9">
        <v>4959547</v>
      </c>
      <c r="M6357" s="9">
        <v>1719486</v>
      </c>
      <c r="N6357" s="7" t="s">
        <v>8</v>
      </c>
      <c r="O6357" s="10">
        <v>0.05</v>
      </c>
      <c r="P6357" s="1"/>
    </row>
    <row r="6358" spans="1:16" ht="25.5" thickBot="1">
      <c r="A6358" s="1"/>
      <c r="B6358" s="138" t="s">
        <v>8</v>
      </c>
      <c r="C6358" s="139"/>
      <c r="D6358" s="139"/>
      <c r="E6358" s="139"/>
      <c r="F6358" s="139"/>
      <c r="G6358" s="139"/>
      <c r="H6358" s="139"/>
      <c r="I6358" s="11" t="s">
        <v>60</v>
      </c>
      <c r="J6358" s="12" t="s">
        <v>8</v>
      </c>
      <c r="K6358" s="13">
        <v>49322402</v>
      </c>
      <c r="L6358" s="13">
        <v>4959547</v>
      </c>
      <c r="M6358" s="13">
        <v>1719486</v>
      </c>
      <c r="N6358" s="14">
        <v>34.67</v>
      </c>
      <c r="O6358" s="12" t="s">
        <v>8</v>
      </c>
      <c r="P6358" s="1"/>
    </row>
    <row r="6359" spans="1:16" ht="0.95" customHeight="1">
      <c r="A6359" s="1"/>
      <c r="B6359" s="137"/>
      <c r="C6359" s="137"/>
      <c r="D6359" s="137"/>
      <c r="E6359" s="137"/>
      <c r="F6359" s="137"/>
      <c r="G6359" s="137"/>
      <c r="H6359" s="137"/>
      <c r="I6359" s="137"/>
      <c r="J6359" s="137"/>
      <c r="K6359" s="137"/>
      <c r="L6359" s="137"/>
      <c r="M6359" s="137"/>
      <c r="N6359" s="137"/>
      <c r="O6359" s="137"/>
      <c r="P6359" s="1"/>
    </row>
    <row r="6360" spans="1:16" ht="58.5" thickBot="1">
      <c r="A6360" s="1"/>
      <c r="B6360" s="6" t="s">
        <v>6273</v>
      </c>
      <c r="C6360" s="7" t="s">
        <v>8</v>
      </c>
      <c r="D6360" s="8" t="s">
        <v>6274</v>
      </c>
      <c r="E6360" s="8" t="s">
        <v>6275</v>
      </c>
      <c r="F6360" s="8" t="s">
        <v>40</v>
      </c>
      <c r="G6360" s="8" t="s">
        <v>59</v>
      </c>
      <c r="H6360" s="8" t="s">
        <v>14</v>
      </c>
      <c r="I6360" s="7" t="s">
        <v>8</v>
      </c>
      <c r="J6360" s="9">
        <v>1114189964</v>
      </c>
      <c r="K6360" s="9">
        <v>0</v>
      </c>
      <c r="L6360" s="9">
        <v>74962220</v>
      </c>
      <c r="M6360" s="9">
        <v>63235224</v>
      </c>
      <c r="N6360" s="7" t="s">
        <v>8</v>
      </c>
      <c r="O6360" s="10">
        <v>0.12</v>
      </c>
      <c r="P6360" s="1"/>
    </row>
    <row r="6361" spans="1:16" ht="25.5" thickBot="1">
      <c r="A6361" s="1"/>
      <c r="B6361" s="138" t="s">
        <v>8</v>
      </c>
      <c r="C6361" s="139"/>
      <c r="D6361" s="139"/>
      <c r="E6361" s="139"/>
      <c r="F6361" s="139"/>
      <c r="G6361" s="139"/>
      <c r="H6361" s="139"/>
      <c r="I6361" s="11" t="s">
        <v>60</v>
      </c>
      <c r="J6361" s="12" t="s">
        <v>8</v>
      </c>
      <c r="K6361" s="13">
        <v>0</v>
      </c>
      <c r="L6361" s="13">
        <v>74962220</v>
      </c>
      <c r="M6361" s="13">
        <v>63235224</v>
      </c>
      <c r="N6361" s="14">
        <v>84.35</v>
      </c>
      <c r="O6361" s="12" t="s">
        <v>8</v>
      </c>
      <c r="P6361" s="1"/>
    </row>
    <row r="6362" spans="1:16" ht="0.95" customHeight="1">
      <c r="A6362" s="1"/>
      <c r="B6362" s="137"/>
      <c r="C6362" s="137"/>
      <c r="D6362" s="137"/>
      <c r="E6362" s="137"/>
      <c r="F6362" s="137"/>
      <c r="G6362" s="137"/>
      <c r="H6362" s="137"/>
      <c r="I6362" s="137"/>
      <c r="J6362" s="137"/>
      <c r="K6362" s="137"/>
      <c r="L6362" s="137"/>
      <c r="M6362" s="137"/>
      <c r="N6362" s="137"/>
      <c r="O6362" s="137"/>
      <c r="P6362" s="1"/>
    </row>
    <row r="6363" spans="1:16" ht="33.75" thickBot="1">
      <c r="A6363" s="1"/>
      <c r="B6363" s="6" t="s">
        <v>6276</v>
      </c>
      <c r="C6363" s="7" t="s">
        <v>8</v>
      </c>
      <c r="D6363" s="8" t="s">
        <v>6277</v>
      </c>
      <c r="E6363" s="8" t="s">
        <v>6278</v>
      </c>
      <c r="F6363" s="8" t="s">
        <v>353</v>
      </c>
      <c r="G6363" s="8" t="s">
        <v>59</v>
      </c>
      <c r="H6363" s="8" t="s">
        <v>14</v>
      </c>
      <c r="I6363" s="7" t="s">
        <v>8</v>
      </c>
      <c r="J6363" s="9">
        <v>544512386</v>
      </c>
      <c r="K6363" s="9">
        <v>0</v>
      </c>
      <c r="L6363" s="9">
        <v>116742974</v>
      </c>
      <c r="M6363" s="9">
        <v>22222974</v>
      </c>
      <c r="N6363" s="7" t="s">
        <v>8</v>
      </c>
      <c r="O6363" s="10">
        <v>7.92</v>
      </c>
      <c r="P6363" s="1"/>
    </row>
    <row r="6364" spans="1:16" ht="25.5" thickBot="1">
      <c r="A6364" s="1"/>
      <c r="B6364" s="138" t="s">
        <v>8</v>
      </c>
      <c r="C6364" s="139"/>
      <c r="D6364" s="139"/>
      <c r="E6364" s="139"/>
      <c r="F6364" s="139"/>
      <c r="G6364" s="139"/>
      <c r="H6364" s="139"/>
      <c r="I6364" s="11" t="s">
        <v>60</v>
      </c>
      <c r="J6364" s="12" t="s">
        <v>8</v>
      </c>
      <c r="K6364" s="13">
        <v>0</v>
      </c>
      <c r="L6364" s="13">
        <v>116742974</v>
      </c>
      <c r="M6364" s="13">
        <v>22222974</v>
      </c>
      <c r="N6364" s="14">
        <v>19.03</v>
      </c>
      <c r="O6364" s="12" t="s">
        <v>8</v>
      </c>
      <c r="P6364" s="1"/>
    </row>
    <row r="6365" spans="1:16" ht="0.95" customHeight="1">
      <c r="A6365" s="1"/>
      <c r="B6365" s="137"/>
      <c r="C6365" s="137"/>
      <c r="D6365" s="137"/>
      <c r="E6365" s="137"/>
      <c r="F6365" s="137"/>
      <c r="G6365" s="137"/>
      <c r="H6365" s="137"/>
      <c r="I6365" s="137"/>
      <c r="J6365" s="137"/>
      <c r="K6365" s="137"/>
      <c r="L6365" s="137"/>
      <c r="M6365" s="137"/>
      <c r="N6365" s="137"/>
      <c r="O6365" s="137"/>
      <c r="P6365" s="1"/>
    </row>
    <row r="6366" spans="1:16" ht="58.5" thickBot="1">
      <c r="A6366" s="1"/>
      <c r="B6366" s="6" t="s">
        <v>6279</v>
      </c>
      <c r="C6366" s="7" t="s">
        <v>8</v>
      </c>
      <c r="D6366" s="8" t="s">
        <v>6280</v>
      </c>
      <c r="E6366" s="8" t="s">
        <v>6281</v>
      </c>
      <c r="F6366" s="8" t="s">
        <v>353</v>
      </c>
      <c r="G6366" s="8" t="s">
        <v>59</v>
      </c>
      <c r="H6366" s="8" t="s">
        <v>14</v>
      </c>
      <c r="I6366" s="7" t="s">
        <v>8</v>
      </c>
      <c r="J6366" s="9">
        <v>149446597</v>
      </c>
      <c r="K6366" s="9">
        <v>0</v>
      </c>
      <c r="L6366" s="9">
        <v>0</v>
      </c>
      <c r="M6366" s="9">
        <v>0</v>
      </c>
      <c r="N6366" s="7" t="s">
        <v>8</v>
      </c>
      <c r="O6366" s="10">
        <v>0</v>
      </c>
      <c r="P6366" s="1"/>
    </row>
    <row r="6367" spans="1:16" ht="25.5" thickBot="1">
      <c r="A6367" s="1"/>
      <c r="B6367" s="138" t="s">
        <v>8</v>
      </c>
      <c r="C6367" s="139"/>
      <c r="D6367" s="139"/>
      <c r="E6367" s="139"/>
      <c r="F6367" s="139"/>
      <c r="G6367" s="139"/>
      <c r="H6367" s="139"/>
      <c r="I6367" s="11" t="s">
        <v>60</v>
      </c>
      <c r="J6367" s="12" t="s">
        <v>8</v>
      </c>
      <c r="K6367" s="13">
        <v>0</v>
      </c>
      <c r="L6367" s="13">
        <v>0</v>
      </c>
      <c r="M6367" s="13">
        <v>0</v>
      </c>
      <c r="N6367" s="14">
        <v>0</v>
      </c>
      <c r="O6367" s="12" t="s">
        <v>8</v>
      </c>
      <c r="P6367" s="1"/>
    </row>
    <row r="6368" spans="1:16" ht="0.95" customHeight="1">
      <c r="A6368" s="1"/>
      <c r="B6368" s="137"/>
      <c r="C6368" s="137"/>
      <c r="D6368" s="137"/>
      <c r="E6368" s="137"/>
      <c r="F6368" s="137"/>
      <c r="G6368" s="137"/>
      <c r="H6368" s="137"/>
      <c r="I6368" s="137"/>
      <c r="J6368" s="137"/>
      <c r="K6368" s="137"/>
      <c r="L6368" s="137"/>
      <c r="M6368" s="137"/>
      <c r="N6368" s="137"/>
      <c r="O6368" s="137"/>
      <c r="P6368" s="1"/>
    </row>
    <row r="6369" spans="1:16" ht="58.5" thickBot="1">
      <c r="A6369" s="1"/>
      <c r="B6369" s="6" t="s">
        <v>6282</v>
      </c>
      <c r="C6369" s="7" t="s">
        <v>8</v>
      </c>
      <c r="D6369" s="8" t="s">
        <v>6283</v>
      </c>
      <c r="E6369" s="8" t="s">
        <v>6284</v>
      </c>
      <c r="F6369" s="8" t="s">
        <v>58</v>
      </c>
      <c r="G6369" s="8" t="s">
        <v>59</v>
      </c>
      <c r="H6369" s="8" t="s">
        <v>14</v>
      </c>
      <c r="I6369" s="7" t="s">
        <v>8</v>
      </c>
      <c r="J6369" s="9">
        <v>865342923</v>
      </c>
      <c r="K6369" s="9">
        <v>0</v>
      </c>
      <c r="L6369" s="9">
        <v>31396185</v>
      </c>
      <c r="M6369" s="9">
        <v>31156185</v>
      </c>
      <c r="N6369" s="7" t="s">
        <v>8</v>
      </c>
      <c r="O6369" s="10">
        <v>8.9600000000000009</v>
      </c>
      <c r="P6369" s="1"/>
    </row>
    <row r="6370" spans="1:16" ht="25.5" thickBot="1">
      <c r="A6370" s="1"/>
      <c r="B6370" s="138" t="s">
        <v>8</v>
      </c>
      <c r="C6370" s="139"/>
      <c r="D6370" s="139"/>
      <c r="E6370" s="139"/>
      <c r="F6370" s="139"/>
      <c r="G6370" s="139"/>
      <c r="H6370" s="139"/>
      <c r="I6370" s="11" t="s">
        <v>60</v>
      </c>
      <c r="J6370" s="12" t="s">
        <v>8</v>
      </c>
      <c r="K6370" s="13">
        <v>0</v>
      </c>
      <c r="L6370" s="13">
        <v>31396185</v>
      </c>
      <c r="M6370" s="13">
        <v>31156185</v>
      </c>
      <c r="N6370" s="14">
        <v>99.23</v>
      </c>
      <c r="O6370" s="12" t="s">
        <v>8</v>
      </c>
      <c r="P6370" s="1"/>
    </row>
    <row r="6371" spans="1:16" ht="0.95" customHeight="1">
      <c r="A6371" s="1"/>
      <c r="B6371" s="137"/>
      <c r="C6371" s="137"/>
      <c r="D6371" s="137"/>
      <c r="E6371" s="137"/>
      <c r="F6371" s="137"/>
      <c r="G6371" s="137"/>
      <c r="H6371" s="137"/>
      <c r="I6371" s="137"/>
      <c r="J6371" s="137"/>
      <c r="K6371" s="137"/>
      <c r="L6371" s="137"/>
      <c r="M6371" s="137"/>
      <c r="N6371" s="137"/>
      <c r="O6371" s="137"/>
      <c r="P6371" s="1"/>
    </row>
    <row r="6372" spans="1:16" ht="50.25" thickBot="1">
      <c r="A6372" s="1"/>
      <c r="B6372" s="6" t="s">
        <v>6285</v>
      </c>
      <c r="C6372" s="7" t="s">
        <v>8</v>
      </c>
      <c r="D6372" s="8" t="s">
        <v>6286</v>
      </c>
      <c r="E6372" s="8" t="s">
        <v>6287</v>
      </c>
      <c r="F6372" s="8" t="s">
        <v>36</v>
      </c>
      <c r="G6372" s="8" t="s">
        <v>865</v>
      </c>
      <c r="H6372" s="8" t="s">
        <v>14</v>
      </c>
      <c r="I6372" s="7" t="s">
        <v>8</v>
      </c>
      <c r="J6372" s="9">
        <v>889115328</v>
      </c>
      <c r="K6372" s="9">
        <v>0</v>
      </c>
      <c r="L6372" s="9">
        <v>6151302</v>
      </c>
      <c r="M6372" s="9">
        <v>3075651</v>
      </c>
      <c r="N6372" s="7" t="s">
        <v>8</v>
      </c>
      <c r="O6372" s="10">
        <v>18.71</v>
      </c>
      <c r="P6372" s="1"/>
    </row>
    <row r="6373" spans="1:16" ht="33.75" thickBot="1">
      <c r="A6373" s="1"/>
      <c r="B6373" s="138" t="s">
        <v>8</v>
      </c>
      <c r="C6373" s="139"/>
      <c r="D6373" s="139"/>
      <c r="E6373" s="139"/>
      <c r="F6373" s="139"/>
      <c r="G6373" s="139"/>
      <c r="H6373" s="139"/>
      <c r="I6373" s="11" t="s">
        <v>4472</v>
      </c>
      <c r="J6373" s="12" t="s">
        <v>8</v>
      </c>
      <c r="K6373" s="13">
        <v>0</v>
      </c>
      <c r="L6373" s="13">
        <v>6151302</v>
      </c>
      <c r="M6373" s="13">
        <v>3075651</v>
      </c>
      <c r="N6373" s="14">
        <v>50</v>
      </c>
      <c r="O6373" s="12" t="s">
        <v>8</v>
      </c>
      <c r="P6373" s="1"/>
    </row>
    <row r="6374" spans="1:16" ht="0.95" customHeight="1">
      <c r="A6374" s="1"/>
      <c r="B6374" s="137"/>
      <c r="C6374" s="137"/>
      <c r="D6374" s="137"/>
      <c r="E6374" s="137"/>
      <c r="F6374" s="137"/>
      <c r="G6374" s="137"/>
      <c r="H6374" s="137"/>
      <c r="I6374" s="137"/>
      <c r="J6374" s="137"/>
      <c r="K6374" s="137"/>
      <c r="L6374" s="137"/>
      <c r="M6374" s="137"/>
      <c r="N6374" s="137"/>
      <c r="O6374" s="137"/>
      <c r="P6374" s="1"/>
    </row>
    <row r="6375" spans="1:16" ht="50.25" thickBot="1">
      <c r="A6375" s="1"/>
      <c r="B6375" s="6" t="s">
        <v>6288</v>
      </c>
      <c r="C6375" s="7" t="s">
        <v>8</v>
      </c>
      <c r="D6375" s="8" t="s">
        <v>6289</v>
      </c>
      <c r="E6375" s="8" t="s">
        <v>6290</v>
      </c>
      <c r="F6375" s="8" t="s">
        <v>36</v>
      </c>
      <c r="G6375" s="8" t="s">
        <v>865</v>
      </c>
      <c r="H6375" s="8" t="s">
        <v>14</v>
      </c>
      <c r="I6375" s="7" t="s">
        <v>8</v>
      </c>
      <c r="J6375" s="9">
        <v>547184247</v>
      </c>
      <c r="K6375" s="9">
        <v>0</v>
      </c>
      <c r="L6375" s="9">
        <v>76327250</v>
      </c>
      <c r="M6375" s="9">
        <v>76087250</v>
      </c>
      <c r="N6375" s="7" t="s">
        <v>8</v>
      </c>
      <c r="O6375" s="10">
        <v>17.72</v>
      </c>
      <c r="P6375" s="1"/>
    </row>
    <row r="6376" spans="1:16" ht="33.75" thickBot="1">
      <c r="A6376" s="1"/>
      <c r="B6376" s="138" t="s">
        <v>8</v>
      </c>
      <c r="C6376" s="139"/>
      <c r="D6376" s="139"/>
      <c r="E6376" s="139"/>
      <c r="F6376" s="139"/>
      <c r="G6376" s="139"/>
      <c r="H6376" s="139"/>
      <c r="I6376" s="11" t="s">
        <v>4472</v>
      </c>
      <c r="J6376" s="12" t="s">
        <v>8</v>
      </c>
      <c r="K6376" s="13">
        <v>0</v>
      </c>
      <c r="L6376" s="13">
        <v>76327250</v>
      </c>
      <c r="M6376" s="13">
        <v>76087250</v>
      </c>
      <c r="N6376" s="14">
        <v>99.68</v>
      </c>
      <c r="O6376" s="12" t="s">
        <v>8</v>
      </c>
      <c r="P6376" s="1"/>
    </row>
    <row r="6377" spans="1:16" ht="0.95" customHeight="1">
      <c r="A6377" s="1"/>
      <c r="B6377" s="137"/>
      <c r="C6377" s="137"/>
      <c r="D6377" s="137"/>
      <c r="E6377" s="137"/>
      <c r="F6377" s="137"/>
      <c r="G6377" s="137"/>
      <c r="H6377" s="137"/>
      <c r="I6377" s="137"/>
      <c r="J6377" s="137"/>
      <c r="K6377" s="137"/>
      <c r="L6377" s="137"/>
      <c r="M6377" s="137"/>
      <c r="N6377" s="137"/>
      <c r="O6377" s="137"/>
      <c r="P6377" s="1"/>
    </row>
    <row r="6378" spans="1:16" ht="50.25" thickBot="1">
      <c r="A6378" s="1"/>
      <c r="B6378" s="6" t="s">
        <v>6291</v>
      </c>
      <c r="C6378" s="7" t="s">
        <v>8</v>
      </c>
      <c r="D6378" s="8" t="s">
        <v>6292</v>
      </c>
      <c r="E6378" s="8" t="s">
        <v>6293</v>
      </c>
      <c r="F6378" s="8" t="s">
        <v>36</v>
      </c>
      <c r="G6378" s="8" t="s">
        <v>59</v>
      </c>
      <c r="H6378" s="8" t="s">
        <v>14</v>
      </c>
      <c r="I6378" s="7" t="s">
        <v>8</v>
      </c>
      <c r="J6378" s="9">
        <v>131770900</v>
      </c>
      <c r="K6378" s="9">
        <v>0</v>
      </c>
      <c r="L6378" s="9">
        <v>0</v>
      </c>
      <c r="M6378" s="9">
        <v>0</v>
      </c>
      <c r="N6378" s="7" t="s">
        <v>8</v>
      </c>
      <c r="O6378" s="10">
        <v>0</v>
      </c>
      <c r="P6378" s="1"/>
    </row>
    <row r="6379" spans="1:16" ht="25.5" thickBot="1">
      <c r="A6379" s="1"/>
      <c r="B6379" s="138" t="s">
        <v>8</v>
      </c>
      <c r="C6379" s="139"/>
      <c r="D6379" s="139"/>
      <c r="E6379" s="139"/>
      <c r="F6379" s="139"/>
      <c r="G6379" s="139"/>
      <c r="H6379" s="139"/>
      <c r="I6379" s="11" t="s">
        <v>60</v>
      </c>
      <c r="J6379" s="12" t="s">
        <v>8</v>
      </c>
      <c r="K6379" s="13">
        <v>0</v>
      </c>
      <c r="L6379" s="13">
        <v>0</v>
      </c>
      <c r="M6379" s="13">
        <v>0</v>
      </c>
      <c r="N6379" s="14">
        <v>0</v>
      </c>
      <c r="O6379" s="12" t="s">
        <v>8</v>
      </c>
      <c r="P6379" s="1"/>
    </row>
    <row r="6380" spans="1:16" ht="0.95" customHeight="1">
      <c r="A6380" s="1"/>
      <c r="B6380" s="137"/>
      <c r="C6380" s="137"/>
      <c r="D6380" s="137"/>
      <c r="E6380" s="137"/>
      <c r="F6380" s="137"/>
      <c r="G6380" s="137"/>
      <c r="H6380" s="137"/>
      <c r="I6380" s="137"/>
      <c r="J6380" s="137"/>
      <c r="K6380" s="137"/>
      <c r="L6380" s="137"/>
      <c r="M6380" s="137"/>
      <c r="N6380" s="137"/>
      <c r="O6380" s="137"/>
      <c r="P6380" s="1"/>
    </row>
    <row r="6381" spans="1:16" ht="58.5" thickBot="1">
      <c r="A6381" s="1"/>
      <c r="B6381" s="6" t="s">
        <v>6294</v>
      </c>
      <c r="C6381" s="7" t="s">
        <v>8</v>
      </c>
      <c r="D6381" s="8" t="s">
        <v>6295</v>
      </c>
      <c r="E6381" s="8" t="s">
        <v>6296</v>
      </c>
      <c r="F6381" s="8" t="s">
        <v>40</v>
      </c>
      <c r="G6381" s="8" t="s">
        <v>13</v>
      </c>
      <c r="H6381" s="8" t="s">
        <v>14</v>
      </c>
      <c r="I6381" s="7" t="s">
        <v>8</v>
      </c>
      <c r="J6381" s="9">
        <v>76601184</v>
      </c>
      <c r="K6381" s="9">
        <v>0</v>
      </c>
      <c r="L6381" s="9">
        <v>0</v>
      </c>
      <c r="M6381" s="9">
        <v>0</v>
      </c>
      <c r="N6381" s="7" t="s">
        <v>8</v>
      </c>
      <c r="O6381" s="10">
        <v>3.14</v>
      </c>
      <c r="P6381" s="1"/>
    </row>
    <row r="6382" spans="1:16" ht="25.5" thickBot="1">
      <c r="A6382" s="1"/>
      <c r="B6382" s="138" t="s">
        <v>8</v>
      </c>
      <c r="C6382" s="139"/>
      <c r="D6382" s="139"/>
      <c r="E6382" s="139"/>
      <c r="F6382" s="139"/>
      <c r="G6382" s="139"/>
      <c r="H6382" s="139"/>
      <c r="I6382" s="11" t="s">
        <v>4456</v>
      </c>
      <c r="J6382" s="12" t="s">
        <v>8</v>
      </c>
      <c r="K6382" s="13">
        <v>0</v>
      </c>
      <c r="L6382" s="13">
        <v>0</v>
      </c>
      <c r="M6382" s="13">
        <v>0</v>
      </c>
      <c r="N6382" s="14">
        <v>0</v>
      </c>
      <c r="O6382" s="12" t="s">
        <v>8</v>
      </c>
      <c r="P6382" s="1"/>
    </row>
    <row r="6383" spans="1:16" ht="0.95" customHeight="1">
      <c r="A6383" s="1"/>
      <c r="B6383" s="137"/>
      <c r="C6383" s="137"/>
      <c r="D6383" s="137"/>
      <c r="E6383" s="137"/>
      <c r="F6383" s="137"/>
      <c r="G6383" s="137"/>
      <c r="H6383" s="137"/>
      <c r="I6383" s="137"/>
      <c r="J6383" s="137"/>
      <c r="K6383" s="137"/>
      <c r="L6383" s="137"/>
      <c r="M6383" s="137"/>
      <c r="N6383" s="137"/>
      <c r="O6383" s="137"/>
      <c r="P6383" s="1"/>
    </row>
    <row r="6384" spans="1:16" ht="58.5" thickBot="1">
      <c r="A6384" s="1"/>
      <c r="B6384" s="6" t="s">
        <v>6297</v>
      </c>
      <c r="C6384" s="7" t="s">
        <v>8</v>
      </c>
      <c r="D6384" s="8" t="s">
        <v>6298</v>
      </c>
      <c r="E6384" s="8" t="s">
        <v>6299</v>
      </c>
      <c r="F6384" s="8" t="s">
        <v>36</v>
      </c>
      <c r="G6384" s="8" t="s">
        <v>208</v>
      </c>
      <c r="H6384" s="8" t="s">
        <v>14</v>
      </c>
      <c r="I6384" s="7" t="s">
        <v>8</v>
      </c>
      <c r="J6384" s="9">
        <v>439504232</v>
      </c>
      <c r="K6384" s="9">
        <v>0</v>
      </c>
      <c r="L6384" s="9">
        <v>0</v>
      </c>
      <c r="M6384" s="9">
        <v>0</v>
      </c>
      <c r="N6384" s="7" t="s">
        <v>8</v>
      </c>
      <c r="O6384" s="10">
        <v>18</v>
      </c>
      <c r="P6384" s="1"/>
    </row>
    <row r="6385" spans="1:16" ht="25.5" thickBot="1">
      <c r="A6385" s="1"/>
      <c r="B6385" s="138" t="s">
        <v>8</v>
      </c>
      <c r="C6385" s="139"/>
      <c r="D6385" s="139"/>
      <c r="E6385" s="139"/>
      <c r="F6385" s="139"/>
      <c r="G6385" s="139"/>
      <c r="H6385" s="139"/>
      <c r="I6385" s="11" t="s">
        <v>4539</v>
      </c>
      <c r="J6385" s="12" t="s">
        <v>8</v>
      </c>
      <c r="K6385" s="13">
        <v>0</v>
      </c>
      <c r="L6385" s="13">
        <v>0</v>
      </c>
      <c r="M6385" s="13">
        <v>0</v>
      </c>
      <c r="N6385" s="14">
        <v>0</v>
      </c>
      <c r="O6385" s="12" t="s">
        <v>8</v>
      </c>
      <c r="P6385" s="1"/>
    </row>
    <row r="6386" spans="1:16" ht="0.95" customHeight="1">
      <c r="A6386" s="1"/>
      <c r="B6386" s="137"/>
      <c r="C6386" s="137"/>
      <c r="D6386" s="137"/>
      <c r="E6386" s="137"/>
      <c r="F6386" s="137"/>
      <c r="G6386" s="137"/>
      <c r="H6386" s="137"/>
      <c r="I6386" s="137"/>
      <c r="J6386" s="137"/>
      <c r="K6386" s="137"/>
      <c r="L6386" s="137"/>
      <c r="M6386" s="137"/>
      <c r="N6386" s="137"/>
      <c r="O6386" s="137"/>
      <c r="P6386" s="1"/>
    </row>
    <row r="6387" spans="1:16" ht="58.5" thickBot="1">
      <c r="A6387" s="1"/>
      <c r="B6387" s="6" t="s">
        <v>6300</v>
      </c>
      <c r="C6387" s="7" t="s">
        <v>8</v>
      </c>
      <c r="D6387" s="8" t="s">
        <v>6301</v>
      </c>
      <c r="E6387" s="8" t="s">
        <v>6302</v>
      </c>
      <c r="F6387" s="8" t="s">
        <v>36</v>
      </c>
      <c r="G6387" s="8" t="s">
        <v>59</v>
      </c>
      <c r="H6387" s="8" t="s">
        <v>14</v>
      </c>
      <c r="I6387" s="7" t="s">
        <v>8</v>
      </c>
      <c r="J6387" s="9">
        <v>133334283</v>
      </c>
      <c r="K6387" s="9">
        <v>0</v>
      </c>
      <c r="L6387" s="9">
        <v>3107484</v>
      </c>
      <c r="M6387" s="9">
        <v>3009484</v>
      </c>
      <c r="N6387" s="7" t="s">
        <v>8</v>
      </c>
      <c r="O6387" s="10">
        <v>28.34</v>
      </c>
      <c r="P6387" s="1"/>
    </row>
    <row r="6388" spans="1:16" ht="25.5" thickBot="1">
      <c r="A6388" s="1"/>
      <c r="B6388" s="138" t="s">
        <v>8</v>
      </c>
      <c r="C6388" s="139"/>
      <c r="D6388" s="139"/>
      <c r="E6388" s="139"/>
      <c r="F6388" s="139"/>
      <c r="G6388" s="139"/>
      <c r="H6388" s="139"/>
      <c r="I6388" s="11" t="s">
        <v>60</v>
      </c>
      <c r="J6388" s="12" t="s">
        <v>8</v>
      </c>
      <c r="K6388" s="13">
        <v>0</v>
      </c>
      <c r="L6388" s="13">
        <v>3107484</v>
      </c>
      <c r="M6388" s="13">
        <v>3009484</v>
      </c>
      <c r="N6388" s="14">
        <v>96.84</v>
      </c>
      <c r="O6388" s="12" t="s">
        <v>8</v>
      </c>
      <c r="P6388" s="1"/>
    </row>
    <row r="6389" spans="1:16" ht="0.95" customHeight="1">
      <c r="A6389" s="1"/>
      <c r="B6389" s="137"/>
      <c r="C6389" s="137"/>
      <c r="D6389" s="137"/>
      <c r="E6389" s="137"/>
      <c r="F6389" s="137"/>
      <c r="G6389" s="137"/>
      <c r="H6389" s="137"/>
      <c r="I6389" s="137"/>
      <c r="J6389" s="137"/>
      <c r="K6389" s="137"/>
      <c r="L6389" s="137"/>
      <c r="M6389" s="137"/>
      <c r="N6389" s="137"/>
      <c r="O6389" s="137"/>
      <c r="P6389" s="1"/>
    </row>
    <row r="6390" spans="1:16" ht="42" thickBot="1">
      <c r="A6390" s="1"/>
      <c r="B6390" s="6" t="s">
        <v>6303</v>
      </c>
      <c r="C6390" s="7" t="s">
        <v>8</v>
      </c>
      <c r="D6390" s="8" t="s">
        <v>6304</v>
      </c>
      <c r="E6390" s="8" t="s">
        <v>6305</v>
      </c>
      <c r="F6390" s="8" t="s">
        <v>40</v>
      </c>
      <c r="G6390" s="8" t="s">
        <v>13</v>
      </c>
      <c r="H6390" s="8" t="s">
        <v>14</v>
      </c>
      <c r="I6390" s="7" t="s">
        <v>8</v>
      </c>
      <c r="J6390" s="9">
        <v>110603408</v>
      </c>
      <c r="K6390" s="9">
        <v>0</v>
      </c>
      <c r="L6390" s="9">
        <v>0</v>
      </c>
      <c r="M6390" s="9">
        <v>0</v>
      </c>
      <c r="N6390" s="7" t="s">
        <v>8</v>
      </c>
      <c r="O6390" s="10">
        <v>0</v>
      </c>
      <c r="P6390" s="1"/>
    </row>
    <row r="6391" spans="1:16" ht="25.5" thickBot="1">
      <c r="A6391" s="1"/>
      <c r="B6391" s="138" t="s">
        <v>8</v>
      </c>
      <c r="C6391" s="139"/>
      <c r="D6391" s="139"/>
      <c r="E6391" s="139"/>
      <c r="F6391" s="139"/>
      <c r="G6391" s="139"/>
      <c r="H6391" s="139"/>
      <c r="I6391" s="11" t="s">
        <v>4456</v>
      </c>
      <c r="J6391" s="12" t="s">
        <v>8</v>
      </c>
      <c r="K6391" s="13">
        <v>0</v>
      </c>
      <c r="L6391" s="13">
        <v>0</v>
      </c>
      <c r="M6391" s="13">
        <v>0</v>
      </c>
      <c r="N6391" s="14">
        <v>0</v>
      </c>
      <c r="O6391" s="12" t="s">
        <v>8</v>
      </c>
      <c r="P6391" s="1"/>
    </row>
    <row r="6392" spans="1:16" ht="0.95" customHeight="1">
      <c r="A6392" s="1"/>
      <c r="B6392" s="137"/>
      <c r="C6392" s="137"/>
      <c r="D6392" s="137"/>
      <c r="E6392" s="137"/>
      <c r="F6392" s="137"/>
      <c r="G6392" s="137"/>
      <c r="H6392" s="137"/>
      <c r="I6392" s="137"/>
      <c r="J6392" s="137"/>
      <c r="K6392" s="137"/>
      <c r="L6392" s="137"/>
      <c r="M6392" s="137"/>
      <c r="N6392" s="137"/>
      <c r="O6392" s="137"/>
      <c r="P6392" s="1"/>
    </row>
    <row r="6393" spans="1:16" ht="33.75" thickBot="1">
      <c r="A6393" s="1"/>
      <c r="B6393" s="6" t="s">
        <v>6306</v>
      </c>
      <c r="C6393" s="7" t="s">
        <v>8</v>
      </c>
      <c r="D6393" s="8" t="s">
        <v>6307</v>
      </c>
      <c r="E6393" s="8" t="s">
        <v>6308</v>
      </c>
      <c r="F6393" s="8" t="s">
        <v>76</v>
      </c>
      <c r="G6393" s="8" t="s">
        <v>4323</v>
      </c>
      <c r="H6393" s="8" t="s">
        <v>14</v>
      </c>
      <c r="I6393" s="7" t="s">
        <v>8</v>
      </c>
      <c r="J6393" s="9">
        <v>133143005</v>
      </c>
      <c r="K6393" s="9">
        <v>0</v>
      </c>
      <c r="L6393" s="9">
        <v>0</v>
      </c>
      <c r="M6393" s="9">
        <v>0</v>
      </c>
      <c r="N6393" s="7" t="s">
        <v>8</v>
      </c>
      <c r="O6393" s="10">
        <v>0</v>
      </c>
      <c r="P6393" s="1"/>
    </row>
    <row r="6394" spans="1:16" ht="25.5" thickBot="1">
      <c r="A6394" s="1"/>
      <c r="B6394" s="138" t="s">
        <v>8</v>
      </c>
      <c r="C6394" s="139"/>
      <c r="D6394" s="139"/>
      <c r="E6394" s="139"/>
      <c r="F6394" s="139"/>
      <c r="G6394" s="139"/>
      <c r="H6394" s="139"/>
      <c r="I6394" s="11" t="s">
        <v>60</v>
      </c>
      <c r="J6394" s="12" t="s">
        <v>8</v>
      </c>
      <c r="K6394" s="13">
        <v>0</v>
      </c>
      <c r="L6394" s="13">
        <v>0</v>
      </c>
      <c r="M6394" s="13">
        <v>0</v>
      </c>
      <c r="N6394" s="14">
        <v>0</v>
      </c>
      <c r="O6394" s="12" t="s">
        <v>8</v>
      </c>
      <c r="P6394" s="1"/>
    </row>
    <row r="6395" spans="1:16" ht="0.95" customHeight="1">
      <c r="A6395" s="1"/>
      <c r="B6395" s="137"/>
      <c r="C6395" s="137"/>
      <c r="D6395" s="137"/>
      <c r="E6395" s="137"/>
      <c r="F6395" s="137"/>
      <c r="G6395" s="137"/>
      <c r="H6395" s="137"/>
      <c r="I6395" s="137"/>
      <c r="J6395" s="137"/>
      <c r="K6395" s="137"/>
      <c r="L6395" s="137"/>
      <c r="M6395" s="137"/>
      <c r="N6395" s="137"/>
      <c r="O6395" s="137"/>
      <c r="P6395" s="1"/>
    </row>
    <row r="6396" spans="1:16" ht="50.25" thickBot="1">
      <c r="A6396" s="1"/>
      <c r="B6396" s="6" t="s">
        <v>6309</v>
      </c>
      <c r="C6396" s="7" t="s">
        <v>8</v>
      </c>
      <c r="D6396" s="8" t="s">
        <v>6310</v>
      </c>
      <c r="E6396" s="8" t="s">
        <v>6311</v>
      </c>
      <c r="F6396" s="8" t="s">
        <v>76</v>
      </c>
      <c r="G6396" s="8" t="s">
        <v>59</v>
      </c>
      <c r="H6396" s="8" t="s">
        <v>14</v>
      </c>
      <c r="I6396" s="7" t="s">
        <v>8</v>
      </c>
      <c r="J6396" s="9">
        <v>310230087</v>
      </c>
      <c r="K6396" s="9">
        <v>0</v>
      </c>
      <c r="L6396" s="9">
        <v>115277</v>
      </c>
      <c r="M6396" s="9">
        <v>81327</v>
      </c>
      <c r="N6396" s="7" t="s">
        <v>8</v>
      </c>
      <c r="O6396" s="10">
        <v>0.72</v>
      </c>
      <c r="P6396" s="1"/>
    </row>
    <row r="6397" spans="1:16" ht="25.5" thickBot="1">
      <c r="A6397" s="1"/>
      <c r="B6397" s="138" t="s">
        <v>8</v>
      </c>
      <c r="C6397" s="139"/>
      <c r="D6397" s="139"/>
      <c r="E6397" s="139"/>
      <c r="F6397" s="139"/>
      <c r="G6397" s="139"/>
      <c r="H6397" s="139"/>
      <c r="I6397" s="11" t="s">
        <v>60</v>
      </c>
      <c r="J6397" s="12" t="s">
        <v>8</v>
      </c>
      <c r="K6397" s="13">
        <v>0</v>
      </c>
      <c r="L6397" s="13">
        <v>115277</v>
      </c>
      <c r="M6397" s="13">
        <v>81327</v>
      </c>
      <c r="N6397" s="14">
        <v>70.540000000000006</v>
      </c>
      <c r="O6397" s="12" t="s">
        <v>8</v>
      </c>
      <c r="P6397" s="1"/>
    </row>
    <row r="6398" spans="1:16" ht="0.95" customHeight="1">
      <c r="A6398" s="1"/>
      <c r="B6398" s="137"/>
      <c r="C6398" s="137"/>
      <c r="D6398" s="137"/>
      <c r="E6398" s="137"/>
      <c r="F6398" s="137"/>
      <c r="G6398" s="137"/>
      <c r="H6398" s="137"/>
      <c r="I6398" s="137"/>
      <c r="J6398" s="137"/>
      <c r="K6398" s="137"/>
      <c r="L6398" s="137"/>
      <c r="M6398" s="137"/>
      <c r="N6398" s="137"/>
      <c r="O6398" s="137"/>
      <c r="P6398" s="1"/>
    </row>
    <row r="6399" spans="1:16" ht="58.5" thickBot="1">
      <c r="A6399" s="1"/>
      <c r="B6399" s="6" t="s">
        <v>6312</v>
      </c>
      <c r="C6399" s="7" t="s">
        <v>8</v>
      </c>
      <c r="D6399" s="8" t="s">
        <v>6313</v>
      </c>
      <c r="E6399" s="8" t="s">
        <v>6314</v>
      </c>
      <c r="F6399" s="8" t="s">
        <v>40</v>
      </c>
      <c r="G6399" s="8" t="s">
        <v>865</v>
      </c>
      <c r="H6399" s="8" t="s">
        <v>14</v>
      </c>
      <c r="I6399" s="7" t="s">
        <v>8</v>
      </c>
      <c r="J6399" s="9">
        <v>324939156</v>
      </c>
      <c r="K6399" s="9">
        <v>0</v>
      </c>
      <c r="L6399" s="9">
        <v>0</v>
      </c>
      <c r="M6399" s="9">
        <v>0</v>
      </c>
      <c r="N6399" s="7" t="s">
        <v>8</v>
      </c>
      <c r="O6399" s="10">
        <v>0</v>
      </c>
      <c r="P6399" s="1"/>
    </row>
    <row r="6400" spans="1:16" ht="33.75" thickBot="1">
      <c r="A6400" s="1"/>
      <c r="B6400" s="138" t="s">
        <v>8</v>
      </c>
      <c r="C6400" s="139"/>
      <c r="D6400" s="139"/>
      <c r="E6400" s="139"/>
      <c r="F6400" s="139"/>
      <c r="G6400" s="139"/>
      <c r="H6400" s="139"/>
      <c r="I6400" s="11" t="s">
        <v>4472</v>
      </c>
      <c r="J6400" s="12" t="s">
        <v>8</v>
      </c>
      <c r="K6400" s="13">
        <v>0</v>
      </c>
      <c r="L6400" s="13">
        <v>0</v>
      </c>
      <c r="M6400" s="13">
        <v>0</v>
      </c>
      <c r="N6400" s="14">
        <v>0</v>
      </c>
      <c r="O6400" s="12" t="s">
        <v>8</v>
      </c>
      <c r="P6400" s="1"/>
    </row>
    <row r="6401" spans="1:16" ht="0.95" customHeight="1">
      <c r="A6401" s="1"/>
      <c r="B6401" s="137"/>
      <c r="C6401" s="137"/>
      <c r="D6401" s="137"/>
      <c r="E6401" s="137"/>
      <c r="F6401" s="137"/>
      <c r="G6401" s="137"/>
      <c r="H6401" s="137"/>
      <c r="I6401" s="137"/>
      <c r="J6401" s="137"/>
      <c r="K6401" s="137"/>
      <c r="L6401" s="137"/>
      <c r="M6401" s="137"/>
      <c r="N6401" s="137"/>
      <c r="O6401" s="137"/>
      <c r="P6401" s="1"/>
    </row>
    <row r="6402" spans="1:16" ht="50.25" thickBot="1">
      <c r="A6402" s="1"/>
      <c r="B6402" s="6" t="s">
        <v>6315</v>
      </c>
      <c r="C6402" s="7" t="s">
        <v>8</v>
      </c>
      <c r="D6402" s="8" t="s">
        <v>6316</v>
      </c>
      <c r="E6402" s="8" t="s">
        <v>6317</v>
      </c>
      <c r="F6402" s="8" t="s">
        <v>40</v>
      </c>
      <c r="G6402" s="8" t="s">
        <v>59</v>
      </c>
      <c r="H6402" s="8" t="s">
        <v>14</v>
      </c>
      <c r="I6402" s="7" t="s">
        <v>8</v>
      </c>
      <c r="J6402" s="9">
        <v>145171331</v>
      </c>
      <c r="K6402" s="9">
        <v>0</v>
      </c>
      <c r="L6402" s="9">
        <v>0</v>
      </c>
      <c r="M6402" s="9">
        <v>0</v>
      </c>
      <c r="N6402" s="7" t="s">
        <v>8</v>
      </c>
      <c r="O6402" s="10">
        <v>2.4500000000000002</v>
      </c>
      <c r="P6402" s="1"/>
    </row>
    <row r="6403" spans="1:16" ht="25.5" thickBot="1">
      <c r="A6403" s="1"/>
      <c r="B6403" s="138" t="s">
        <v>8</v>
      </c>
      <c r="C6403" s="139"/>
      <c r="D6403" s="139"/>
      <c r="E6403" s="139"/>
      <c r="F6403" s="139"/>
      <c r="G6403" s="139"/>
      <c r="H6403" s="139"/>
      <c r="I6403" s="11" t="s">
        <v>60</v>
      </c>
      <c r="J6403" s="12" t="s">
        <v>8</v>
      </c>
      <c r="K6403" s="13">
        <v>0</v>
      </c>
      <c r="L6403" s="13">
        <v>0</v>
      </c>
      <c r="M6403" s="13">
        <v>0</v>
      </c>
      <c r="N6403" s="14">
        <v>0</v>
      </c>
      <c r="O6403" s="12" t="s">
        <v>8</v>
      </c>
      <c r="P6403" s="1"/>
    </row>
    <row r="6404" spans="1:16" ht="0.95" customHeight="1">
      <c r="A6404" s="1"/>
      <c r="B6404" s="137"/>
      <c r="C6404" s="137"/>
      <c r="D6404" s="137"/>
      <c r="E6404" s="137"/>
      <c r="F6404" s="137"/>
      <c r="G6404" s="137"/>
      <c r="H6404" s="137"/>
      <c r="I6404" s="137"/>
      <c r="J6404" s="137"/>
      <c r="K6404" s="137"/>
      <c r="L6404" s="137"/>
      <c r="M6404" s="137"/>
      <c r="N6404" s="137"/>
      <c r="O6404" s="137"/>
      <c r="P6404" s="1"/>
    </row>
    <row r="6405" spans="1:16" ht="58.5" thickBot="1">
      <c r="A6405" s="1"/>
      <c r="B6405" s="6" t="s">
        <v>6318</v>
      </c>
      <c r="C6405" s="7" t="s">
        <v>8</v>
      </c>
      <c r="D6405" s="8" t="s">
        <v>6319</v>
      </c>
      <c r="E6405" s="8" t="s">
        <v>6320</v>
      </c>
      <c r="F6405" s="8" t="s">
        <v>36</v>
      </c>
      <c r="G6405" s="8" t="s">
        <v>13</v>
      </c>
      <c r="H6405" s="8" t="s">
        <v>14</v>
      </c>
      <c r="I6405" s="7" t="s">
        <v>8</v>
      </c>
      <c r="J6405" s="9">
        <v>98180479</v>
      </c>
      <c r="K6405" s="9">
        <v>0</v>
      </c>
      <c r="L6405" s="9">
        <v>0</v>
      </c>
      <c r="M6405" s="9">
        <v>0</v>
      </c>
      <c r="N6405" s="7" t="s">
        <v>8</v>
      </c>
      <c r="O6405" s="10">
        <v>0.59</v>
      </c>
      <c r="P6405" s="1"/>
    </row>
    <row r="6406" spans="1:16" ht="25.5" thickBot="1">
      <c r="A6406" s="1"/>
      <c r="B6406" s="138" t="s">
        <v>8</v>
      </c>
      <c r="C6406" s="139"/>
      <c r="D6406" s="139"/>
      <c r="E6406" s="139"/>
      <c r="F6406" s="139"/>
      <c r="G6406" s="139"/>
      <c r="H6406" s="139"/>
      <c r="I6406" s="11" t="s">
        <v>4456</v>
      </c>
      <c r="J6406" s="12" t="s">
        <v>8</v>
      </c>
      <c r="K6406" s="13">
        <v>0</v>
      </c>
      <c r="L6406" s="13">
        <v>0</v>
      </c>
      <c r="M6406" s="13">
        <v>0</v>
      </c>
      <c r="N6406" s="14">
        <v>0</v>
      </c>
      <c r="O6406" s="12" t="s">
        <v>8</v>
      </c>
      <c r="P6406" s="1"/>
    </row>
    <row r="6407" spans="1:16" ht="0.95" customHeight="1">
      <c r="A6407" s="1"/>
      <c r="B6407" s="137"/>
      <c r="C6407" s="137"/>
      <c r="D6407" s="137"/>
      <c r="E6407" s="137"/>
      <c r="F6407" s="137"/>
      <c r="G6407" s="137"/>
      <c r="H6407" s="137"/>
      <c r="I6407" s="137"/>
      <c r="J6407" s="137"/>
      <c r="K6407" s="137"/>
      <c r="L6407" s="137"/>
      <c r="M6407" s="137"/>
      <c r="N6407" s="137"/>
      <c r="O6407" s="137"/>
      <c r="P6407" s="1"/>
    </row>
    <row r="6408" spans="1:16" ht="50.25" thickBot="1">
      <c r="A6408" s="1"/>
      <c r="B6408" s="6" t="s">
        <v>6321</v>
      </c>
      <c r="C6408" s="7" t="s">
        <v>8</v>
      </c>
      <c r="D6408" s="8" t="s">
        <v>6322</v>
      </c>
      <c r="E6408" s="8" t="s">
        <v>6323</v>
      </c>
      <c r="F6408" s="8" t="s">
        <v>36</v>
      </c>
      <c r="G6408" s="8" t="s">
        <v>865</v>
      </c>
      <c r="H6408" s="8" t="s">
        <v>14</v>
      </c>
      <c r="I6408" s="7" t="s">
        <v>8</v>
      </c>
      <c r="J6408" s="9">
        <v>619247555</v>
      </c>
      <c r="K6408" s="9">
        <v>0</v>
      </c>
      <c r="L6408" s="9">
        <v>0</v>
      </c>
      <c r="M6408" s="9">
        <v>0</v>
      </c>
      <c r="N6408" s="7" t="s">
        <v>8</v>
      </c>
      <c r="O6408" s="10">
        <v>0</v>
      </c>
      <c r="P6408" s="1"/>
    </row>
    <row r="6409" spans="1:16" ht="33.75" thickBot="1">
      <c r="A6409" s="1"/>
      <c r="B6409" s="138" t="s">
        <v>8</v>
      </c>
      <c r="C6409" s="139"/>
      <c r="D6409" s="139"/>
      <c r="E6409" s="139"/>
      <c r="F6409" s="139"/>
      <c r="G6409" s="139"/>
      <c r="H6409" s="139"/>
      <c r="I6409" s="11" t="s">
        <v>4472</v>
      </c>
      <c r="J6409" s="12" t="s">
        <v>8</v>
      </c>
      <c r="K6409" s="13">
        <v>0</v>
      </c>
      <c r="L6409" s="13">
        <v>0</v>
      </c>
      <c r="M6409" s="13">
        <v>0</v>
      </c>
      <c r="N6409" s="14">
        <v>0</v>
      </c>
      <c r="O6409" s="12" t="s">
        <v>8</v>
      </c>
      <c r="P6409" s="1"/>
    </row>
    <row r="6410" spans="1:16" ht="0.95" customHeight="1">
      <c r="A6410" s="1"/>
      <c r="B6410" s="137"/>
      <c r="C6410" s="137"/>
      <c r="D6410" s="137"/>
      <c r="E6410" s="137"/>
      <c r="F6410" s="137"/>
      <c r="G6410" s="137"/>
      <c r="H6410" s="137"/>
      <c r="I6410" s="137"/>
      <c r="J6410" s="137"/>
      <c r="K6410" s="137"/>
      <c r="L6410" s="137"/>
      <c r="M6410" s="137"/>
      <c r="N6410" s="137"/>
      <c r="O6410" s="137"/>
      <c r="P6410" s="1"/>
    </row>
    <row r="6411" spans="1:16" ht="50.25" thickBot="1">
      <c r="A6411" s="1"/>
      <c r="B6411" s="6" t="s">
        <v>6324</v>
      </c>
      <c r="C6411" s="7" t="s">
        <v>8</v>
      </c>
      <c r="D6411" s="8" t="s">
        <v>6325</v>
      </c>
      <c r="E6411" s="8" t="s">
        <v>6326</v>
      </c>
      <c r="F6411" s="8" t="s">
        <v>36</v>
      </c>
      <c r="G6411" s="8" t="s">
        <v>59</v>
      </c>
      <c r="H6411" s="8" t="s">
        <v>14</v>
      </c>
      <c r="I6411" s="7" t="s">
        <v>8</v>
      </c>
      <c r="J6411" s="9">
        <v>458254991</v>
      </c>
      <c r="K6411" s="9">
        <v>0</v>
      </c>
      <c r="L6411" s="9">
        <v>16411490</v>
      </c>
      <c r="M6411" s="9">
        <v>13624600</v>
      </c>
      <c r="N6411" s="7" t="s">
        <v>8</v>
      </c>
      <c r="O6411" s="10">
        <v>5.48</v>
      </c>
      <c r="P6411" s="1"/>
    </row>
    <row r="6412" spans="1:16" ht="25.5" thickBot="1">
      <c r="A6412" s="1"/>
      <c r="B6412" s="138" t="s">
        <v>8</v>
      </c>
      <c r="C6412" s="139"/>
      <c r="D6412" s="139"/>
      <c r="E6412" s="139"/>
      <c r="F6412" s="139"/>
      <c r="G6412" s="139"/>
      <c r="H6412" s="139"/>
      <c r="I6412" s="11" t="s">
        <v>60</v>
      </c>
      <c r="J6412" s="12" t="s">
        <v>8</v>
      </c>
      <c r="K6412" s="13">
        <v>0</v>
      </c>
      <c r="L6412" s="13">
        <v>16411490</v>
      </c>
      <c r="M6412" s="13">
        <v>13624600</v>
      </c>
      <c r="N6412" s="14">
        <v>83.01</v>
      </c>
      <c r="O6412" s="12" t="s">
        <v>8</v>
      </c>
      <c r="P6412" s="1"/>
    </row>
    <row r="6413" spans="1:16" ht="0.95" customHeight="1">
      <c r="A6413" s="1"/>
      <c r="B6413" s="137"/>
      <c r="C6413" s="137"/>
      <c r="D6413" s="137"/>
      <c r="E6413" s="137"/>
      <c r="F6413" s="137"/>
      <c r="G6413" s="137"/>
      <c r="H6413" s="137"/>
      <c r="I6413" s="137"/>
      <c r="J6413" s="137"/>
      <c r="K6413" s="137"/>
      <c r="L6413" s="137"/>
      <c r="M6413" s="137"/>
      <c r="N6413" s="137"/>
      <c r="O6413" s="137"/>
      <c r="P6413" s="1"/>
    </row>
    <row r="6414" spans="1:16" ht="50.25" thickBot="1">
      <c r="A6414" s="1"/>
      <c r="B6414" s="6" t="s">
        <v>6327</v>
      </c>
      <c r="C6414" s="7" t="s">
        <v>8</v>
      </c>
      <c r="D6414" s="8" t="s">
        <v>6328</v>
      </c>
      <c r="E6414" s="8" t="s">
        <v>6329</v>
      </c>
      <c r="F6414" s="8" t="s">
        <v>36</v>
      </c>
      <c r="G6414" s="8" t="s">
        <v>59</v>
      </c>
      <c r="H6414" s="8" t="s">
        <v>14</v>
      </c>
      <c r="I6414" s="7" t="s">
        <v>8</v>
      </c>
      <c r="J6414" s="9">
        <v>502629816</v>
      </c>
      <c r="K6414" s="9">
        <v>0</v>
      </c>
      <c r="L6414" s="9">
        <v>26483102</v>
      </c>
      <c r="M6414" s="9">
        <v>26243102</v>
      </c>
      <c r="N6414" s="7" t="s">
        <v>8</v>
      </c>
      <c r="O6414" s="10">
        <v>23.6</v>
      </c>
      <c r="P6414" s="1"/>
    </row>
    <row r="6415" spans="1:16" ht="25.5" thickBot="1">
      <c r="A6415" s="1"/>
      <c r="B6415" s="138" t="s">
        <v>8</v>
      </c>
      <c r="C6415" s="139"/>
      <c r="D6415" s="139"/>
      <c r="E6415" s="139"/>
      <c r="F6415" s="139"/>
      <c r="G6415" s="139"/>
      <c r="H6415" s="139"/>
      <c r="I6415" s="11" t="s">
        <v>60</v>
      </c>
      <c r="J6415" s="12" t="s">
        <v>8</v>
      </c>
      <c r="K6415" s="13">
        <v>0</v>
      </c>
      <c r="L6415" s="13">
        <v>26483102</v>
      </c>
      <c r="M6415" s="13">
        <v>26243102</v>
      </c>
      <c r="N6415" s="14">
        <v>99.09</v>
      </c>
      <c r="O6415" s="12" t="s">
        <v>8</v>
      </c>
      <c r="P6415" s="1"/>
    </row>
    <row r="6416" spans="1:16" ht="0.95" customHeight="1">
      <c r="A6416" s="1"/>
      <c r="B6416" s="137"/>
      <c r="C6416" s="137"/>
      <c r="D6416" s="137"/>
      <c r="E6416" s="137"/>
      <c r="F6416" s="137"/>
      <c r="G6416" s="137"/>
      <c r="H6416" s="137"/>
      <c r="I6416" s="137"/>
      <c r="J6416" s="137"/>
      <c r="K6416" s="137"/>
      <c r="L6416" s="137"/>
      <c r="M6416" s="137"/>
      <c r="N6416" s="137"/>
      <c r="O6416" s="137"/>
      <c r="P6416" s="1"/>
    </row>
    <row r="6417" spans="1:16" ht="42" thickBot="1">
      <c r="A6417" s="1"/>
      <c r="B6417" s="6" t="s">
        <v>6330</v>
      </c>
      <c r="C6417" s="7" t="s">
        <v>8</v>
      </c>
      <c r="D6417" s="8" t="s">
        <v>6331</v>
      </c>
      <c r="E6417" s="8" t="s">
        <v>6332</v>
      </c>
      <c r="F6417" s="8" t="s">
        <v>36</v>
      </c>
      <c r="G6417" s="8" t="s">
        <v>865</v>
      </c>
      <c r="H6417" s="8" t="s">
        <v>14</v>
      </c>
      <c r="I6417" s="7" t="s">
        <v>8</v>
      </c>
      <c r="J6417" s="9">
        <v>936798211</v>
      </c>
      <c r="K6417" s="9">
        <v>0</v>
      </c>
      <c r="L6417" s="9">
        <v>0</v>
      </c>
      <c r="M6417" s="9">
        <v>0</v>
      </c>
      <c r="N6417" s="7" t="s">
        <v>8</v>
      </c>
      <c r="O6417" s="10">
        <v>0</v>
      </c>
      <c r="P6417" s="1"/>
    </row>
    <row r="6418" spans="1:16" ht="33.75" thickBot="1">
      <c r="A6418" s="1"/>
      <c r="B6418" s="138" t="s">
        <v>8</v>
      </c>
      <c r="C6418" s="139"/>
      <c r="D6418" s="139"/>
      <c r="E6418" s="139"/>
      <c r="F6418" s="139"/>
      <c r="G6418" s="139"/>
      <c r="H6418" s="139"/>
      <c r="I6418" s="11" t="s">
        <v>4472</v>
      </c>
      <c r="J6418" s="12" t="s">
        <v>8</v>
      </c>
      <c r="K6418" s="13">
        <v>0</v>
      </c>
      <c r="L6418" s="13">
        <v>0</v>
      </c>
      <c r="M6418" s="13">
        <v>0</v>
      </c>
      <c r="N6418" s="14">
        <v>0</v>
      </c>
      <c r="O6418" s="12" t="s">
        <v>8</v>
      </c>
      <c r="P6418" s="1"/>
    </row>
    <row r="6419" spans="1:16" ht="0.95" customHeight="1">
      <c r="A6419" s="1"/>
      <c r="B6419" s="137"/>
      <c r="C6419" s="137"/>
      <c r="D6419" s="137"/>
      <c r="E6419" s="137"/>
      <c r="F6419" s="137"/>
      <c r="G6419" s="137"/>
      <c r="H6419" s="137"/>
      <c r="I6419" s="137"/>
      <c r="J6419" s="137"/>
      <c r="K6419" s="137"/>
      <c r="L6419" s="137"/>
      <c r="M6419" s="137"/>
      <c r="N6419" s="137"/>
      <c r="O6419" s="137"/>
      <c r="P6419" s="1"/>
    </row>
    <row r="6420" spans="1:16" ht="58.5" thickBot="1">
      <c r="A6420" s="1"/>
      <c r="B6420" s="6" t="s">
        <v>6333</v>
      </c>
      <c r="C6420" s="7" t="s">
        <v>8</v>
      </c>
      <c r="D6420" s="8" t="s">
        <v>6334</v>
      </c>
      <c r="E6420" s="8" t="s">
        <v>6335</v>
      </c>
      <c r="F6420" s="8" t="s">
        <v>76</v>
      </c>
      <c r="G6420" s="8" t="s">
        <v>59</v>
      </c>
      <c r="H6420" s="8" t="s">
        <v>14</v>
      </c>
      <c r="I6420" s="7" t="s">
        <v>8</v>
      </c>
      <c r="J6420" s="9">
        <v>505747706</v>
      </c>
      <c r="K6420" s="9">
        <v>0</v>
      </c>
      <c r="L6420" s="9">
        <v>7931732</v>
      </c>
      <c r="M6420" s="9">
        <v>6846015</v>
      </c>
      <c r="N6420" s="7" t="s">
        <v>8</v>
      </c>
      <c r="O6420" s="10">
        <v>7.23</v>
      </c>
      <c r="P6420" s="1"/>
    </row>
    <row r="6421" spans="1:16" ht="25.5" thickBot="1">
      <c r="A6421" s="1"/>
      <c r="B6421" s="138" t="s">
        <v>8</v>
      </c>
      <c r="C6421" s="139"/>
      <c r="D6421" s="139"/>
      <c r="E6421" s="139"/>
      <c r="F6421" s="139"/>
      <c r="G6421" s="139"/>
      <c r="H6421" s="139"/>
      <c r="I6421" s="11" t="s">
        <v>60</v>
      </c>
      <c r="J6421" s="12" t="s">
        <v>8</v>
      </c>
      <c r="K6421" s="13">
        <v>0</v>
      </c>
      <c r="L6421" s="13">
        <v>7931732</v>
      </c>
      <c r="M6421" s="13">
        <v>6846015</v>
      </c>
      <c r="N6421" s="14">
        <v>86.31</v>
      </c>
      <c r="O6421" s="12" t="s">
        <v>8</v>
      </c>
      <c r="P6421" s="1"/>
    </row>
    <row r="6422" spans="1:16" ht="0.95" customHeight="1">
      <c r="A6422" s="1"/>
      <c r="B6422" s="137"/>
      <c r="C6422" s="137"/>
      <c r="D6422" s="137"/>
      <c r="E6422" s="137"/>
      <c r="F6422" s="137"/>
      <c r="G6422" s="137"/>
      <c r="H6422" s="137"/>
      <c r="I6422" s="137"/>
      <c r="J6422" s="137"/>
      <c r="K6422" s="137"/>
      <c r="L6422" s="137"/>
      <c r="M6422" s="137"/>
      <c r="N6422" s="137"/>
      <c r="O6422" s="137"/>
      <c r="P6422" s="1"/>
    </row>
    <row r="6423" spans="1:16" ht="42" thickBot="1">
      <c r="A6423" s="1"/>
      <c r="B6423" s="6" t="s">
        <v>6336</v>
      </c>
      <c r="C6423" s="7" t="s">
        <v>8</v>
      </c>
      <c r="D6423" s="8" t="s">
        <v>6337</v>
      </c>
      <c r="E6423" s="8" t="s">
        <v>6338</v>
      </c>
      <c r="F6423" s="8" t="s">
        <v>58</v>
      </c>
      <c r="G6423" s="8" t="s">
        <v>59</v>
      </c>
      <c r="H6423" s="8" t="s">
        <v>14</v>
      </c>
      <c r="I6423" s="7" t="s">
        <v>8</v>
      </c>
      <c r="J6423" s="9">
        <v>303344694</v>
      </c>
      <c r="K6423" s="9">
        <v>0</v>
      </c>
      <c r="L6423" s="9">
        <v>0</v>
      </c>
      <c r="M6423" s="9">
        <v>0</v>
      </c>
      <c r="N6423" s="7" t="s">
        <v>8</v>
      </c>
      <c r="O6423" s="10">
        <v>0</v>
      </c>
      <c r="P6423" s="1"/>
    </row>
    <row r="6424" spans="1:16" ht="25.5" thickBot="1">
      <c r="A6424" s="1"/>
      <c r="B6424" s="138" t="s">
        <v>8</v>
      </c>
      <c r="C6424" s="139"/>
      <c r="D6424" s="139"/>
      <c r="E6424" s="139"/>
      <c r="F6424" s="139"/>
      <c r="G6424" s="139"/>
      <c r="H6424" s="139"/>
      <c r="I6424" s="11" t="s">
        <v>60</v>
      </c>
      <c r="J6424" s="12" t="s">
        <v>8</v>
      </c>
      <c r="K6424" s="13">
        <v>0</v>
      </c>
      <c r="L6424" s="13">
        <v>0</v>
      </c>
      <c r="M6424" s="13">
        <v>0</v>
      </c>
      <c r="N6424" s="14">
        <v>0</v>
      </c>
      <c r="O6424" s="12" t="s">
        <v>8</v>
      </c>
      <c r="P6424" s="1"/>
    </row>
    <row r="6425" spans="1:16" ht="0.95" customHeight="1">
      <c r="A6425" s="1"/>
      <c r="B6425" s="137"/>
      <c r="C6425" s="137"/>
      <c r="D6425" s="137"/>
      <c r="E6425" s="137"/>
      <c r="F6425" s="137"/>
      <c r="G6425" s="137"/>
      <c r="H6425" s="137"/>
      <c r="I6425" s="137"/>
      <c r="J6425" s="137"/>
      <c r="K6425" s="137"/>
      <c r="L6425" s="137"/>
      <c r="M6425" s="137"/>
      <c r="N6425" s="137"/>
      <c r="O6425" s="137"/>
      <c r="P6425" s="1"/>
    </row>
    <row r="6426" spans="1:16" ht="42" thickBot="1">
      <c r="A6426" s="1"/>
      <c r="B6426" s="6" t="s">
        <v>6339</v>
      </c>
      <c r="C6426" s="7" t="s">
        <v>8</v>
      </c>
      <c r="D6426" s="8" t="s">
        <v>6340</v>
      </c>
      <c r="E6426" s="8" t="s">
        <v>6341</v>
      </c>
      <c r="F6426" s="8" t="s">
        <v>335</v>
      </c>
      <c r="G6426" s="8" t="s">
        <v>102</v>
      </c>
      <c r="H6426" s="8" t="s">
        <v>14</v>
      </c>
      <c r="I6426" s="7" t="s">
        <v>8</v>
      </c>
      <c r="J6426" s="9">
        <v>3247802</v>
      </c>
      <c r="K6426" s="9">
        <v>0</v>
      </c>
      <c r="L6426" s="9">
        <v>0</v>
      </c>
      <c r="M6426" s="9">
        <v>0</v>
      </c>
      <c r="N6426" s="7" t="s">
        <v>8</v>
      </c>
      <c r="O6426" s="10">
        <v>0</v>
      </c>
      <c r="P6426" s="1"/>
    </row>
    <row r="6427" spans="1:16" ht="33.75" thickBot="1">
      <c r="A6427" s="1"/>
      <c r="B6427" s="138" t="s">
        <v>8</v>
      </c>
      <c r="C6427" s="139"/>
      <c r="D6427" s="139"/>
      <c r="E6427" s="139"/>
      <c r="F6427" s="139"/>
      <c r="G6427" s="139"/>
      <c r="H6427" s="139"/>
      <c r="I6427" s="11" t="s">
        <v>103</v>
      </c>
      <c r="J6427" s="12" t="s">
        <v>8</v>
      </c>
      <c r="K6427" s="13">
        <v>0</v>
      </c>
      <c r="L6427" s="13">
        <v>0</v>
      </c>
      <c r="M6427" s="13">
        <v>0</v>
      </c>
      <c r="N6427" s="14">
        <v>0</v>
      </c>
      <c r="O6427" s="12" t="s">
        <v>8</v>
      </c>
      <c r="P6427" s="1"/>
    </row>
    <row r="6428" spans="1:16" ht="0.95" customHeight="1">
      <c r="A6428" s="1"/>
      <c r="B6428" s="137"/>
      <c r="C6428" s="137"/>
      <c r="D6428" s="137"/>
      <c r="E6428" s="137"/>
      <c r="F6428" s="137"/>
      <c r="G6428" s="137"/>
      <c r="H6428" s="137"/>
      <c r="I6428" s="137"/>
      <c r="J6428" s="137"/>
      <c r="K6428" s="137"/>
      <c r="L6428" s="137"/>
      <c r="M6428" s="137"/>
      <c r="N6428" s="137"/>
      <c r="O6428" s="137"/>
      <c r="P6428" s="1"/>
    </row>
    <row r="6429" spans="1:16" ht="50.25" thickBot="1">
      <c r="A6429" s="1"/>
      <c r="B6429" s="6" t="s">
        <v>6342</v>
      </c>
      <c r="C6429" s="7" t="s">
        <v>8</v>
      </c>
      <c r="D6429" s="8" t="s">
        <v>6343</v>
      </c>
      <c r="E6429" s="8" t="s">
        <v>6344</v>
      </c>
      <c r="F6429" s="8" t="s">
        <v>76</v>
      </c>
      <c r="G6429" s="8" t="s">
        <v>13</v>
      </c>
      <c r="H6429" s="8" t="s">
        <v>14</v>
      </c>
      <c r="I6429" s="7" t="s">
        <v>8</v>
      </c>
      <c r="J6429" s="9">
        <v>95323346</v>
      </c>
      <c r="K6429" s="9">
        <v>0</v>
      </c>
      <c r="L6429" s="9">
        <v>0</v>
      </c>
      <c r="M6429" s="9">
        <v>0</v>
      </c>
      <c r="N6429" s="7" t="s">
        <v>8</v>
      </c>
      <c r="O6429" s="10">
        <v>50</v>
      </c>
      <c r="P6429" s="1"/>
    </row>
    <row r="6430" spans="1:16" ht="25.5" thickBot="1">
      <c r="A6430" s="1"/>
      <c r="B6430" s="138" t="s">
        <v>8</v>
      </c>
      <c r="C6430" s="139"/>
      <c r="D6430" s="139"/>
      <c r="E6430" s="139"/>
      <c r="F6430" s="139"/>
      <c r="G6430" s="139"/>
      <c r="H6430" s="139"/>
      <c r="I6430" s="11" t="s">
        <v>4456</v>
      </c>
      <c r="J6430" s="12" t="s">
        <v>8</v>
      </c>
      <c r="K6430" s="13">
        <v>0</v>
      </c>
      <c r="L6430" s="13">
        <v>0</v>
      </c>
      <c r="M6430" s="13">
        <v>0</v>
      </c>
      <c r="N6430" s="14">
        <v>0</v>
      </c>
      <c r="O6430" s="12" t="s">
        <v>8</v>
      </c>
      <c r="P6430" s="1"/>
    </row>
    <row r="6431" spans="1:16" ht="0.95" customHeight="1">
      <c r="A6431" s="1"/>
      <c r="B6431" s="137"/>
      <c r="C6431" s="137"/>
      <c r="D6431" s="137"/>
      <c r="E6431" s="137"/>
      <c r="F6431" s="137"/>
      <c r="G6431" s="137"/>
      <c r="H6431" s="137"/>
      <c r="I6431" s="137"/>
      <c r="J6431" s="137"/>
      <c r="K6431" s="137"/>
      <c r="L6431" s="137"/>
      <c r="M6431" s="137"/>
      <c r="N6431" s="137"/>
      <c r="O6431" s="137"/>
      <c r="P6431" s="1"/>
    </row>
    <row r="6432" spans="1:16" ht="33.75" thickBot="1">
      <c r="A6432" s="1"/>
      <c r="B6432" s="6" t="s">
        <v>6345</v>
      </c>
      <c r="C6432" s="7" t="s">
        <v>8</v>
      </c>
      <c r="D6432" s="8" t="s">
        <v>6346</v>
      </c>
      <c r="E6432" s="8" t="s">
        <v>6347</v>
      </c>
      <c r="F6432" s="8" t="s">
        <v>76</v>
      </c>
      <c r="G6432" s="8" t="s">
        <v>13</v>
      </c>
      <c r="H6432" s="8" t="s">
        <v>14</v>
      </c>
      <c r="I6432" s="7" t="s">
        <v>8</v>
      </c>
      <c r="J6432" s="9">
        <v>76458872</v>
      </c>
      <c r="K6432" s="9">
        <v>0</v>
      </c>
      <c r="L6432" s="9">
        <v>0</v>
      </c>
      <c r="M6432" s="9">
        <v>0</v>
      </c>
      <c r="N6432" s="7" t="s">
        <v>8</v>
      </c>
      <c r="O6432" s="10">
        <v>98</v>
      </c>
      <c r="P6432" s="1"/>
    </row>
    <row r="6433" spans="1:16" ht="25.5" thickBot="1">
      <c r="A6433" s="1"/>
      <c r="B6433" s="138" t="s">
        <v>8</v>
      </c>
      <c r="C6433" s="139"/>
      <c r="D6433" s="139"/>
      <c r="E6433" s="139"/>
      <c r="F6433" s="139"/>
      <c r="G6433" s="139"/>
      <c r="H6433" s="139"/>
      <c r="I6433" s="11" t="s">
        <v>4456</v>
      </c>
      <c r="J6433" s="12" t="s">
        <v>8</v>
      </c>
      <c r="K6433" s="13">
        <v>0</v>
      </c>
      <c r="L6433" s="13">
        <v>0</v>
      </c>
      <c r="M6433" s="13">
        <v>0</v>
      </c>
      <c r="N6433" s="14">
        <v>0</v>
      </c>
      <c r="O6433" s="12" t="s">
        <v>8</v>
      </c>
      <c r="P6433" s="1"/>
    </row>
    <row r="6434" spans="1:16" ht="0.95" customHeight="1">
      <c r="A6434" s="1"/>
      <c r="B6434" s="137"/>
      <c r="C6434" s="137"/>
      <c r="D6434" s="137"/>
      <c r="E6434" s="137"/>
      <c r="F6434" s="137"/>
      <c r="G6434" s="137"/>
      <c r="H6434" s="137"/>
      <c r="I6434" s="137"/>
      <c r="J6434" s="137"/>
      <c r="K6434" s="137"/>
      <c r="L6434" s="137"/>
      <c r="M6434" s="137"/>
      <c r="N6434" s="137"/>
      <c r="O6434" s="137"/>
      <c r="P6434" s="1"/>
    </row>
    <row r="6435" spans="1:16" ht="58.5" thickBot="1">
      <c r="A6435" s="1"/>
      <c r="B6435" s="6" t="s">
        <v>6348</v>
      </c>
      <c r="C6435" s="7" t="s">
        <v>8</v>
      </c>
      <c r="D6435" s="8" t="s">
        <v>6349</v>
      </c>
      <c r="E6435" s="8" t="s">
        <v>6350</v>
      </c>
      <c r="F6435" s="8" t="s">
        <v>76</v>
      </c>
      <c r="G6435" s="8" t="s">
        <v>13</v>
      </c>
      <c r="H6435" s="8" t="s">
        <v>14</v>
      </c>
      <c r="I6435" s="7" t="s">
        <v>8</v>
      </c>
      <c r="J6435" s="9">
        <v>81195047</v>
      </c>
      <c r="K6435" s="9">
        <v>0</v>
      </c>
      <c r="L6435" s="9">
        <v>0</v>
      </c>
      <c r="M6435" s="9">
        <v>0</v>
      </c>
      <c r="N6435" s="7" t="s">
        <v>8</v>
      </c>
      <c r="O6435" s="10">
        <v>98</v>
      </c>
      <c r="P6435" s="1"/>
    </row>
    <row r="6436" spans="1:16" ht="25.5" thickBot="1">
      <c r="A6436" s="1"/>
      <c r="B6436" s="138" t="s">
        <v>8</v>
      </c>
      <c r="C6436" s="139"/>
      <c r="D6436" s="139"/>
      <c r="E6436" s="139"/>
      <c r="F6436" s="139"/>
      <c r="G6436" s="139"/>
      <c r="H6436" s="139"/>
      <c r="I6436" s="11" t="s">
        <v>4456</v>
      </c>
      <c r="J6436" s="12" t="s">
        <v>8</v>
      </c>
      <c r="K6436" s="13">
        <v>0</v>
      </c>
      <c r="L6436" s="13">
        <v>0</v>
      </c>
      <c r="M6436" s="13">
        <v>0</v>
      </c>
      <c r="N6436" s="14">
        <v>0</v>
      </c>
      <c r="O6436" s="12" t="s">
        <v>8</v>
      </c>
      <c r="P6436" s="1"/>
    </row>
    <row r="6437" spans="1:16" ht="0.95" customHeight="1">
      <c r="A6437" s="1"/>
      <c r="B6437" s="137"/>
      <c r="C6437" s="137"/>
      <c r="D6437" s="137"/>
      <c r="E6437" s="137"/>
      <c r="F6437" s="137"/>
      <c r="G6437" s="137"/>
      <c r="H6437" s="137"/>
      <c r="I6437" s="137"/>
      <c r="J6437" s="137"/>
      <c r="K6437" s="137"/>
      <c r="L6437" s="137"/>
      <c r="M6437" s="137"/>
      <c r="N6437" s="137"/>
      <c r="O6437" s="137"/>
      <c r="P6437" s="1"/>
    </row>
    <row r="6438" spans="1:16" ht="42" thickBot="1">
      <c r="A6438" s="1"/>
      <c r="B6438" s="6" t="s">
        <v>6351</v>
      </c>
      <c r="C6438" s="7" t="s">
        <v>8</v>
      </c>
      <c r="D6438" s="8" t="s">
        <v>6352</v>
      </c>
      <c r="E6438" s="8" t="s">
        <v>6353</v>
      </c>
      <c r="F6438" s="8" t="s">
        <v>40</v>
      </c>
      <c r="G6438" s="8" t="s">
        <v>13</v>
      </c>
      <c r="H6438" s="8" t="s">
        <v>14</v>
      </c>
      <c r="I6438" s="7" t="s">
        <v>8</v>
      </c>
      <c r="J6438" s="9">
        <v>442941590</v>
      </c>
      <c r="K6438" s="9">
        <v>56058387</v>
      </c>
      <c r="L6438" s="9">
        <v>499500</v>
      </c>
      <c r="M6438" s="9">
        <v>0</v>
      </c>
      <c r="N6438" s="7" t="s">
        <v>8</v>
      </c>
      <c r="O6438" s="10">
        <v>0.16</v>
      </c>
      <c r="P6438" s="1"/>
    </row>
    <row r="6439" spans="1:16" ht="25.5" thickBot="1">
      <c r="A6439" s="1"/>
      <c r="B6439" s="138" t="s">
        <v>8</v>
      </c>
      <c r="C6439" s="139"/>
      <c r="D6439" s="139"/>
      <c r="E6439" s="139"/>
      <c r="F6439" s="139"/>
      <c r="G6439" s="139"/>
      <c r="H6439" s="139"/>
      <c r="I6439" s="11" t="s">
        <v>4456</v>
      </c>
      <c r="J6439" s="12" t="s">
        <v>8</v>
      </c>
      <c r="K6439" s="13">
        <v>56058387</v>
      </c>
      <c r="L6439" s="13">
        <v>499500</v>
      </c>
      <c r="M6439" s="13">
        <v>0</v>
      </c>
      <c r="N6439" s="14">
        <v>0</v>
      </c>
      <c r="O6439" s="12" t="s">
        <v>8</v>
      </c>
      <c r="P6439" s="1"/>
    </row>
    <row r="6440" spans="1:16" ht="0.95" customHeight="1">
      <c r="A6440" s="1"/>
      <c r="B6440" s="137"/>
      <c r="C6440" s="137"/>
      <c r="D6440" s="137"/>
      <c r="E6440" s="137"/>
      <c r="F6440" s="137"/>
      <c r="G6440" s="137"/>
      <c r="H6440" s="137"/>
      <c r="I6440" s="137"/>
      <c r="J6440" s="137"/>
      <c r="K6440" s="137"/>
      <c r="L6440" s="137"/>
      <c r="M6440" s="137"/>
      <c r="N6440" s="137"/>
      <c r="O6440" s="137"/>
      <c r="P6440" s="1"/>
    </row>
    <row r="6441" spans="1:16" ht="42" thickBot="1">
      <c r="A6441" s="1"/>
      <c r="B6441" s="6" t="s">
        <v>6354</v>
      </c>
      <c r="C6441" s="7" t="s">
        <v>8</v>
      </c>
      <c r="D6441" s="8" t="s">
        <v>6355</v>
      </c>
      <c r="E6441" s="8" t="s">
        <v>6356</v>
      </c>
      <c r="F6441" s="8" t="s">
        <v>40</v>
      </c>
      <c r="G6441" s="8" t="s">
        <v>59</v>
      </c>
      <c r="H6441" s="8" t="s">
        <v>14</v>
      </c>
      <c r="I6441" s="7" t="s">
        <v>8</v>
      </c>
      <c r="J6441" s="9">
        <v>560716693</v>
      </c>
      <c r="K6441" s="9">
        <v>0</v>
      </c>
      <c r="L6441" s="9">
        <v>0</v>
      </c>
      <c r="M6441" s="9">
        <v>0</v>
      </c>
      <c r="N6441" s="7" t="s">
        <v>8</v>
      </c>
      <c r="O6441" s="10">
        <v>3.3</v>
      </c>
      <c r="P6441" s="1"/>
    </row>
    <row r="6442" spans="1:16" ht="25.5" thickBot="1">
      <c r="A6442" s="1"/>
      <c r="B6442" s="138" t="s">
        <v>8</v>
      </c>
      <c r="C6442" s="139"/>
      <c r="D6442" s="139"/>
      <c r="E6442" s="139"/>
      <c r="F6442" s="139"/>
      <c r="G6442" s="139"/>
      <c r="H6442" s="139"/>
      <c r="I6442" s="11" t="s">
        <v>60</v>
      </c>
      <c r="J6442" s="12" t="s">
        <v>8</v>
      </c>
      <c r="K6442" s="13">
        <v>0</v>
      </c>
      <c r="L6442" s="13">
        <v>0</v>
      </c>
      <c r="M6442" s="13">
        <v>0</v>
      </c>
      <c r="N6442" s="14">
        <v>0</v>
      </c>
      <c r="O6442" s="12" t="s">
        <v>8</v>
      </c>
      <c r="P6442" s="1"/>
    </row>
    <row r="6443" spans="1:16" ht="0.95" customHeight="1">
      <c r="A6443" s="1"/>
      <c r="B6443" s="137"/>
      <c r="C6443" s="137"/>
      <c r="D6443" s="137"/>
      <c r="E6443" s="137"/>
      <c r="F6443" s="137"/>
      <c r="G6443" s="137"/>
      <c r="H6443" s="137"/>
      <c r="I6443" s="137"/>
      <c r="J6443" s="137"/>
      <c r="K6443" s="137"/>
      <c r="L6443" s="137"/>
      <c r="M6443" s="137"/>
      <c r="N6443" s="137"/>
      <c r="O6443" s="137"/>
      <c r="P6443" s="1"/>
    </row>
    <row r="6444" spans="1:16" ht="58.5" thickBot="1">
      <c r="A6444" s="1"/>
      <c r="B6444" s="6" t="s">
        <v>6357</v>
      </c>
      <c r="C6444" s="7" t="s">
        <v>8</v>
      </c>
      <c r="D6444" s="8" t="s">
        <v>6358</v>
      </c>
      <c r="E6444" s="8" t="s">
        <v>6359</v>
      </c>
      <c r="F6444" s="8" t="s">
        <v>36</v>
      </c>
      <c r="G6444" s="8" t="s">
        <v>59</v>
      </c>
      <c r="H6444" s="8" t="s">
        <v>14</v>
      </c>
      <c r="I6444" s="7" t="s">
        <v>8</v>
      </c>
      <c r="J6444" s="9">
        <v>125734248</v>
      </c>
      <c r="K6444" s="9">
        <v>0</v>
      </c>
      <c r="L6444" s="9">
        <v>6674877</v>
      </c>
      <c r="M6444" s="9">
        <v>6140100</v>
      </c>
      <c r="N6444" s="7" t="s">
        <v>8</v>
      </c>
      <c r="O6444" s="10">
        <v>9.14</v>
      </c>
      <c r="P6444" s="1"/>
    </row>
    <row r="6445" spans="1:16" ht="25.5" thickBot="1">
      <c r="A6445" s="1"/>
      <c r="B6445" s="138" t="s">
        <v>8</v>
      </c>
      <c r="C6445" s="139"/>
      <c r="D6445" s="139"/>
      <c r="E6445" s="139"/>
      <c r="F6445" s="139"/>
      <c r="G6445" s="139"/>
      <c r="H6445" s="139"/>
      <c r="I6445" s="11" t="s">
        <v>60</v>
      </c>
      <c r="J6445" s="12" t="s">
        <v>8</v>
      </c>
      <c r="K6445" s="13">
        <v>0</v>
      </c>
      <c r="L6445" s="13">
        <v>6674877</v>
      </c>
      <c r="M6445" s="13">
        <v>6140100</v>
      </c>
      <c r="N6445" s="14">
        <v>91.98</v>
      </c>
      <c r="O6445" s="12" t="s">
        <v>8</v>
      </c>
      <c r="P6445" s="1"/>
    </row>
    <row r="6446" spans="1:16" ht="0.95" customHeight="1">
      <c r="A6446" s="1"/>
      <c r="B6446" s="137"/>
      <c r="C6446" s="137"/>
      <c r="D6446" s="137"/>
      <c r="E6446" s="137"/>
      <c r="F6446" s="137"/>
      <c r="G6446" s="137"/>
      <c r="H6446" s="137"/>
      <c r="I6446" s="137"/>
      <c r="J6446" s="137"/>
      <c r="K6446" s="137"/>
      <c r="L6446" s="137"/>
      <c r="M6446" s="137"/>
      <c r="N6446" s="137"/>
      <c r="O6446" s="137"/>
      <c r="P6446" s="1"/>
    </row>
    <row r="6447" spans="1:16" ht="50.25" thickBot="1">
      <c r="A6447" s="1"/>
      <c r="B6447" s="6" t="s">
        <v>6360</v>
      </c>
      <c r="C6447" s="7" t="s">
        <v>8</v>
      </c>
      <c r="D6447" s="8" t="s">
        <v>6361</v>
      </c>
      <c r="E6447" s="8" t="s">
        <v>6362</v>
      </c>
      <c r="F6447" s="8" t="s">
        <v>36</v>
      </c>
      <c r="G6447" s="8" t="s">
        <v>59</v>
      </c>
      <c r="H6447" s="8" t="s">
        <v>14</v>
      </c>
      <c r="I6447" s="7" t="s">
        <v>8</v>
      </c>
      <c r="J6447" s="9">
        <v>125639940</v>
      </c>
      <c r="K6447" s="9">
        <v>0</v>
      </c>
      <c r="L6447" s="9">
        <v>4473000</v>
      </c>
      <c r="M6447" s="9">
        <v>4233000</v>
      </c>
      <c r="N6447" s="7" t="s">
        <v>8</v>
      </c>
      <c r="O6447" s="10">
        <v>3.24</v>
      </c>
      <c r="P6447" s="1"/>
    </row>
    <row r="6448" spans="1:16" ht="25.5" thickBot="1">
      <c r="A6448" s="1"/>
      <c r="B6448" s="138" t="s">
        <v>8</v>
      </c>
      <c r="C6448" s="139"/>
      <c r="D6448" s="139"/>
      <c r="E6448" s="139"/>
      <c r="F6448" s="139"/>
      <c r="G6448" s="139"/>
      <c r="H6448" s="139"/>
      <c r="I6448" s="11" t="s">
        <v>60</v>
      </c>
      <c r="J6448" s="12" t="s">
        <v>8</v>
      </c>
      <c r="K6448" s="13">
        <v>0</v>
      </c>
      <c r="L6448" s="13">
        <v>4473000</v>
      </c>
      <c r="M6448" s="13">
        <v>4233000</v>
      </c>
      <c r="N6448" s="14">
        <v>94.63</v>
      </c>
      <c r="O6448" s="12" t="s">
        <v>8</v>
      </c>
      <c r="P6448" s="1"/>
    </row>
    <row r="6449" spans="1:16" ht="0.95" customHeight="1">
      <c r="A6449" s="1"/>
      <c r="B6449" s="137"/>
      <c r="C6449" s="137"/>
      <c r="D6449" s="137"/>
      <c r="E6449" s="137"/>
      <c r="F6449" s="137"/>
      <c r="G6449" s="137"/>
      <c r="H6449" s="137"/>
      <c r="I6449" s="137"/>
      <c r="J6449" s="137"/>
      <c r="K6449" s="137"/>
      <c r="L6449" s="137"/>
      <c r="M6449" s="137"/>
      <c r="N6449" s="137"/>
      <c r="O6449" s="137"/>
      <c r="P6449" s="1"/>
    </row>
    <row r="6450" spans="1:16" ht="58.5" thickBot="1">
      <c r="A6450" s="1"/>
      <c r="B6450" s="6" t="s">
        <v>6363</v>
      </c>
      <c r="C6450" s="7" t="s">
        <v>8</v>
      </c>
      <c r="D6450" s="8" t="s">
        <v>6364</v>
      </c>
      <c r="E6450" s="8" t="s">
        <v>6365</v>
      </c>
      <c r="F6450" s="8" t="s">
        <v>36</v>
      </c>
      <c r="G6450" s="8" t="s">
        <v>59</v>
      </c>
      <c r="H6450" s="8" t="s">
        <v>14</v>
      </c>
      <c r="I6450" s="7" t="s">
        <v>8</v>
      </c>
      <c r="J6450" s="9">
        <v>125692333</v>
      </c>
      <c r="K6450" s="9">
        <v>0</v>
      </c>
      <c r="L6450" s="9">
        <v>3311091</v>
      </c>
      <c r="M6450" s="9">
        <v>3311091</v>
      </c>
      <c r="N6450" s="7" t="s">
        <v>8</v>
      </c>
      <c r="O6450" s="10">
        <v>6.88</v>
      </c>
      <c r="P6450" s="1"/>
    </row>
    <row r="6451" spans="1:16" ht="25.5" thickBot="1">
      <c r="A6451" s="1"/>
      <c r="B6451" s="138" t="s">
        <v>8</v>
      </c>
      <c r="C6451" s="139"/>
      <c r="D6451" s="139"/>
      <c r="E6451" s="139"/>
      <c r="F6451" s="139"/>
      <c r="G6451" s="139"/>
      <c r="H6451" s="139"/>
      <c r="I6451" s="11" t="s">
        <v>60</v>
      </c>
      <c r="J6451" s="12" t="s">
        <v>8</v>
      </c>
      <c r="K6451" s="13">
        <v>0</v>
      </c>
      <c r="L6451" s="13">
        <v>3311091</v>
      </c>
      <c r="M6451" s="13">
        <v>3311091</v>
      </c>
      <c r="N6451" s="14">
        <v>100</v>
      </c>
      <c r="O6451" s="12" t="s">
        <v>8</v>
      </c>
      <c r="P6451" s="1"/>
    </row>
    <row r="6452" spans="1:16" ht="0.95" customHeight="1">
      <c r="A6452" s="1"/>
      <c r="B6452" s="137"/>
      <c r="C6452" s="137"/>
      <c r="D6452" s="137"/>
      <c r="E6452" s="137"/>
      <c r="F6452" s="137"/>
      <c r="G6452" s="137"/>
      <c r="H6452" s="137"/>
      <c r="I6452" s="137"/>
      <c r="J6452" s="137"/>
      <c r="K6452" s="137"/>
      <c r="L6452" s="137"/>
      <c r="M6452" s="137"/>
      <c r="N6452" s="137"/>
      <c r="O6452" s="137"/>
      <c r="P6452" s="1"/>
    </row>
    <row r="6453" spans="1:16" ht="50.25" thickBot="1">
      <c r="A6453" s="1"/>
      <c r="B6453" s="6" t="s">
        <v>6366</v>
      </c>
      <c r="C6453" s="7" t="s">
        <v>8</v>
      </c>
      <c r="D6453" s="8" t="s">
        <v>6367</v>
      </c>
      <c r="E6453" s="8" t="s">
        <v>6368</v>
      </c>
      <c r="F6453" s="8" t="s">
        <v>36</v>
      </c>
      <c r="G6453" s="8" t="s">
        <v>59</v>
      </c>
      <c r="H6453" s="8" t="s">
        <v>14</v>
      </c>
      <c r="I6453" s="7" t="s">
        <v>8</v>
      </c>
      <c r="J6453" s="9">
        <v>199359159</v>
      </c>
      <c r="K6453" s="9">
        <v>0</v>
      </c>
      <c r="L6453" s="9">
        <v>0</v>
      </c>
      <c r="M6453" s="9">
        <v>0</v>
      </c>
      <c r="N6453" s="7" t="s">
        <v>8</v>
      </c>
      <c r="O6453" s="10">
        <v>0</v>
      </c>
      <c r="P6453" s="1"/>
    </row>
    <row r="6454" spans="1:16" ht="25.5" thickBot="1">
      <c r="A6454" s="1"/>
      <c r="B6454" s="138" t="s">
        <v>8</v>
      </c>
      <c r="C6454" s="139"/>
      <c r="D6454" s="139"/>
      <c r="E6454" s="139"/>
      <c r="F6454" s="139"/>
      <c r="G6454" s="139"/>
      <c r="H6454" s="139"/>
      <c r="I6454" s="11" t="s">
        <v>60</v>
      </c>
      <c r="J6454" s="12" t="s">
        <v>8</v>
      </c>
      <c r="K6454" s="13">
        <v>0</v>
      </c>
      <c r="L6454" s="13">
        <v>0</v>
      </c>
      <c r="M6454" s="13">
        <v>0</v>
      </c>
      <c r="N6454" s="14">
        <v>0</v>
      </c>
      <c r="O6454" s="12" t="s">
        <v>8</v>
      </c>
      <c r="P6454" s="1"/>
    </row>
    <row r="6455" spans="1:16" ht="0.95" customHeight="1">
      <c r="A6455" s="1"/>
      <c r="B6455" s="137"/>
      <c r="C6455" s="137"/>
      <c r="D6455" s="137"/>
      <c r="E6455" s="137"/>
      <c r="F6455" s="137"/>
      <c r="G6455" s="137"/>
      <c r="H6455" s="137"/>
      <c r="I6455" s="137"/>
      <c r="J6455" s="137"/>
      <c r="K6455" s="137"/>
      <c r="L6455" s="137"/>
      <c r="M6455" s="137"/>
      <c r="N6455" s="137"/>
      <c r="O6455" s="137"/>
      <c r="P6455" s="1"/>
    </row>
    <row r="6456" spans="1:16" ht="42" thickBot="1">
      <c r="A6456" s="1"/>
      <c r="B6456" s="6" t="s">
        <v>6369</v>
      </c>
      <c r="C6456" s="7" t="s">
        <v>8</v>
      </c>
      <c r="D6456" s="8" t="s">
        <v>6370</v>
      </c>
      <c r="E6456" s="8" t="s">
        <v>6371</v>
      </c>
      <c r="F6456" s="8" t="s">
        <v>40</v>
      </c>
      <c r="G6456" s="8" t="s">
        <v>59</v>
      </c>
      <c r="H6456" s="8" t="s">
        <v>14</v>
      </c>
      <c r="I6456" s="7" t="s">
        <v>8</v>
      </c>
      <c r="J6456" s="9">
        <v>482718083</v>
      </c>
      <c r="K6456" s="9">
        <v>0</v>
      </c>
      <c r="L6456" s="9">
        <v>32320684</v>
      </c>
      <c r="M6456" s="9">
        <v>32080684</v>
      </c>
      <c r="N6456" s="7" t="s">
        <v>8</v>
      </c>
      <c r="O6456" s="10">
        <v>7.38</v>
      </c>
      <c r="P6456" s="1"/>
    </row>
    <row r="6457" spans="1:16" ht="25.5" thickBot="1">
      <c r="A6457" s="1"/>
      <c r="B6457" s="138" t="s">
        <v>8</v>
      </c>
      <c r="C6457" s="139"/>
      <c r="D6457" s="139"/>
      <c r="E6457" s="139"/>
      <c r="F6457" s="139"/>
      <c r="G6457" s="139"/>
      <c r="H6457" s="139"/>
      <c r="I6457" s="11" t="s">
        <v>60</v>
      </c>
      <c r="J6457" s="12" t="s">
        <v>8</v>
      </c>
      <c r="K6457" s="13">
        <v>0</v>
      </c>
      <c r="L6457" s="13">
        <v>32320684</v>
      </c>
      <c r="M6457" s="13">
        <v>32080684</v>
      </c>
      <c r="N6457" s="14">
        <v>99.25</v>
      </c>
      <c r="O6457" s="12" t="s">
        <v>8</v>
      </c>
      <c r="P6457" s="1"/>
    </row>
    <row r="6458" spans="1:16" ht="0.95" customHeight="1">
      <c r="A6458" s="1"/>
      <c r="B6458" s="137"/>
      <c r="C6458" s="137"/>
      <c r="D6458" s="137"/>
      <c r="E6458" s="137"/>
      <c r="F6458" s="137"/>
      <c r="G6458" s="137"/>
      <c r="H6458" s="137"/>
      <c r="I6458" s="137"/>
      <c r="J6458" s="137"/>
      <c r="K6458" s="137"/>
      <c r="L6458" s="137"/>
      <c r="M6458" s="137"/>
      <c r="N6458" s="137"/>
      <c r="O6458" s="137"/>
      <c r="P6458" s="1"/>
    </row>
    <row r="6459" spans="1:16" ht="58.5" thickBot="1">
      <c r="A6459" s="1"/>
      <c r="B6459" s="6" t="s">
        <v>6372</v>
      </c>
      <c r="C6459" s="7" t="s">
        <v>8</v>
      </c>
      <c r="D6459" s="8" t="s">
        <v>6373</v>
      </c>
      <c r="E6459" s="8" t="s">
        <v>6374</v>
      </c>
      <c r="F6459" s="8" t="s">
        <v>555</v>
      </c>
      <c r="G6459" s="8" t="s">
        <v>13</v>
      </c>
      <c r="H6459" s="8" t="s">
        <v>14</v>
      </c>
      <c r="I6459" s="7" t="s">
        <v>8</v>
      </c>
      <c r="J6459" s="9">
        <v>242098032</v>
      </c>
      <c r="K6459" s="9">
        <v>0</v>
      </c>
      <c r="L6459" s="9">
        <v>84422285</v>
      </c>
      <c r="M6459" s="9">
        <v>46638999</v>
      </c>
      <c r="N6459" s="7" t="s">
        <v>8</v>
      </c>
      <c r="O6459" s="10">
        <v>16.47</v>
      </c>
      <c r="P6459" s="1"/>
    </row>
    <row r="6460" spans="1:16" ht="25.5" thickBot="1">
      <c r="A6460" s="1"/>
      <c r="B6460" s="138" t="s">
        <v>8</v>
      </c>
      <c r="C6460" s="139"/>
      <c r="D6460" s="139"/>
      <c r="E6460" s="139"/>
      <c r="F6460" s="139"/>
      <c r="G6460" s="139"/>
      <c r="H6460" s="139"/>
      <c r="I6460" s="11" t="s">
        <v>4456</v>
      </c>
      <c r="J6460" s="12" t="s">
        <v>8</v>
      </c>
      <c r="K6460" s="13">
        <v>0</v>
      </c>
      <c r="L6460" s="13">
        <v>84422285</v>
      </c>
      <c r="M6460" s="13">
        <v>46638999</v>
      </c>
      <c r="N6460" s="14">
        <v>55.24</v>
      </c>
      <c r="O6460" s="12" t="s">
        <v>8</v>
      </c>
      <c r="P6460" s="1"/>
    </row>
    <row r="6461" spans="1:16" ht="0.95" customHeight="1">
      <c r="A6461" s="1"/>
      <c r="B6461" s="137"/>
      <c r="C6461" s="137"/>
      <c r="D6461" s="137"/>
      <c r="E6461" s="137"/>
      <c r="F6461" s="137"/>
      <c r="G6461" s="137"/>
      <c r="H6461" s="137"/>
      <c r="I6461" s="137"/>
      <c r="J6461" s="137"/>
      <c r="K6461" s="137"/>
      <c r="L6461" s="137"/>
      <c r="M6461" s="137"/>
      <c r="N6461" s="137"/>
      <c r="O6461" s="137"/>
      <c r="P6461" s="1"/>
    </row>
    <row r="6462" spans="1:16" ht="50.25" thickBot="1">
      <c r="A6462" s="1"/>
      <c r="B6462" s="6" t="s">
        <v>6375</v>
      </c>
      <c r="C6462" s="7" t="s">
        <v>8</v>
      </c>
      <c r="D6462" s="8" t="s">
        <v>6376</v>
      </c>
      <c r="E6462" s="8" t="s">
        <v>6377</v>
      </c>
      <c r="F6462" s="8" t="s">
        <v>36</v>
      </c>
      <c r="G6462" s="8" t="s">
        <v>59</v>
      </c>
      <c r="H6462" s="8" t="s">
        <v>14</v>
      </c>
      <c r="I6462" s="7" t="s">
        <v>8</v>
      </c>
      <c r="J6462" s="9">
        <v>314361815</v>
      </c>
      <c r="K6462" s="9">
        <v>0</v>
      </c>
      <c r="L6462" s="9">
        <v>0</v>
      </c>
      <c r="M6462" s="9">
        <v>0</v>
      </c>
      <c r="N6462" s="7" t="s">
        <v>8</v>
      </c>
      <c r="O6462" s="10">
        <v>0.9</v>
      </c>
      <c r="P6462" s="1"/>
    </row>
    <row r="6463" spans="1:16" ht="25.5" thickBot="1">
      <c r="A6463" s="1"/>
      <c r="B6463" s="138" t="s">
        <v>8</v>
      </c>
      <c r="C6463" s="139"/>
      <c r="D6463" s="139"/>
      <c r="E6463" s="139"/>
      <c r="F6463" s="139"/>
      <c r="G6463" s="139"/>
      <c r="H6463" s="139"/>
      <c r="I6463" s="11" t="s">
        <v>60</v>
      </c>
      <c r="J6463" s="12" t="s">
        <v>8</v>
      </c>
      <c r="K6463" s="13">
        <v>0</v>
      </c>
      <c r="L6463" s="13">
        <v>0</v>
      </c>
      <c r="M6463" s="13">
        <v>0</v>
      </c>
      <c r="N6463" s="14">
        <v>0</v>
      </c>
      <c r="O6463" s="12" t="s">
        <v>8</v>
      </c>
      <c r="P6463" s="1"/>
    </row>
    <row r="6464" spans="1:16" ht="0.95" customHeight="1">
      <c r="A6464" s="1"/>
      <c r="B6464" s="137"/>
      <c r="C6464" s="137"/>
      <c r="D6464" s="137"/>
      <c r="E6464" s="137"/>
      <c r="F6464" s="137"/>
      <c r="G6464" s="137"/>
      <c r="H6464" s="137"/>
      <c r="I6464" s="137"/>
      <c r="J6464" s="137"/>
      <c r="K6464" s="137"/>
      <c r="L6464" s="137"/>
      <c r="M6464" s="137"/>
      <c r="N6464" s="137"/>
      <c r="O6464" s="137"/>
      <c r="P6464" s="1"/>
    </row>
    <row r="6465" spans="1:16" ht="58.5" thickBot="1">
      <c r="A6465" s="1"/>
      <c r="B6465" s="6" t="s">
        <v>6378</v>
      </c>
      <c r="C6465" s="7" t="s">
        <v>8</v>
      </c>
      <c r="D6465" s="8" t="s">
        <v>6379</v>
      </c>
      <c r="E6465" s="8" t="s">
        <v>6380</v>
      </c>
      <c r="F6465" s="8" t="s">
        <v>36</v>
      </c>
      <c r="G6465" s="8" t="s">
        <v>59</v>
      </c>
      <c r="H6465" s="8" t="s">
        <v>14</v>
      </c>
      <c r="I6465" s="7" t="s">
        <v>8</v>
      </c>
      <c r="J6465" s="9">
        <v>125639939</v>
      </c>
      <c r="K6465" s="9">
        <v>0</v>
      </c>
      <c r="L6465" s="9">
        <v>2270655</v>
      </c>
      <c r="M6465" s="9">
        <v>2270655</v>
      </c>
      <c r="N6465" s="7" t="s">
        <v>8</v>
      </c>
      <c r="O6465" s="10">
        <v>4.9400000000000004</v>
      </c>
      <c r="P6465" s="1"/>
    </row>
    <row r="6466" spans="1:16" ht="25.5" thickBot="1">
      <c r="A6466" s="1"/>
      <c r="B6466" s="138" t="s">
        <v>8</v>
      </c>
      <c r="C6466" s="139"/>
      <c r="D6466" s="139"/>
      <c r="E6466" s="139"/>
      <c r="F6466" s="139"/>
      <c r="G6466" s="139"/>
      <c r="H6466" s="139"/>
      <c r="I6466" s="11" t="s">
        <v>60</v>
      </c>
      <c r="J6466" s="12" t="s">
        <v>8</v>
      </c>
      <c r="K6466" s="13">
        <v>0</v>
      </c>
      <c r="L6466" s="13">
        <v>2270655</v>
      </c>
      <c r="M6466" s="13">
        <v>2270655</v>
      </c>
      <c r="N6466" s="14">
        <v>100</v>
      </c>
      <c r="O6466" s="12" t="s">
        <v>8</v>
      </c>
      <c r="P6466" s="1"/>
    </row>
    <row r="6467" spans="1:16" ht="0.95" customHeight="1">
      <c r="A6467" s="1"/>
      <c r="B6467" s="137"/>
      <c r="C6467" s="137"/>
      <c r="D6467" s="137"/>
      <c r="E6467" s="137"/>
      <c r="F6467" s="137"/>
      <c r="G6467" s="137"/>
      <c r="H6467" s="137"/>
      <c r="I6467" s="137"/>
      <c r="J6467" s="137"/>
      <c r="K6467" s="137"/>
      <c r="L6467" s="137"/>
      <c r="M6467" s="137"/>
      <c r="N6467" s="137"/>
      <c r="O6467" s="137"/>
      <c r="P6467" s="1"/>
    </row>
    <row r="6468" spans="1:16" ht="58.5" thickBot="1">
      <c r="A6468" s="1"/>
      <c r="B6468" s="6" t="s">
        <v>6381</v>
      </c>
      <c r="C6468" s="7" t="s">
        <v>8</v>
      </c>
      <c r="D6468" s="8" t="s">
        <v>6382</v>
      </c>
      <c r="E6468" s="8" t="s">
        <v>6383</v>
      </c>
      <c r="F6468" s="8" t="s">
        <v>36</v>
      </c>
      <c r="G6468" s="8" t="s">
        <v>59</v>
      </c>
      <c r="H6468" s="8" t="s">
        <v>14</v>
      </c>
      <c r="I6468" s="7" t="s">
        <v>8</v>
      </c>
      <c r="J6468" s="9">
        <v>125729009</v>
      </c>
      <c r="K6468" s="9">
        <v>0</v>
      </c>
      <c r="L6468" s="9">
        <v>6778703</v>
      </c>
      <c r="M6468" s="9">
        <v>6778703</v>
      </c>
      <c r="N6468" s="7" t="s">
        <v>8</v>
      </c>
      <c r="O6468" s="10">
        <v>35.200000000000003</v>
      </c>
      <c r="P6468" s="1"/>
    </row>
    <row r="6469" spans="1:16" ht="25.5" thickBot="1">
      <c r="A6469" s="1"/>
      <c r="B6469" s="138" t="s">
        <v>8</v>
      </c>
      <c r="C6469" s="139"/>
      <c r="D6469" s="139"/>
      <c r="E6469" s="139"/>
      <c r="F6469" s="139"/>
      <c r="G6469" s="139"/>
      <c r="H6469" s="139"/>
      <c r="I6469" s="11" t="s">
        <v>60</v>
      </c>
      <c r="J6469" s="12" t="s">
        <v>8</v>
      </c>
      <c r="K6469" s="13">
        <v>0</v>
      </c>
      <c r="L6469" s="13">
        <v>6778703</v>
      </c>
      <c r="M6469" s="13">
        <v>6778703</v>
      </c>
      <c r="N6469" s="14">
        <v>100</v>
      </c>
      <c r="O6469" s="12" t="s">
        <v>8</v>
      </c>
      <c r="P6469" s="1"/>
    </row>
    <row r="6470" spans="1:16" ht="0.95" customHeight="1">
      <c r="A6470" s="1"/>
      <c r="B6470" s="137"/>
      <c r="C6470" s="137"/>
      <c r="D6470" s="137"/>
      <c r="E6470" s="137"/>
      <c r="F6470" s="137"/>
      <c r="G6470" s="137"/>
      <c r="H6470" s="137"/>
      <c r="I6470" s="137"/>
      <c r="J6470" s="137"/>
      <c r="K6470" s="137"/>
      <c r="L6470" s="137"/>
      <c r="M6470" s="137"/>
      <c r="N6470" s="137"/>
      <c r="O6470" s="137"/>
      <c r="P6470" s="1"/>
    </row>
    <row r="6471" spans="1:16" ht="58.5" thickBot="1">
      <c r="A6471" s="1"/>
      <c r="B6471" s="6" t="s">
        <v>6384</v>
      </c>
      <c r="C6471" s="7" t="s">
        <v>8</v>
      </c>
      <c r="D6471" s="8" t="s">
        <v>6385</v>
      </c>
      <c r="E6471" s="8" t="s">
        <v>6386</v>
      </c>
      <c r="F6471" s="8" t="s">
        <v>335</v>
      </c>
      <c r="G6471" s="8" t="s">
        <v>59</v>
      </c>
      <c r="H6471" s="8" t="s">
        <v>14</v>
      </c>
      <c r="I6471" s="7" t="s">
        <v>8</v>
      </c>
      <c r="J6471" s="9">
        <v>7817130482</v>
      </c>
      <c r="K6471" s="9">
        <v>594366497</v>
      </c>
      <c r="L6471" s="9">
        <v>74522087</v>
      </c>
      <c r="M6471" s="9">
        <v>74522087</v>
      </c>
      <c r="N6471" s="7" t="s">
        <v>8</v>
      </c>
      <c r="O6471" s="10">
        <v>0.14000000000000001</v>
      </c>
      <c r="P6471" s="1"/>
    </row>
    <row r="6472" spans="1:16" ht="25.5" thickBot="1">
      <c r="A6472" s="1"/>
      <c r="B6472" s="138" t="s">
        <v>8</v>
      </c>
      <c r="C6472" s="139"/>
      <c r="D6472" s="139"/>
      <c r="E6472" s="139"/>
      <c r="F6472" s="139"/>
      <c r="G6472" s="139"/>
      <c r="H6472" s="139"/>
      <c r="I6472" s="11" t="s">
        <v>60</v>
      </c>
      <c r="J6472" s="12" t="s">
        <v>8</v>
      </c>
      <c r="K6472" s="13">
        <v>594366497</v>
      </c>
      <c r="L6472" s="13">
        <v>74522087</v>
      </c>
      <c r="M6472" s="13">
        <v>74522087</v>
      </c>
      <c r="N6472" s="14">
        <v>100</v>
      </c>
      <c r="O6472" s="12" t="s">
        <v>8</v>
      </c>
      <c r="P6472" s="1"/>
    </row>
    <row r="6473" spans="1:16" ht="0.95" customHeight="1">
      <c r="A6473" s="1"/>
      <c r="B6473" s="137"/>
      <c r="C6473" s="137"/>
      <c r="D6473" s="137"/>
      <c r="E6473" s="137"/>
      <c r="F6473" s="137"/>
      <c r="G6473" s="137"/>
      <c r="H6473" s="137"/>
      <c r="I6473" s="137"/>
      <c r="J6473" s="137"/>
      <c r="K6473" s="137"/>
      <c r="L6473" s="137"/>
      <c r="M6473" s="137"/>
      <c r="N6473" s="137"/>
      <c r="O6473" s="137"/>
      <c r="P6473" s="1"/>
    </row>
    <row r="6474" spans="1:16" ht="58.5" thickBot="1">
      <c r="A6474" s="1"/>
      <c r="B6474" s="6" t="s">
        <v>6387</v>
      </c>
      <c r="C6474" s="7" t="s">
        <v>8</v>
      </c>
      <c r="D6474" s="8" t="s">
        <v>6388</v>
      </c>
      <c r="E6474" s="8" t="s">
        <v>6389</v>
      </c>
      <c r="F6474" s="8" t="s">
        <v>555</v>
      </c>
      <c r="G6474" s="8" t="s">
        <v>59</v>
      </c>
      <c r="H6474" s="8" t="s">
        <v>14</v>
      </c>
      <c r="I6474" s="7" t="s">
        <v>8</v>
      </c>
      <c r="J6474" s="9">
        <v>8163255740</v>
      </c>
      <c r="K6474" s="9">
        <v>1039008663</v>
      </c>
      <c r="L6474" s="9">
        <v>68323153</v>
      </c>
      <c r="M6474" s="9">
        <v>68323153</v>
      </c>
      <c r="N6474" s="7" t="s">
        <v>8</v>
      </c>
      <c r="O6474" s="10">
        <v>1.26</v>
      </c>
      <c r="P6474" s="1"/>
    </row>
    <row r="6475" spans="1:16" ht="25.5" thickBot="1">
      <c r="A6475" s="1"/>
      <c r="B6475" s="138" t="s">
        <v>8</v>
      </c>
      <c r="C6475" s="139"/>
      <c r="D6475" s="139"/>
      <c r="E6475" s="139"/>
      <c r="F6475" s="139"/>
      <c r="G6475" s="139"/>
      <c r="H6475" s="139"/>
      <c r="I6475" s="11" t="s">
        <v>60</v>
      </c>
      <c r="J6475" s="12" t="s">
        <v>8</v>
      </c>
      <c r="K6475" s="13">
        <v>1039008663</v>
      </c>
      <c r="L6475" s="13">
        <v>68323153</v>
      </c>
      <c r="M6475" s="13">
        <v>68323153</v>
      </c>
      <c r="N6475" s="14">
        <v>100</v>
      </c>
      <c r="O6475" s="12" t="s">
        <v>8</v>
      </c>
      <c r="P6475" s="1"/>
    </row>
    <row r="6476" spans="1:16" ht="0.95" customHeight="1">
      <c r="A6476" s="1"/>
      <c r="B6476" s="137"/>
      <c r="C6476" s="137"/>
      <c r="D6476" s="137"/>
      <c r="E6476" s="137"/>
      <c r="F6476" s="137"/>
      <c r="G6476" s="137"/>
      <c r="H6476" s="137"/>
      <c r="I6476" s="137"/>
      <c r="J6476" s="137"/>
      <c r="K6476" s="137"/>
      <c r="L6476" s="137"/>
      <c r="M6476" s="137"/>
      <c r="N6476" s="137"/>
      <c r="O6476" s="137"/>
      <c r="P6476" s="1"/>
    </row>
    <row r="6477" spans="1:16" ht="58.5" thickBot="1">
      <c r="A6477" s="1"/>
      <c r="B6477" s="6" t="s">
        <v>6390</v>
      </c>
      <c r="C6477" s="7" t="s">
        <v>8</v>
      </c>
      <c r="D6477" s="8" t="s">
        <v>6391</v>
      </c>
      <c r="E6477" s="8" t="s">
        <v>6392</v>
      </c>
      <c r="F6477" s="8" t="s">
        <v>555</v>
      </c>
      <c r="G6477" s="8" t="s">
        <v>13</v>
      </c>
      <c r="H6477" s="8" t="s">
        <v>8</v>
      </c>
      <c r="I6477" s="7" t="s">
        <v>8</v>
      </c>
      <c r="J6477" s="9">
        <v>509651362</v>
      </c>
      <c r="K6477" s="9">
        <v>0</v>
      </c>
      <c r="L6477" s="9">
        <v>14044939</v>
      </c>
      <c r="M6477" s="9">
        <v>12508213</v>
      </c>
      <c r="N6477" s="7" t="s">
        <v>8</v>
      </c>
      <c r="O6477" s="10">
        <v>0</v>
      </c>
      <c r="P6477" s="1"/>
    </row>
    <row r="6478" spans="1:16" ht="25.5" thickBot="1">
      <c r="A6478" s="1"/>
      <c r="B6478" s="138" t="s">
        <v>8</v>
      </c>
      <c r="C6478" s="139"/>
      <c r="D6478" s="139"/>
      <c r="E6478" s="139"/>
      <c r="F6478" s="139"/>
      <c r="G6478" s="139"/>
      <c r="H6478" s="139"/>
      <c r="I6478" s="11" t="s">
        <v>4456</v>
      </c>
      <c r="J6478" s="12" t="s">
        <v>8</v>
      </c>
      <c r="K6478" s="13">
        <v>0</v>
      </c>
      <c r="L6478" s="13">
        <v>14044939</v>
      </c>
      <c r="M6478" s="13">
        <v>12508213</v>
      </c>
      <c r="N6478" s="14">
        <v>89.05</v>
      </c>
      <c r="O6478" s="12" t="s">
        <v>8</v>
      </c>
      <c r="P6478" s="1"/>
    </row>
    <row r="6479" spans="1:16" ht="0.95" customHeight="1">
      <c r="A6479" s="1"/>
      <c r="B6479" s="137"/>
      <c r="C6479" s="137"/>
      <c r="D6479" s="137"/>
      <c r="E6479" s="137"/>
      <c r="F6479" s="137"/>
      <c r="G6479" s="137"/>
      <c r="H6479" s="137"/>
      <c r="I6479" s="137"/>
      <c r="J6479" s="137"/>
      <c r="K6479" s="137"/>
      <c r="L6479" s="137"/>
      <c r="M6479" s="137"/>
      <c r="N6479" s="137"/>
      <c r="O6479" s="137"/>
      <c r="P6479" s="1"/>
    </row>
    <row r="6480" spans="1:16" ht="33.75" thickBot="1">
      <c r="A6480" s="1"/>
      <c r="B6480" s="6" t="s">
        <v>6393</v>
      </c>
      <c r="C6480" s="7" t="s">
        <v>8</v>
      </c>
      <c r="D6480" s="8" t="s">
        <v>6394</v>
      </c>
      <c r="E6480" s="8" t="s">
        <v>6395</v>
      </c>
      <c r="F6480" s="8" t="s">
        <v>353</v>
      </c>
      <c r="G6480" s="8" t="s">
        <v>59</v>
      </c>
      <c r="H6480" s="8" t="s">
        <v>8</v>
      </c>
      <c r="I6480" s="7" t="s">
        <v>8</v>
      </c>
      <c r="J6480" s="9">
        <v>4416017780</v>
      </c>
      <c r="K6480" s="9">
        <v>0</v>
      </c>
      <c r="L6480" s="9">
        <v>46920000</v>
      </c>
      <c r="M6480" s="9">
        <v>0</v>
      </c>
      <c r="N6480" s="7" t="s">
        <v>8</v>
      </c>
      <c r="O6480" s="10">
        <v>0</v>
      </c>
      <c r="P6480" s="1"/>
    </row>
    <row r="6481" spans="1:16" ht="25.5" thickBot="1">
      <c r="A6481" s="1"/>
      <c r="B6481" s="138" t="s">
        <v>8</v>
      </c>
      <c r="C6481" s="139"/>
      <c r="D6481" s="139"/>
      <c r="E6481" s="139"/>
      <c r="F6481" s="139"/>
      <c r="G6481" s="139"/>
      <c r="H6481" s="139"/>
      <c r="I6481" s="11" t="s">
        <v>60</v>
      </c>
      <c r="J6481" s="12" t="s">
        <v>8</v>
      </c>
      <c r="K6481" s="13">
        <v>0</v>
      </c>
      <c r="L6481" s="13">
        <v>46920000</v>
      </c>
      <c r="M6481" s="13">
        <v>0</v>
      </c>
      <c r="N6481" s="14">
        <v>0</v>
      </c>
      <c r="O6481" s="12" t="s">
        <v>8</v>
      </c>
      <c r="P6481" s="1"/>
    </row>
    <row r="6482" spans="1:16" ht="0.95" customHeight="1">
      <c r="A6482" s="1"/>
      <c r="B6482" s="137"/>
      <c r="C6482" s="137"/>
      <c r="D6482" s="137"/>
      <c r="E6482" s="137"/>
      <c r="F6482" s="137"/>
      <c r="G6482" s="137"/>
      <c r="H6482" s="137"/>
      <c r="I6482" s="137"/>
      <c r="J6482" s="137"/>
      <c r="K6482" s="137"/>
      <c r="L6482" s="137"/>
      <c r="M6482" s="137"/>
      <c r="N6482" s="137"/>
      <c r="O6482" s="137"/>
      <c r="P6482" s="1"/>
    </row>
    <row r="6483" spans="1:16" ht="58.5" thickBot="1">
      <c r="A6483" s="1"/>
      <c r="B6483" s="6" t="s">
        <v>6396</v>
      </c>
      <c r="C6483" s="7" t="s">
        <v>8</v>
      </c>
      <c r="D6483" s="8" t="s">
        <v>6397</v>
      </c>
      <c r="E6483" s="8" t="s">
        <v>6386</v>
      </c>
      <c r="F6483" s="8" t="s">
        <v>261</v>
      </c>
      <c r="G6483" s="8" t="s">
        <v>59</v>
      </c>
      <c r="H6483" s="8" t="s">
        <v>8</v>
      </c>
      <c r="I6483" s="7" t="s">
        <v>8</v>
      </c>
      <c r="J6483" s="9">
        <v>8803115893</v>
      </c>
      <c r="K6483" s="9">
        <v>881577812</v>
      </c>
      <c r="L6483" s="9">
        <v>187747517</v>
      </c>
      <c r="M6483" s="9">
        <v>166042967</v>
      </c>
      <c r="N6483" s="7" t="s">
        <v>8</v>
      </c>
      <c r="O6483" s="10">
        <v>19.7</v>
      </c>
      <c r="P6483" s="1"/>
    </row>
    <row r="6484" spans="1:16" ht="25.5" thickBot="1">
      <c r="A6484" s="1"/>
      <c r="B6484" s="138" t="s">
        <v>8</v>
      </c>
      <c r="C6484" s="139"/>
      <c r="D6484" s="139"/>
      <c r="E6484" s="139"/>
      <c r="F6484" s="139"/>
      <c r="G6484" s="139"/>
      <c r="H6484" s="139"/>
      <c r="I6484" s="11" t="s">
        <v>60</v>
      </c>
      <c r="J6484" s="12" t="s">
        <v>8</v>
      </c>
      <c r="K6484" s="13">
        <v>881577812</v>
      </c>
      <c r="L6484" s="13">
        <v>187747517</v>
      </c>
      <c r="M6484" s="13">
        <v>166042967</v>
      </c>
      <c r="N6484" s="14">
        <v>88.43</v>
      </c>
      <c r="O6484" s="12" t="s">
        <v>8</v>
      </c>
      <c r="P6484" s="1"/>
    </row>
    <row r="6485" spans="1:16" ht="0.95" customHeight="1">
      <c r="A6485" s="1"/>
      <c r="B6485" s="137"/>
      <c r="C6485" s="137"/>
      <c r="D6485" s="137"/>
      <c r="E6485" s="137"/>
      <c r="F6485" s="137"/>
      <c r="G6485" s="137"/>
      <c r="H6485" s="137"/>
      <c r="I6485" s="137"/>
      <c r="J6485" s="137"/>
      <c r="K6485" s="137"/>
      <c r="L6485" s="137"/>
      <c r="M6485" s="137"/>
      <c r="N6485" s="137"/>
      <c r="O6485" s="137"/>
      <c r="P6485" s="1"/>
    </row>
    <row r="6486" spans="1:16" ht="58.5" thickBot="1">
      <c r="A6486" s="1"/>
      <c r="B6486" s="6" t="s">
        <v>6398</v>
      </c>
      <c r="C6486" s="7" t="s">
        <v>8</v>
      </c>
      <c r="D6486" s="8" t="s">
        <v>6399</v>
      </c>
      <c r="E6486" s="8" t="s">
        <v>6400</v>
      </c>
      <c r="F6486" s="8" t="s">
        <v>261</v>
      </c>
      <c r="G6486" s="8" t="s">
        <v>13</v>
      </c>
      <c r="H6486" s="8" t="s">
        <v>8</v>
      </c>
      <c r="I6486" s="7" t="s">
        <v>8</v>
      </c>
      <c r="J6486" s="9">
        <v>593966036</v>
      </c>
      <c r="K6486" s="9">
        <v>0</v>
      </c>
      <c r="L6486" s="9">
        <v>56899641</v>
      </c>
      <c r="M6486" s="9">
        <v>49206577</v>
      </c>
      <c r="N6486" s="7" t="s">
        <v>8</v>
      </c>
      <c r="O6486" s="10">
        <v>4</v>
      </c>
      <c r="P6486" s="1"/>
    </row>
    <row r="6487" spans="1:16" ht="25.5" thickBot="1">
      <c r="A6487" s="1"/>
      <c r="B6487" s="138" t="s">
        <v>8</v>
      </c>
      <c r="C6487" s="139"/>
      <c r="D6487" s="139"/>
      <c r="E6487" s="139"/>
      <c r="F6487" s="139"/>
      <c r="G6487" s="139"/>
      <c r="H6487" s="139"/>
      <c r="I6487" s="11" t="s">
        <v>4456</v>
      </c>
      <c r="J6487" s="12" t="s">
        <v>8</v>
      </c>
      <c r="K6487" s="13">
        <v>0</v>
      </c>
      <c r="L6487" s="13">
        <v>56899641</v>
      </c>
      <c r="M6487" s="13">
        <v>49206577</v>
      </c>
      <c r="N6487" s="14">
        <v>86.47</v>
      </c>
      <c r="O6487" s="12" t="s">
        <v>8</v>
      </c>
      <c r="P6487" s="1"/>
    </row>
    <row r="6488" spans="1:16" ht="0.95" customHeight="1">
      <c r="A6488" s="1"/>
      <c r="B6488" s="137"/>
      <c r="C6488" s="137"/>
      <c r="D6488" s="137"/>
      <c r="E6488" s="137"/>
      <c r="F6488" s="137"/>
      <c r="G6488" s="137"/>
      <c r="H6488" s="137"/>
      <c r="I6488" s="137"/>
      <c r="J6488" s="137"/>
      <c r="K6488" s="137"/>
      <c r="L6488" s="137"/>
      <c r="M6488" s="137"/>
      <c r="N6488" s="137"/>
      <c r="O6488" s="137"/>
      <c r="P6488" s="1"/>
    </row>
    <row r="6489" spans="1:16" ht="58.5" thickBot="1">
      <c r="A6489" s="1"/>
      <c r="B6489" s="6" t="s">
        <v>6401</v>
      </c>
      <c r="C6489" s="7" t="s">
        <v>8</v>
      </c>
      <c r="D6489" s="8" t="s">
        <v>6402</v>
      </c>
      <c r="E6489" s="8" t="s">
        <v>6403</v>
      </c>
      <c r="F6489" s="8" t="s">
        <v>40</v>
      </c>
      <c r="G6489" s="8" t="s">
        <v>59</v>
      </c>
      <c r="H6489" s="8" t="s">
        <v>8</v>
      </c>
      <c r="I6489" s="7" t="s">
        <v>8</v>
      </c>
      <c r="J6489" s="9">
        <v>9923020223</v>
      </c>
      <c r="K6489" s="9">
        <v>920719710</v>
      </c>
      <c r="L6489" s="9">
        <v>122474983</v>
      </c>
      <c r="M6489" s="9">
        <v>122474983</v>
      </c>
      <c r="N6489" s="7" t="s">
        <v>8</v>
      </c>
      <c r="O6489" s="10">
        <v>7.46</v>
      </c>
      <c r="P6489" s="1"/>
    </row>
    <row r="6490" spans="1:16" ht="25.5" thickBot="1">
      <c r="A6490" s="1"/>
      <c r="B6490" s="138" t="s">
        <v>8</v>
      </c>
      <c r="C6490" s="139"/>
      <c r="D6490" s="139"/>
      <c r="E6490" s="139"/>
      <c r="F6490" s="139"/>
      <c r="G6490" s="139"/>
      <c r="H6490" s="139"/>
      <c r="I6490" s="11" t="s">
        <v>60</v>
      </c>
      <c r="J6490" s="12" t="s">
        <v>8</v>
      </c>
      <c r="K6490" s="13">
        <v>920719710</v>
      </c>
      <c r="L6490" s="13">
        <v>122474983</v>
      </c>
      <c r="M6490" s="13">
        <v>122474983</v>
      </c>
      <c r="N6490" s="14">
        <v>100</v>
      </c>
      <c r="O6490" s="12" t="s">
        <v>8</v>
      </c>
      <c r="P6490" s="1"/>
    </row>
    <row r="6491" spans="1:16" ht="0.95" customHeight="1">
      <c r="A6491" s="1"/>
      <c r="B6491" s="137"/>
      <c r="C6491" s="137"/>
      <c r="D6491" s="137"/>
      <c r="E6491" s="137"/>
      <c r="F6491" s="137"/>
      <c r="G6491" s="137"/>
      <c r="H6491" s="137"/>
      <c r="I6491" s="137"/>
      <c r="J6491" s="137"/>
      <c r="K6491" s="137"/>
      <c r="L6491" s="137"/>
      <c r="M6491" s="137"/>
      <c r="N6491" s="137"/>
      <c r="O6491" s="137"/>
      <c r="P6491" s="1"/>
    </row>
    <row r="6492" spans="1:16" ht="50.25" thickBot="1">
      <c r="A6492" s="1"/>
      <c r="B6492" s="6" t="s">
        <v>6404</v>
      </c>
      <c r="C6492" s="7" t="s">
        <v>8</v>
      </c>
      <c r="D6492" s="8" t="s">
        <v>6405</v>
      </c>
      <c r="E6492" s="8" t="s">
        <v>6406</v>
      </c>
      <c r="F6492" s="8" t="s">
        <v>36</v>
      </c>
      <c r="G6492" s="8" t="s">
        <v>59</v>
      </c>
      <c r="H6492" s="8" t="s">
        <v>8</v>
      </c>
      <c r="I6492" s="7" t="s">
        <v>8</v>
      </c>
      <c r="J6492" s="9">
        <v>2802195200</v>
      </c>
      <c r="K6492" s="9">
        <v>0</v>
      </c>
      <c r="L6492" s="9">
        <v>3000000</v>
      </c>
      <c r="M6492" s="9">
        <v>0</v>
      </c>
      <c r="N6492" s="7" t="s">
        <v>8</v>
      </c>
      <c r="O6492" s="10">
        <v>0</v>
      </c>
      <c r="P6492" s="1"/>
    </row>
    <row r="6493" spans="1:16" ht="25.5" thickBot="1">
      <c r="A6493" s="1"/>
      <c r="B6493" s="138" t="s">
        <v>8</v>
      </c>
      <c r="C6493" s="139"/>
      <c r="D6493" s="139"/>
      <c r="E6493" s="139"/>
      <c r="F6493" s="139"/>
      <c r="G6493" s="139"/>
      <c r="H6493" s="139"/>
      <c r="I6493" s="11" t="s">
        <v>60</v>
      </c>
      <c r="J6493" s="12" t="s">
        <v>8</v>
      </c>
      <c r="K6493" s="13">
        <v>0</v>
      </c>
      <c r="L6493" s="13">
        <v>3000000</v>
      </c>
      <c r="M6493" s="13">
        <v>0</v>
      </c>
      <c r="N6493" s="14">
        <v>0</v>
      </c>
      <c r="O6493" s="12" t="s">
        <v>8</v>
      </c>
      <c r="P6493" s="1"/>
    </row>
    <row r="6494" spans="1:16" ht="0.95" customHeight="1">
      <c r="A6494" s="1"/>
      <c r="B6494" s="137"/>
      <c r="C6494" s="137"/>
      <c r="D6494" s="137"/>
      <c r="E6494" s="137"/>
      <c r="F6494" s="137"/>
      <c r="G6494" s="137"/>
      <c r="H6494" s="137"/>
      <c r="I6494" s="137"/>
      <c r="J6494" s="137"/>
      <c r="K6494" s="137"/>
      <c r="L6494" s="137"/>
      <c r="M6494" s="137"/>
      <c r="N6494" s="137"/>
      <c r="O6494" s="137"/>
      <c r="P6494" s="1"/>
    </row>
    <row r="6495" spans="1:16" ht="58.5" thickBot="1">
      <c r="A6495" s="1"/>
      <c r="B6495" s="6" t="s">
        <v>6407</v>
      </c>
      <c r="C6495" s="7" t="s">
        <v>8</v>
      </c>
      <c r="D6495" s="8" t="s">
        <v>6408</v>
      </c>
      <c r="E6495" s="8" t="s">
        <v>6403</v>
      </c>
      <c r="F6495" s="8" t="s">
        <v>76</v>
      </c>
      <c r="G6495" s="8" t="s">
        <v>59</v>
      </c>
      <c r="H6495" s="8" t="s">
        <v>8</v>
      </c>
      <c r="I6495" s="7" t="s">
        <v>8</v>
      </c>
      <c r="J6495" s="9">
        <v>10399612834</v>
      </c>
      <c r="K6495" s="9">
        <v>324582147</v>
      </c>
      <c r="L6495" s="9">
        <v>350730529</v>
      </c>
      <c r="M6495" s="9">
        <v>99573615</v>
      </c>
      <c r="N6495" s="7" t="s">
        <v>8</v>
      </c>
      <c r="O6495" s="10">
        <v>2.0299999999999998</v>
      </c>
      <c r="P6495" s="1"/>
    </row>
    <row r="6496" spans="1:16" ht="25.5" thickBot="1">
      <c r="A6496" s="1"/>
      <c r="B6496" s="138" t="s">
        <v>8</v>
      </c>
      <c r="C6496" s="139"/>
      <c r="D6496" s="139"/>
      <c r="E6496" s="139"/>
      <c r="F6496" s="139"/>
      <c r="G6496" s="139"/>
      <c r="H6496" s="139"/>
      <c r="I6496" s="11" t="s">
        <v>60</v>
      </c>
      <c r="J6496" s="12" t="s">
        <v>8</v>
      </c>
      <c r="K6496" s="13">
        <v>324582147</v>
      </c>
      <c r="L6496" s="13">
        <v>350730529</v>
      </c>
      <c r="M6496" s="13">
        <v>99573615</v>
      </c>
      <c r="N6496" s="14">
        <v>28.39</v>
      </c>
      <c r="O6496" s="12" t="s">
        <v>8</v>
      </c>
      <c r="P6496" s="1"/>
    </row>
    <row r="6497" spans="1:16" ht="0.95" customHeight="1">
      <c r="A6497" s="1"/>
      <c r="B6497" s="137"/>
      <c r="C6497" s="137"/>
      <c r="D6497" s="137"/>
      <c r="E6497" s="137"/>
      <c r="F6497" s="137"/>
      <c r="G6497" s="137"/>
      <c r="H6497" s="137"/>
      <c r="I6497" s="137"/>
      <c r="J6497" s="137"/>
      <c r="K6497" s="137"/>
      <c r="L6497" s="137"/>
      <c r="M6497" s="137"/>
      <c r="N6497" s="137"/>
      <c r="O6497" s="137"/>
      <c r="P6497" s="1"/>
    </row>
    <row r="6498" spans="1:16" ht="58.5" thickBot="1">
      <c r="A6498" s="1"/>
      <c r="B6498" s="6" t="s">
        <v>6409</v>
      </c>
      <c r="C6498" s="7" t="s">
        <v>8</v>
      </c>
      <c r="D6498" s="8" t="s">
        <v>6410</v>
      </c>
      <c r="E6498" s="8" t="s">
        <v>6403</v>
      </c>
      <c r="F6498" s="8" t="s">
        <v>207</v>
      </c>
      <c r="G6498" s="8" t="s">
        <v>59</v>
      </c>
      <c r="H6498" s="8" t="s">
        <v>8</v>
      </c>
      <c r="I6498" s="7" t="s">
        <v>8</v>
      </c>
      <c r="J6498" s="9">
        <v>8549498706</v>
      </c>
      <c r="K6498" s="9">
        <v>584574528</v>
      </c>
      <c r="L6498" s="9">
        <v>41888723</v>
      </c>
      <c r="M6498" s="9">
        <v>41888723</v>
      </c>
      <c r="N6498" s="7" t="s">
        <v>8</v>
      </c>
      <c r="O6498" s="10">
        <v>1.74</v>
      </c>
      <c r="P6498" s="1"/>
    </row>
    <row r="6499" spans="1:16" ht="25.5" thickBot="1">
      <c r="A6499" s="1"/>
      <c r="B6499" s="138" t="s">
        <v>8</v>
      </c>
      <c r="C6499" s="139"/>
      <c r="D6499" s="139"/>
      <c r="E6499" s="139"/>
      <c r="F6499" s="139"/>
      <c r="G6499" s="139"/>
      <c r="H6499" s="139"/>
      <c r="I6499" s="11" t="s">
        <v>60</v>
      </c>
      <c r="J6499" s="12" t="s">
        <v>8</v>
      </c>
      <c r="K6499" s="13">
        <v>584574528</v>
      </c>
      <c r="L6499" s="13">
        <v>41888723</v>
      </c>
      <c r="M6499" s="13">
        <v>41888723</v>
      </c>
      <c r="N6499" s="14">
        <v>100</v>
      </c>
      <c r="O6499" s="12" t="s">
        <v>8</v>
      </c>
      <c r="P6499" s="1"/>
    </row>
    <row r="6500" spans="1:16" ht="0.95" customHeight="1">
      <c r="A6500" s="1"/>
      <c r="B6500" s="137"/>
      <c r="C6500" s="137"/>
      <c r="D6500" s="137"/>
      <c r="E6500" s="137"/>
      <c r="F6500" s="137"/>
      <c r="G6500" s="137"/>
      <c r="H6500" s="137"/>
      <c r="I6500" s="137"/>
      <c r="J6500" s="137"/>
      <c r="K6500" s="137"/>
      <c r="L6500" s="137"/>
      <c r="M6500" s="137"/>
      <c r="N6500" s="137"/>
      <c r="O6500" s="137"/>
      <c r="P6500" s="1"/>
    </row>
    <row r="6501" spans="1:16" ht="66.75" thickBot="1">
      <c r="A6501" s="1"/>
      <c r="B6501" s="6" t="s">
        <v>6411</v>
      </c>
      <c r="C6501" s="7" t="s">
        <v>8</v>
      </c>
      <c r="D6501" s="8" t="s">
        <v>6412</v>
      </c>
      <c r="E6501" s="8" t="s">
        <v>6413</v>
      </c>
      <c r="F6501" s="8" t="s">
        <v>40</v>
      </c>
      <c r="G6501" s="8" t="s">
        <v>13</v>
      </c>
      <c r="H6501" s="8" t="s">
        <v>8</v>
      </c>
      <c r="I6501" s="7" t="s">
        <v>8</v>
      </c>
      <c r="J6501" s="9">
        <v>340961187</v>
      </c>
      <c r="K6501" s="9">
        <v>0</v>
      </c>
      <c r="L6501" s="9">
        <v>0</v>
      </c>
      <c r="M6501" s="9">
        <v>0</v>
      </c>
      <c r="N6501" s="7" t="s">
        <v>8</v>
      </c>
      <c r="O6501" s="10">
        <v>0</v>
      </c>
      <c r="P6501" s="1"/>
    </row>
    <row r="6502" spans="1:16" ht="25.5" thickBot="1">
      <c r="A6502" s="1"/>
      <c r="B6502" s="138" t="s">
        <v>8</v>
      </c>
      <c r="C6502" s="139"/>
      <c r="D6502" s="139"/>
      <c r="E6502" s="139"/>
      <c r="F6502" s="139"/>
      <c r="G6502" s="139"/>
      <c r="H6502" s="139"/>
      <c r="I6502" s="11" t="s">
        <v>4456</v>
      </c>
      <c r="J6502" s="12" t="s">
        <v>8</v>
      </c>
      <c r="K6502" s="13">
        <v>0</v>
      </c>
      <c r="L6502" s="13">
        <v>0</v>
      </c>
      <c r="M6502" s="13">
        <v>0</v>
      </c>
      <c r="N6502" s="14">
        <v>0</v>
      </c>
      <c r="O6502" s="12" t="s">
        <v>8</v>
      </c>
      <c r="P6502" s="1"/>
    </row>
    <row r="6503" spans="1:16" ht="0.95" customHeight="1">
      <c r="A6503" s="1"/>
      <c r="B6503" s="137"/>
      <c r="C6503" s="137"/>
      <c r="D6503" s="137"/>
      <c r="E6503" s="137"/>
      <c r="F6503" s="137"/>
      <c r="G6503" s="137"/>
      <c r="H6503" s="137"/>
      <c r="I6503" s="137"/>
      <c r="J6503" s="137"/>
      <c r="K6503" s="137"/>
      <c r="L6503" s="137"/>
      <c r="M6503" s="137"/>
      <c r="N6503" s="137"/>
      <c r="O6503" s="137"/>
      <c r="P6503" s="1"/>
    </row>
    <row r="6504" spans="1:16" ht="50.25" thickBot="1">
      <c r="A6504" s="1"/>
      <c r="B6504" s="6" t="s">
        <v>6414</v>
      </c>
      <c r="C6504" s="7" t="s">
        <v>8</v>
      </c>
      <c r="D6504" s="8" t="s">
        <v>6415</v>
      </c>
      <c r="E6504" s="8" t="s">
        <v>6406</v>
      </c>
      <c r="F6504" s="8" t="s">
        <v>395</v>
      </c>
      <c r="G6504" s="8" t="s">
        <v>59</v>
      </c>
      <c r="H6504" s="8" t="s">
        <v>8</v>
      </c>
      <c r="I6504" s="7" t="s">
        <v>8</v>
      </c>
      <c r="J6504" s="9">
        <v>919549414</v>
      </c>
      <c r="K6504" s="9">
        <v>0</v>
      </c>
      <c r="L6504" s="9">
        <v>0</v>
      </c>
      <c r="M6504" s="9">
        <v>0</v>
      </c>
      <c r="N6504" s="7" t="s">
        <v>8</v>
      </c>
      <c r="O6504" s="10">
        <v>0</v>
      </c>
      <c r="P6504" s="1"/>
    </row>
    <row r="6505" spans="1:16" ht="25.5" thickBot="1">
      <c r="A6505" s="1"/>
      <c r="B6505" s="138" t="s">
        <v>8</v>
      </c>
      <c r="C6505" s="139"/>
      <c r="D6505" s="139"/>
      <c r="E6505" s="139"/>
      <c r="F6505" s="139"/>
      <c r="G6505" s="139"/>
      <c r="H6505" s="139"/>
      <c r="I6505" s="11" t="s">
        <v>60</v>
      </c>
      <c r="J6505" s="12" t="s">
        <v>8</v>
      </c>
      <c r="K6505" s="13">
        <v>0</v>
      </c>
      <c r="L6505" s="13">
        <v>0</v>
      </c>
      <c r="M6505" s="13">
        <v>0</v>
      </c>
      <c r="N6505" s="14">
        <v>0</v>
      </c>
      <c r="O6505" s="12" t="s">
        <v>8</v>
      </c>
      <c r="P6505" s="1"/>
    </row>
    <row r="6506" spans="1:16" ht="0.95" customHeight="1">
      <c r="A6506" s="1"/>
      <c r="B6506" s="137"/>
      <c r="C6506" s="137"/>
      <c r="D6506" s="137"/>
      <c r="E6506" s="137"/>
      <c r="F6506" s="137"/>
      <c r="G6506" s="137"/>
      <c r="H6506" s="137"/>
      <c r="I6506" s="137"/>
      <c r="J6506" s="137"/>
      <c r="K6506" s="137"/>
      <c r="L6506" s="137"/>
      <c r="M6506" s="137"/>
      <c r="N6506" s="137"/>
      <c r="O6506" s="137"/>
      <c r="P6506" s="1"/>
    </row>
    <row r="6507" spans="1:16" ht="42" thickBot="1">
      <c r="A6507" s="1"/>
      <c r="B6507" s="6" t="s">
        <v>6416</v>
      </c>
      <c r="C6507" s="7" t="s">
        <v>8</v>
      </c>
      <c r="D6507" s="8" t="s">
        <v>6417</v>
      </c>
      <c r="E6507" s="8" t="s">
        <v>6371</v>
      </c>
      <c r="F6507" s="8" t="s">
        <v>36</v>
      </c>
      <c r="G6507" s="8" t="s">
        <v>59</v>
      </c>
      <c r="H6507" s="8" t="s">
        <v>8</v>
      </c>
      <c r="I6507" s="7" t="s">
        <v>8</v>
      </c>
      <c r="J6507" s="9">
        <v>4270000000</v>
      </c>
      <c r="K6507" s="9">
        <v>0</v>
      </c>
      <c r="L6507" s="9">
        <v>289380000</v>
      </c>
      <c r="M6507" s="9">
        <v>0</v>
      </c>
      <c r="N6507" s="7" t="s">
        <v>8</v>
      </c>
      <c r="O6507" s="10">
        <v>1</v>
      </c>
      <c r="P6507" s="1"/>
    </row>
    <row r="6508" spans="1:16" ht="25.5" thickBot="1">
      <c r="A6508" s="1"/>
      <c r="B6508" s="138" t="s">
        <v>8</v>
      </c>
      <c r="C6508" s="139"/>
      <c r="D6508" s="139"/>
      <c r="E6508" s="139"/>
      <c r="F6508" s="139"/>
      <c r="G6508" s="139"/>
      <c r="H6508" s="139"/>
      <c r="I6508" s="11" t="s">
        <v>60</v>
      </c>
      <c r="J6508" s="12" t="s">
        <v>8</v>
      </c>
      <c r="K6508" s="13">
        <v>0</v>
      </c>
      <c r="L6508" s="13">
        <v>289380000</v>
      </c>
      <c r="M6508" s="13">
        <v>0</v>
      </c>
      <c r="N6508" s="14">
        <v>0</v>
      </c>
      <c r="O6508" s="12" t="s">
        <v>8</v>
      </c>
      <c r="P6508" s="1"/>
    </row>
    <row r="6509" spans="1:16" ht="0.95" customHeight="1">
      <c r="A6509" s="1"/>
      <c r="B6509" s="137"/>
      <c r="C6509" s="137"/>
      <c r="D6509" s="137"/>
      <c r="E6509" s="137"/>
      <c r="F6509" s="137"/>
      <c r="G6509" s="137"/>
      <c r="H6509" s="137"/>
      <c r="I6509" s="137"/>
      <c r="J6509" s="137"/>
      <c r="K6509" s="137"/>
      <c r="L6509" s="137"/>
      <c r="M6509" s="137"/>
      <c r="N6509" s="137"/>
      <c r="O6509" s="137"/>
      <c r="P6509" s="1"/>
    </row>
    <row r="6510" spans="1:16" ht="50.25" thickBot="1">
      <c r="A6510" s="1"/>
      <c r="B6510" s="6" t="s">
        <v>6418</v>
      </c>
      <c r="C6510" s="7" t="s">
        <v>8</v>
      </c>
      <c r="D6510" s="8" t="s">
        <v>6419</v>
      </c>
      <c r="E6510" s="8" t="s">
        <v>6420</v>
      </c>
      <c r="F6510" s="8" t="s">
        <v>40</v>
      </c>
      <c r="G6510" s="8" t="s">
        <v>59</v>
      </c>
      <c r="H6510" s="8" t="s">
        <v>8</v>
      </c>
      <c r="I6510" s="7" t="s">
        <v>8</v>
      </c>
      <c r="J6510" s="9">
        <v>208947600</v>
      </c>
      <c r="K6510" s="9">
        <v>0</v>
      </c>
      <c r="L6510" s="9">
        <v>1202482</v>
      </c>
      <c r="M6510" s="9">
        <v>0</v>
      </c>
      <c r="N6510" s="7" t="s">
        <v>8</v>
      </c>
      <c r="O6510" s="10">
        <v>0</v>
      </c>
      <c r="P6510" s="1"/>
    </row>
    <row r="6511" spans="1:16" ht="25.5" thickBot="1">
      <c r="A6511" s="1"/>
      <c r="B6511" s="138" t="s">
        <v>8</v>
      </c>
      <c r="C6511" s="139"/>
      <c r="D6511" s="139"/>
      <c r="E6511" s="139"/>
      <c r="F6511" s="139"/>
      <c r="G6511" s="139"/>
      <c r="H6511" s="139"/>
      <c r="I6511" s="11" t="s">
        <v>60</v>
      </c>
      <c r="J6511" s="12" t="s">
        <v>8</v>
      </c>
      <c r="K6511" s="13">
        <v>0</v>
      </c>
      <c r="L6511" s="13">
        <v>1202482</v>
      </c>
      <c r="M6511" s="13">
        <v>0</v>
      </c>
      <c r="N6511" s="14">
        <v>0</v>
      </c>
      <c r="O6511" s="12" t="s">
        <v>8</v>
      </c>
      <c r="P6511" s="1"/>
    </row>
    <row r="6512" spans="1:16" ht="0.95" customHeight="1">
      <c r="A6512" s="1"/>
      <c r="B6512" s="137"/>
      <c r="C6512" s="137"/>
      <c r="D6512" s="137"/>
      <c r="E6512" s="137"/>
      <c r="F6512" s="137"/>
      <c r="G6512" s="137"/>
      <c r="H6512" s="137"/>
      <c r="I6512" s="137"/>
      <c r="J6512" s="137"/>
      <c r="K6512" s="137"/>
      <c r="L6512" s="137"/>
      <c r="M6512" s="137"/>
      <c r="N6512" s="137"/>
      <c r="O6512" s="137"/>
      <c r="P6512" s="1"/>
    </row>
    <row r="6513" spans="1:16" ht="50.25" thickBot="1">
      <c r="A6513" s="1"/>
      <c r="B6513" s="6" t="s">
        <v>6421</v>
      </c>
      <c r="C6513" s="7" t="s">
        <v>8</v>
      </c>
      <c r="D6513" s="8" t="s">
        <v>6422</v>
      </c>
      <c r="E6513" s="8" t="s">
        <v>6423</v>
      </c>
      <c r="F6513" s="8" t="s">
        <v>40</v>
      </c>
      <c r="G6513" s="8" t="s">
        <v>59</v>
      </c>
      <c r="H6513" s="8" t="s">
        <v>8</v>
      </c>
      <c r="I6513" s="7" t="s">
        <v>8</v>
      </c>
      <c r="J6513" s="9">
        <v>5514270519</v>
      </c>
      <c r="K6513" s="9">
        <v>0</v>
      </c>
      <c r="L6513" s="9">
        <v>1003691</v>
      </c>
      <c r="M6513" s="9">
        <v>354026</v>
      </c>
      <c r="N6513" s="7" t="s">
        <v>8</v>
      </c>
      <c r="O6513" s="10">
        <v>0.01</v>
      </c>
      <c r="P6513" s="1"/>
    </row>
    <row r="6514" spans="1:16" ht="25.5" thickBot="1">
      <c r="A6514" s="1"/>
      <c r="B6514" s="138" t="s">
        <v>8</v>
      </c>
      <c r="C6514" s="139"/>
      <c r="D6514" s="139"/>
      <c r="E6514" s="139"/>
      <c r="F6514" s="139"/>
      <c r="G6514" s="139"/>
      <c r="H6514" s="139"/>
      <c r="I6514" s="11" t="s">
        <v>60</v>
      </c>
      <c r="J6514" s="12" t="s">
        <v>8</v>
      </c>
      <c r="K6514" s="13">
        <v>0</v>
      </c>
      <c r="L6514" s="13">
        <v>1003691</v>
      </c>
      <c r="M6514" s="13">
        <v>354026</v>
      </c>
      <c r="N6514" s="14">
        <v>35.270000000000003</v>
      </c>
      <c r="O6514" s="12" t="s">
        <v>8</v>
      </c>
      <c r="P6514" s="1"/>
    </row>
    <row r="6515" spans="1:16" ht="0.95" customHeight="1">
      <c r="A6515" s="1"/>
      <c r="B6515" s="137"/>
      <c r="C6515" s="137"/>
      <c r="D6515" s="137"/>
      <c r="E6515" s="137"/>
      <c r="F6515" s="137"/>
      <c r="G6515" s="137"/>
      <c r="H6515" s="137"/>
      <c r="I6515" s="137"/>
      <c r="J6515" s="137"/>
      <c r="K6515" s="137"/>
      <c r="L6515" s="137"/>
      <c r="M6515" s="137"/>
      <c r="N6515" s="137"/>
      <c r="O6515" s="137"/>
      <c r="P6515" s="1"/>
    </row>
    <row r="6516" spans="1:16" ht="66.75" thickBot="1">
      <c r="A6516" s="1"/>
      <c r="B6516" s="6" t="s">
        <v>6424</v>
      </c>
      <c r="C6516" s="7" t="s">
        <v>8</v>
      </c>
      <c r="D6516" s="8" t="s">
        <v>6425</v>
      </c>
      <c r="E6516" s="8" t="s">
        <v>6426</v>
      </c>
      <c r="F6516" s="8" t="s">
        <v>40</v>
      </c>
      <c r="G6516" s="8" t="s">
        <v>59</v>
      </c>
      <c r="H6516" s="8" t="s">
        <v>8</v>
      </c>
      <c r="I6516" s="7" t="s">
        <v>8</v>
      </c>
      <c r="J6516" s="9">
        <v>401929165</v>
      </c>
      <c r="K6516" s="9">
        <v>0</v>
      </c>
      <c r="L6516" s="9">
        <v>0</v>
      </c>
      <c r="M6516" s="9">
        <v>0</v>
      </c>
      <c r="N6516" s="7" t="s">
        <v>8</v>
      </c>
      <c r="O6516" s="10">
        <v>0</v>
      </c>
      <c r="P6516" s="1"/>
    </row>
    <row r="6517" spans="1:16" ht="25.5" thickBot="1">
      <c r="A6517" s="1"/>
      <c r="B6517" s="138" t="s">
        <v>8</v>
      </c>
      <c r="C6517" s="139"/>
      <c r="D6517" s="139"/>
      <c r="E6517" s="139"/>
      <c r="F6517" s="139"/>
      <c r="G6517" s="139"/>
      <c r="H6517" s="139"/>
      <c r="I6517" s="11" t="s">
        <v>60</v>
      </c>
      <c r="J6517" s="12" t="s">
        <v>8</v>
      </c>
      <c r="K6517" s="13">
        <v>0</v>
      </c>
      <c r="L6517" s="13">
        <v>0</v>
      </c>
      <c r="M6517" s="13">
        <v>0</v>
      </c>
      <c r="N6517" s="14">
        <v>0</v>
      </c>
      <c r="O6517" s="12" t="s">
        <v>8</v>
      </c>
      <c r="P6517" s="1"/>
    </row>
    <row r="6518" spans="1:16" ht="0.95" customHeight="1">
      <c r="A6518" s="1"/>
      <c r="B6518" s="137"/>
      <c r="C6518" s="137"/>
      <c r="D6518" s="137"/>
      <c r="E6518" s="137"/>
      <c r="F6518" s="137"/>
      <c r="G6518" s="137"/>
      <c r="H6518" s="137"/>
      <c r="I6518" s="137"/>
      <c r="J6518" s="137"/>
      <c r="K6518" s="137"/>
      <c r="L6518" s="137"/>
      <c r="M6518" s="137"/>
      <c r="N6518" s="137"/>
      <c r="O6518" s="137"/>
      <c r="P6518" s="1"/>
    </row>
    <row r="6519" spans="1:16" ht="66.75" thickBot="1">
      <c r="A6519" s="1"/>
      <c r="B6519" s="6" t="s">
        <v>6427</v>
      </c>
      <c r="C6519" s="7" t="s">
        <v>8</v>
      </c>
      <c r="D6519" s="8" t="s">
        <v>6428</v>
      </c>
      <c r="E6519" s="8" t="s">
        <v>6429</v>
      </c>
      <c r="F6519" s="8" t="s">
        <v>40</v>
      </c>
      <c r="G6519" s="8" t="s">
        <v>59</v>
      </c>
      <c r="H6519" s="8" t="s">
        <v>8</v>
      </c>
      <c r="I6519" s="7" t="s">
        <v>8</v>
      </c>
      <c r="J6519" s="9">
        <v>1217525269</v>
      </c>
      <c r="K6519" s="9">
        <v>0</v>
      </c>
      <c r="L6519" s="9">
        <v>3915770</v>
      </c>
      <c r="M6519" s="9">
        <v>0</v>
      </c>
      <c r="N6519" s="7" t="s">
        <v>8</v>
      </c>
      <c r="O6519" s="10">
        <v>0</v>
      </c>
      <c r="P6519" s="1"/>
    </row>
    <row r="6520" spans="1:16" ht="25.5" thickBot="1">
      <c r="A6520" s="1"/>
      <c r="B6520" s="138" t="s">
        <v>8</v>
      </c>
      <c r="C6520" s="139"/>
      <c r="D6520" s="139"/>
      <c r="E6520" s="139"/>
      <c r="F6520" s="139"/>
      <c r="G6520" s="139"/>
      <c r="H6520" s="139"/>
      <c r="I6520" s="11" t="s">
        <v>60</v>
      </c>
      <c r="J6520" s="12" t="s">
        <v>8</v>
      </c>
      <c r="K6520" s="13">
        <v>0</v>
      </c>
      <c r="L6520" s="13">
        <v>3915770</v>
      </c>
      <c r="M6520" s="13">
        <v>0</v>
      </c>
      <c r="N6520" s="14">
        <v>0</v>
      </c>
      <c r="O6520" s="12" t="s">
        <v>8</v>
      </c>
      <c r="P6520" s="1"/>
    </row>
    <row r="6521" spans="1:16" ht="0.95" customHeight="1">
      <c r="A6521" s="1"/>
      <c r="B6521" s="137"/>
      <c r="C6521" s="137"/>
      <c r="D6521" s="137"/>
      <c r="E6521" s="137"/>
      <c r="F6521" s="137"/>
      <c r="G6521" s="137"/>
      <c r="H6521" s="137"/>
      <c r="I6521" s="137"/>
      <c r="J6521" s="137"/>
      <c r="K6521" s="137"/>
      <c r="L6521" s="137"/>
      <c r="M6521" s="137"/>
      <c r="N6521" s="137"/>
      <c r="O6521" s="137"/>
      <c r="P6521" s="1"/>
    </row>
    <row r="6522" spans="1:16" ht="50.25" thickBot="1">
      <c r="A6522" s="1"/>
      <c r="B6522" s="6" t="s">
        <v>6430</v>
      </c>
      <c r="C6522" s="7" t="s">
        <v>8</v>
      </c>
      <c r="D6522" s="8" t="s">
        <v>6431</v>
      </c>
      <c r="E6522" s="8" t="s">
        <v>6423</v>
      </c>
      <c r="F6522" s="8" t="s">
        <v>40</v>
      </c>
      <c r="G6522" s="8" t="s">
        <v>59</v>
      </c>
      <c r="H6522" s="8" t="s">
        <v>8</v>
      </c>
      <c r="I6522" s="7" t="s">
        <v>8</v>
      </c>
      <c r="J6522" s="9">
        <v>926408671</v>
      </c>
      <c r="K6522" s="9">
        <v>0</v>
      </c>
      <c r="L6522" s="9">
        <v>0</v>
      </c>
      <c r="M6522" s="9">
        <v>0</v>
      </c>
      <c r="N6522" s="7" t="s">
        <v>8</v>
      </c>
      <c r="O6522" s="10">
        <v>0</v>
      </c>
      <c r="P6522" s="1"/>
    </row>
    <row r="6523" spans="1:16" ht="25.5" thickBot="1">
      <c r="A6523" s="1"/>
      <c r="B6523" s="138" t="s">
        <v>8</v>
      </c>
      <c r="C6523" s="139"/>
      <c r="D6523" s="139"/>
      <c r="E6523" s="139"/>
      <c r="F6523" s="139"/>
      <c r="G6523" s="139"/>
      <c r="H6523" s="139"/>
      <c r="I6523" s="11" t="s">
        <v>60</v>
      </c>
      <c r="J6523" s="12" t="s">
        <v>8</v>
      </c>
      <c r="K6523" s="13">
        <v>0</v>
      </c>
      <c r="L6523" s="13">
        <v>0</v>
      </c>
      <c r="M6523" s="13">
        <v>0</v>
      </c>
      <c r="N6523" s="14">
        <v>0</v>
      </c>
      <c r="O6523" s="12" t="s">
        <v>8</v>
      </c>
      <c r="P6523" s="1"/>
    </row>
    <row r="6524" spans="1:16" ht="0.95" customHeight="1">
      <c r="A6524" s="1"/>
      <c r="B6524" s="137"/>
      <c r="C6524" s="137"/>
      <c r="D6524" s="137"/>
      <c r="E6524" s="137"/>
      <c r="F6524" s="137"/>
      <c r="G6524" s="137"/>
      <c r="H6524" s="137"/>
      <c r="I6524" s="137"/>
      <c r="J6524" s="137"/>
      <c r="K6524" s="137"/>
      <c r="L6524" s="137"/>
      <c r="M6524" s="137"/>
      <c r="N6524" s="137"/>
      <c r="O6524" s="137"/>
      <c r="P6524" s="1"/>
    </row>
    <row r="6525" spans="1:16" ht="58.5" thickBot="1">
      <c r="A6525" s="1"/>
      <c r="B6525" s="6" t="s">
        <v>6432</v>
      </c>
      <c r="C6525" s="7" t="s">
        <v>8</v>
      </c>
      <c r="D6525" s="8" t="s">
        <v>6433</v>
      </c>
      <c r="E6525" s="8" t="s">
        <v>6434</v>
      </c>
      <c r="F6525" s="8" t="s">
        <v>12</v>
      </c>
      <c r="G6525" s="8" t="s">
        <v>59</v>
      </c>
      <c r="H6525" s="8" t="s">
        <v>8</v>
      </c>
      <c r="I6525" s="7" t="s">
        <v>8</v>
      </c>
      <c r="J6525" s="9">
        <v>10013625</v>
      </c>
      <c r="K6525" s="9">
        <v>0</v>
      </c>
      <c r="L6525" s="9">
        <v>0</v>
      </c>
      <c r="M6525" s="9">
        <v>0</v>
      </c>
      <c r="N6525" s="7" t="s">
        <v>8</v>
      </c>
      <c r="O6525" s="10">
        <v>0</v>
      </c>
      <c r="P6525" s="1"/>
    </row>
    <row r="6526" spans="1:16" ht="25.5" thickBot="1">
      <c r="A6526" s="1"/>
      <c r="B6526" s="138" t="s">
        <v>8</v>
      </c>
      <c r="C6526" s="139"/>
      <c r="D6526" s="139"/>
      <c r="E6526" s="139"/>
      <c r="F6526" s="139"/>
      <c r="G6526" s="139"/>
      <c r="H6526" s="139"/>
      <c r="I6526" s="11" t="s">
        <v>60</v>
      </c>
      <c r="J6526" s="12" t="s">
        <v>8</v>
      </c>
      <c r="K6526" s="13">
        <v>0</v>
      </c>
      <c r="L6526" s="13">
        <v>0</v>
      </c>
      <c r="M6526" s="13">
        <v>0</v>
      </c>
      <c r="N6526" s="14">
        <v>0</v>
      </c>
      <c r="O6526" s="12" t="s">
        <v>8</v>
      </c>
      <c r="P6526" s="1"/>
    </row>
    <row r="6527" spans="1:16" ht="0.95" customHeight="1">
      <c r="A6527" s="1"/>
      <c r="B6527" s="137"/>
      <c r="C6527" s="137"/>
      <c r="D6527" s="137"/>
      <c r="E6527" s="137"/>
      <c r="F6527" s="137"/>
      <c r="G6527" s="137"/>
      <c r="H6527" s="137"/>
      <c r="I6527" s="137"/>
      <c r="J6527" s="137"/>
      <c r="K6527" s="137"/>
      <c r="L6527" s="137"/>
      <c r="M6527" s="137"/>
      <c r="N6527" s="137"/>
      <c r="O6527" s="137"/>
      <c r="P6527" s="1"/>
    </row>
    <row r="6528" spans="1:16" ht="58.5" thickBot="1">
      <c r="A6528" s="1"/>
      <c r="B6528" s="6" t="s">
        <v>6435</v>
      </c>
      <c r="C6528" s="7" t="s">
        <v>8</v>
      </c>
      <c r="D6528" s="8" t="s">
        <v>6436</v>
      </c>
      <c r="E6528" s="8" t="s">
        <v>6437</v>
      </c>
      <c r="F6528" s="8" t="s">
        <v>58</v>
      </c>
      <c r="G6528" s="8" t="s">
        <v>59</v>
      </c>
      <c r="H6528" s="8" t="s">
        <v>8</v>
      </c>
      <c r="I6528" s="7" t="s">
        <v>8</v>
      </c>
      <c r="J6528" s="9">
        <v>3015681988</v>
      </c>
      <c r="K6528" s="9">
        <v>0</v>
      </c>
      <c r="L6528" s="9">
        <v>0</v>
      </c>
      <c r="M6528" s="9">
        <v>0</v>
      </c>
      <c r="N6528" s="7" t="s">
        <v>8</v>
      </c>
      <c r="O6528" s="10">
        <v>0</v>
      </c>
      <c r="P6528" s="1"/>
    </row>
    <row r="6529" spans="1:16" ht="25.5" thickBot="1">
      <c r="A6529" s="1"/>
      <c r="B6529" s="138" t="s">
        <v>8</v>
      </c>
      <c r="C6529" s="139"/>
      <c r="D6529" s="139"/>
      <c r="E6529" s="139"/>
      <c r="F6529" s="139"/>
      <c r="G6529" s="139"/>
      <c r="H6529" s="139"/>
      <c r="I6529" s="11" t="s">
        <v>60</v>
      </c>
      <c r="J6529" s="12" t="s">
        <v>8</v>
      </c>
      <c r="K6529" s="13">
        <v>0</v>
      </c>
      <c r="L6529" s="13">
        <v>0</v>
      </c>
      <c r="M6529" s="13">
        <v>0</v>
      </c>
      <c r="N6529" s="14">
        <v>0</v>
      </c>
      <c r="O6529" s="12" t="s">
        <v>8</v>
      </c>
      <c r="P6529" s="1"/>
    </row>
    <row r="6530" spans="1:16" ht="0.95" customHeight="1">
      <c r="A6530" s="1"/>
      <c r="B6530" s="137"/>
      <c r="C6530" s="137"/>
      <c r="D6530" s="137"/>
      <c r="E6530" s="137"/>
      <c r="F6530" s="137"/>
      <c r="G6530" s="137"/>
      <c r="H6530" s="137"/>
      <c r="I6530" s="137"/>
      <c r="J6530" s="137"/>
      <c r="K6530" s="137"/>
      <c r="L6530" s="137"/>
      <c r="M6530" s="137"/>
      <c r="N6530" s="137"/>
      <c r="O6530" s="137"/>
      <c r="P6530" s="1"/>
    </row>
    <row r="6531" spans="1:16" ht="50.25" thickBot="1">
      <c r="A6531" s="1"/>
      <c r="B6531" s="6" t="s">
        <v>6438</v>
      </c>
      <c r="C6531" s="7" t="s">
        <v>8</v>
      </c>
      <c r="D6531" s="8" t="s">
        <v>6439</v>
      </c>
      <c r="E6531" s="8" t="s">
        <v>6440</v>
      </c>
      <c r="F6531" s="8" t="s">
        <v>36</v>
      </c>
      <c r="G6531" s="8" t="s">
        <v>132</v>
      </c>
      <c r="H6531" s="8" t="s">
        <v>8</v>
      </c>
      <c r="I6531" s="7" t="s">
        <v>8</v>
      </c>
      <c r="J6531" s="9">
        <v>1799920795</v>
      </c>
      <c r="K6531" s="9">
        <v>1799920795</v>
      </c>
      <c r="L6531" s="9">
        <v>260000000</v>
      </c>
      <c r="M6531" s="9">
        <v>356742</v>
      </c>
      <c r="N6531" s="7" t="s">
        <v>8</v>
      </c>
      <c r="O6531" s="10">
        <v>0.39</v>
      </c>
      <c r="P6531" s="1"/>
    </row>
    <row r="6532" spans="1:16" ht="25.5" thickBot="1">
      <c r="A6532" s="1"/>
      <c r="B6532" s="138" t="s">
        <v>8</v>
      </c>
      <c r="C6532" s="139"/>
      <c r="D6532" s="139"/>
      <c r="E6532" s="139"/>
      <c r="F6532" s="139"/>
      <c r="G6532" s="139"/>
      <c r="H6532" s="139"/>
      <c r="I6532" s="11" t="s">
        <v>133</v>
      </c>
      <c r="J6532" s="12" t="s">
        <v>8</v>
      </c>
      <c r="K6532" s="13">
        <v>1799920795</v>
      </c>
      <c r="L6532" s="13">
        <v>260000000</v>
      </c>
      <c r="M6532" s="13">
        <v>356742</v>
      </c>
      <c r="N6532" s="14">
        <v>0.13</v>
      </c>
      <c r="O6532" s="12" t="s">
        <v>8</v>
      </c>
      <c r="P6532" s="1"/>
    </row>
    <row r="6533" spans="1:16" ht="0.95" customHeight="1">
      <c r="A6533" s="1"/>
      <c r="B6533" s="137"/>
      <c r="C6533" s="137"/>
      <c r="D6533" s="137"/>
      <c r="E6533" s="137"/>
      <c r="F6533" s="137"/>
      <c r="G6533" s="137"/>
      <c r="H6533" s="137"/>
      <c r="I6533" s="137"/>
      <c r="J6533" s="137"/>
      <c r="K6533" s="137"/>
      <c r="L6533" s="137"/>
      <c r="M6533" s="137"/>
      <c r="N6533" s="137"/>
      <c r="O6533" s="137"/>
      <c r="P6533" s="1"/>
    </row>
    <row r="6534" spans="1:16" ht="50.25" thickBot="1">
      <c r="A6534" s="1"/>
      <c r="B6534" s="6" t="s">
        <v>6441</v>
      </c>
      <c r="C6534" s="7" t="s">
        <v>8</v>
      </c>
      <c r="D6534" s="8" t="s">
        <v>6442</v>
      </c>
      <c r="E6534" s="8" t="s">
        <v>6443</v>
      </c>
      <c r="F6534" s="8" t="s">
        <v>36</v>
      </c>
      <c r="G6534" s="8" t="s">
        <v>865</v>
      </c>
      <c r="H6534" s="8" t="s">
        <v>8</v>
      </c>
      <c r="I6534" s="7" t="s">
        <v>8</v>
      </c>
      <c r="J6534" s="9">
        <v>48200079205</v>
      </c>
      <c r="K6534" s="9">
        <v>48200079205</v>
      </c>
      <c r="L6534" s="9">
        <v>0</v>
      </c>
      <c r="M6534" s="9">
        <v>0</v>
      </c>
      <c r="N6534" s="7" t="s">
        <v>8</v>
      </c>
      <c r="O6534" s="10">
        <v>0</v>
      </c>
      <c r="P6534" s="1"/>
    </row>
    <row r="6535" spans="1:16" ht="33.75" thickBot="1">
      <c r="A6535" s="1"/>
      <c r="B6535" s="138" t="s">
        <v>8</v>
      </c>
      <c r="C6535" s="139"/>
      <c r="D6535" s="139"/>
      <c r="E6535" s="139"/>
      <c r="F6535" s="139"/>
      <c r="G6535" s="139"/>
      <c r="H6535" s="139"/>
      <c r="I6535" s="11" t="s">
        <v>4472</v>
      </c>
      <c r="J6535" s="12" t="s">
        <v>8</v>
      </c>
      <c r="K6535" s="13">
        <v>48200079205</v>
      </c>
      <c r="L6535" s="13">
        <v>0</v>
      </c>
      <c r="M6535" s="13">
        <v>0</v>
      </c>
      <c r="N6535" s="14">
        <v>0</v>
      </c>
      <c r="O6535" s="12" t="s">
        <v>8</v>
      </c>
      <c r="P6535" s="1"/>
    </row>
    <row r="6536" spans="1:16" ht="0.95" customHeight="1">
      <c r="A6536" s="1"/>
      <c r="B6536" s="137"/>
      <c r="C6536" s="137"/>
      <c r="D6536" s="137"/>
      <c r="E6536" s="137"/>
      <c r="F6536" s="137"/>
      <c r="G6536" s="137"/>
      <c r="H6536" s="137"/>
      <c r="I6536" s="137"/>
      <c r="J6536" s="137"/>
      <c r="K6536" s="137"/>
      <c r="L6536" s="137"/>
      <c r="M6536" s="137"/>
      <c r="N6536" s="137"/>
      <c r="O6536" s="137"/>
      <c r="P6536" s="1"/>
    </row>
    <row r="6537" spans="1:16" ht="50.25" thickBot="1">
      <c r="A6537" s="1"/>
      <c r="B6537" s="6" t="s">
        <v>6444</v>
      </c>
      <c r="C6537" s="7" t="s">
        <v>8</v>
      </c>
      <c r="D6537" s="8" t="s">
        <v>6445</v>
      </c>
      <c r="E6537" s="8" t="s">
        <v>6446</v>
      </c>
      <c r="F6537" s="8" t="s">
        <v>40</v>
      </c>
      <c r="G6537" s="8" t="s">
        <v>865</v>
      </c>
      <c r="H6537" s="8" t="s">
        <v>14</v>
      </c>
      <c r="I6537" s="7" t="s">
        <v>8</v>
      </c>
      <c r="J6537" s="9">
        <v>4651214933</v>
      </c>
      <c r="K6537" s="9">
        <v>0</v>
      </c>
      <c r="L6537" s="9">
        <v>0</v>
      </c>
      <c r="M6537" s="9">
        <v>0</v>
      </c>
      <c r="N6537" s="7" t="s">
        <v>8</v>
      </c>
      <c r="O6537" s="10">
        <v>78.3</v>
      </c>
      <c r="P6537" s="1"/>
    </row>
    <row r="6538" spans="1:16" ht="33.75" thickBot="1">
      <c r="A6538" s="1"/>
      <c r="B6538" s="138" t="s">
        <v>8</v>
      </c>
      <c r="C6538" s="139"/>
      <c r="D6538" s="139"/>
      <c r="E6538" s="139"/>
      <c r="F6538" s="139"/>
      <c r="G6538" s="139"/>
      <c r="H6538" s="139"/>
      <c r="I6538" s="11" t="s">
        <v>4472</v>
      </c>
      <c r="J6538" s="12" t="s">
        <v>8</v>
      </c>
      <c r="K6538" s="13">
        <v>0</v>
      </c>
      <c r="L6538" s="13">
        <v>0</v>
      </c>
      <c r="M6538" s="13">
        <v>0</v>
      </c>
      <c r="N6538" s="14">
        <v>0</v>
      </c>
      <c r="O6538" s="12" t="s">
        <v>8</v>
      </c>
      <c r="P6538" s="1"/>
    </row>
    <row r="6539" spans="1:16" ht="0.95" customHeight="1">
      <c r="A6539" s="1"/>
      <c r="B6539" s="137"/>
      <c r="C6539" s="137"/>
      <c r="D6539" s="137"/>
      <c r="E6539" s="137"/>
      <c r="F6539" s="137"/>
      <c r="G6539" s="137"/>
      <c r="H6539" s="137"/>
      <c r="I6539" s="137"/>
      <c r="J6539" s="137"/>
      <c r="K6539" s="137"/>
      <c r="L6539" s="137"/>
      <c r="M6539" s="137"/>
      <c r="N6539" s="137"/>
      <c r="O6539" s="137"/>
      <c r="P6539" s="1"/>
    </row>
    <row r="6540" spans="1:16" ht="42" thickBot="1">
      <c r="A6540" s="1"/>
      <c r="B6540" s="6" t="s">
        <v>6447</v>
      </c>
      <c r="C6540" s="7" t="s">
        <v>8</v>
      </c>
      <c r="D6540" s="8" t="s">
        <v>6448</v>
      </c>
      <c r="E6540" s="8" t="s">
        <v>6449</v>
      </c>
      <c r="F6540" s="8" t="s">
        <v>36</v>
      </c>
      <c r="G6540" s="8" t="s">
        <v>865</v>
      </c>
      <c r="H6540" s="8" t="s">
        <v>14</v>
      </c>
      <c r="I6540" s="7" t="s">
        <v>8</v>
      </c>
      <c r="J6540" s="9">
        <v>1962831342</v>
      </c>
      <c r="K6540" s="9">
        <v>0</v>
      </c>
      <c r="L6540" s="9">
        <v>0</v>
      </c>
      <c r="M6540" s="9">
        <v>0</v>
      </c>
      <c r="N6540" s="7" t="s">
        <v>8</v>
      </c>
      <c r="O6540" s="10">
        <v>96.31</v>
      </c>
      <c r="P6540" s="1"/>
    </row>
    <row r="6541" spans="1:16" ht="33.75" thickBot="1">
      <c r="A6541" s="1"/>
      <c r="B6541" s="138" t="s">
        <v>8</v>
      </c>
      <c r="C6541" s="139"/>
      <c r="D6541" s="139"/>
      <c r="E6541" s="139"/>
      <c r="F6541" s="139"/>
      <c r="G6541" s="139"/>
      <c r="H6541" s="139"/>
      <c r="I6541" s="11" t="s">
        <v>4472</v>
      </c>
      <c r="J6541" s="12" t="s">
        <v>8</v>
      </c>
      <c r="K6541" s="13">
        <v>0</v>
      </c>
      <c r="L6541" s="13">
        <v>0</v>
      </c>
      <c r="M6541" s="13">
        <v>0</v>
      </c>
      <c r="N6541" s="14">
        <v>0</v>
      </c>
      <c r="O6541" s="12" t="s">
        <v>8</v>
      </c>
      <c r="P6541" s="1"/>
    </row>
    <row r="6542" spans="1:16" ht="0.95" customHeight="1">
      <c r="A6542" s="1"/>
      <c r="B6542" s="137"/>
      <c r="C6542" s="137"/>
      <c r="D6542" s="137"/>
      <c r="E6542" s="137"/>
      <c r="F6542" s="137"/>
      <c r="G6542" s="137"/>
      <c r="H6542" s="137"/>
      <c r="I6542" s="137"/>
      <c r="J6542" s="137"/>
      <c r="K6542" s="137"/>
      <c r="L6542" s="137"/>
      <c r="M6542" s="137"/>
      <c r="N6542" s="137"/>
      <c r="O6542" s="137"/>
      <c r="P6542" s="1"/>
    </row>
    <row r="6543" spans="1:16" ht="58.5" thickBot="1">
      <c r="A6543" s="1"/>
      <c r="B6543" s="6" t="s">
        <v>6450</v>
      </c>
      <c r="C6543" s="7" t="s">
        <v>8</v>
      </c>
      <c r="D6543" s="8" t="s">
        <v>6451</v>
      </c>
      <c r="E6543" s="8" t="s">
        <v>6452</v>
      </c>
      <c r="F6543" s="8" t="s">
        <v>40</v>
      </c>
      <c r="G6543" s="8" t="s">
        <v>865</v>
      </c>
      <c r="H6543" s="8" t="s">
        <v>14</v>
      </c>
      <c r="I6543" s="7" t="s">
        <v>8</v>
      </c>
      <c r="J6543" s="9">
        <v>11956427068</v>
      </c>
      <c r="K6543" s="9">
        <v>0</v>
      </c>
      <c r="L6543" s="9">
        <v>0</v>
      </c>
      <c r="M6543" s="9">
        <v>0</v>
      </c>
      <c r="N6543" s="7" t="s">
        <v>8</v>
      </c>
      <c r="O6543" s="10">
        <v>55.15</v>
      </c>
      <c r="P6543" s="1"/>
    </row>
    <row r="6544" spans="1:16" ht="33.75" thickBot="1">
      <c r="A6544" s="1"/>
      <c r="B6544" s="138" t="s">
        <v>8</v>
      </c>
      <c r="C6544" s="139"/>
      <c r="D6544" s="139"/>
      <c r="E6544" s="139"/>
      <c r="F6544" s="139"/>
      <c r="G6544" s="139"/>
      <c r="H6544" s="139"/>
      <c r="I6544" s="11" t="s">
        <v>4472</v>
      </c>
      <c r="J6544" s="12" t="s">
        <v>8</v>
      </c>
      <c r="K6544" s="13">
        <v>0</v>
      </c>
      <c r="L6544" s="13">
        <v>0</v>
      </c>
      <c r="M6544" s="13">
        <v>0</v>
      </c>
      <c r="N6544" s="14">
        <v>0</v>
      </c>
      <c r="O6544" s="12" t="s">
        <v>8</v>
      </c>
      <c r="P6544" s="1"/>
    </row>
    <row r="6545" spans="1:16" ht="0.95" customHeight="1">
      <c r="A6545" s="1"/>
      <c r="B6545" s="137"/>
      <c r="C6545" s="137"/>
      <c r="D6545" s="137"/>
      <c r="E6545" s="137"/>
      <c r="F6545" s="137"/>
      <c r="G6545" s="137"/>
      <c r="H6545" s="137"/>
      <c r="I6545" s="137"/>
      <c r="J6545" s="137"/>
      <c r="K6545" s="137"/>
      <c r="L6545" s="137"/>
      <c r="M6545" s="137"/>
      <c r="N6545" s="137"/>
      <c r="O6545" s="137"/>
      <c r="P6545" s="1"/>
    </row>
    <row r="6546" spans="1:16" ht="58.5" thickBot="1">
      <c r="A6546" s="1"/>
      <c r="B6546" s="6" t="s">
        <v>6453</v>
      </c>
      <c r="C6546" s="7" t="s">
        <v>8</v>
      </c>
      <c r="D6546" s="8" t="s">
        <v>6454</v>
      </c>
      <c r="E6546" s="8" t="s">
        <v>6455</v>
      </c>
      <c r="F6546" s="8" t="s">
        <v>555</v>
      </c>
      <c r="G6546" s="8" t="s">
        <v>865</v>
      </c>
      <c r="H6546" s="8" t="s">
        <v>14</v>
      </c>
      <c r="I6546" s="7" t="s">
        <v>8</v>
      </c>
      <c r="J6546" s="9">
        <v>3909014562</v>
      </c>
      <c r="K6546" s="9">
        <v>0</v>
      </c>
      <c r="L6546" s="9">
        <v>20243125</v>
      </c>
      <c r="M6546" s="9">
        <v>15593169</v>
      </c>
      <c r="N6546" s="7" t="s">
        <v>8</v>
      </c>
      <c r="O6546" s="10">
        <v>92.61</v>
      </c>
      <c r="P6546" s="1"/>
    </row>
    <row r="6547" spans="1:16" ht="33.75" thickBot="1">
      <c r="A6547" s="1"/>
      <c r="B6547" s="138" t="s">
        <v>8</v>
      </c>
      <c r="C6547" s="139"/>
      <c r="D6547" s="139"/>
      <c r="E6547" s="139"/>
      <c r="F6547" s="139"/>
      <c r="G6547" s="139"/>
      <c r="H6547" s="139"/>
      <c r="I6547" s="11" t="s">
        <v>4472</v>
      </c>
      <c r="J6547" s="12" t="s">
        <v>8</v>
      </c>
      <c r="K6547" s="13">
        <v>0</v>
      </c>
      <c r="L6547" s="13">
        <v>20243125</v>
      </c>
      <c r="M6547" s="13">
        <v>15593169</v>
      </c>
      <c r="N6547" s="14">
        <v>77.02</v>
      </c>
      <c r="O6547" s="12" t="s">
        <v>8</v>
      </c>
      <c r="P6547" s="1"/>
    </row>
    <row r="6548" spans="1:16" ht="0.95" customHeight="1">
      <c r="A6548" s="1"/>
      <c r="B6548" s="137"/>
      <c r="C6548" s="137"/>
      <c r="D6548" s="137"/>
      <c r="E6548" s="137"/>
      <c r="F6548" s="137"/>
      <c r="G6548" s="137"/>
      <c r="H6548" s="137"/>
      <c r="I6548" s="137"/>
      <c r="J6548" s="137"/>
      <c r="K6548" s="137"/>
      <c r="L6548" s="137"/>
      <c r="M6548" s="137"/>
      <c r="N6548" s="137"/>
      <c r="O6548" s="137"/>
      <c r="P6548" s="1"/>
    </row>
    <row r="6549" spans="1:16" ht="50.25" thickBot="1">
      <c r="A6549" s="1"/>
      <c r="B6549" s="6" t="s">
        <v>6456</v>
      </c>
      <c r="C6549" s="7" t="s">
        <v>8</v>
      </c>
      <c r="D6549" s="8" t="s">
        <v>6457</v>
      </c>
      <c r="E6549" s="8" t="s">
        <v>6458</v>
      </c>
      <c r="F6549" s="8" t="s">
        <v>40</v>
      </c>
      <c r="G6549" s="8" t="s">
        <v>4323</v>
      </c>
      <c r="H6549" s="8" t="s">
        <v>14</v>
      </c>
      <c r="I6549" s="7" t="s">
        <v>8</v>
      </c>
      <c r="J6549" s="9">
        <v>1206788582</v>
      </c>
      <c r="K6549" s="9">
        <v>0</v>
      </c>
      <c r="L6549" s="9">
        <v>0</v>
      </c>
      <c r="M6549" s="9">
        <v>0</v>
      </c>
      <c r="N6549" s="7" t="s">
        <v>8</v>
      </c>
      <c r="O6549" s="10">
        <v>50.3</v>
      </c>
      <c r="P6549" s="1"/>
    </row>
    <row r="6550" spans="1:16" ht="25.5" thickBot="1">
      <c r="A6550" s="1"/>
      <c r="B6550" s="138" t="s">
        <v>8</v>
      </c>
      <c r="C6550" s="139"/>
      <c r="D6550" s="139"/>
      <c r="E6550" s="139"/>
      <c r="F6550" s="139"/>
      <c r="G6550" s="139"/>
      <c r="H6550" s="139"/>
      <c r="I6550" s="11" t="s">
        <v>60</v>
      </c>
      <c r="J6550" s="12" t="s">
        <v>8</v>
      </c>
      <c r="K6550" s="13">
        <v>0</v>
      </c>
      <c r="L6550" s="13">
        <v>0</v>
      </c>
      <c r="M6550" s="13">
        <v>0</v>
      </c>
      <c r="N6550" s="14">
        <v>0</v>
      </c>
      <c r="O6550" s="12" t="s">
        <v>8</v>
      </c>
      <c r="P6550" s="1"/>
    </row>
    <row r="6551" spans="1:16" ht="0.95" customHeight="1">
      <c r="A6551" s="1"/>
      <c r="B6551" s="137"/>
      <c r="C6551" s="137"/>
      <c r="D6551" s="137"/>
      <c r="E6551" s="137"/>
      <c r="F6551" s="137"/>
      <c r="G6551" s="137"/>
      <c r="H6551" s="137"/>
      <c r="I6551" s="137"/>
      <c r="J6551" s="137"/>
      <c r="K6551" s="137"/>
      <c r="L6551" s="137"/>
      <c r="M6551" s="137"/>
      <c r="N6551" s="137"/>
      <c r="O6551" s="137"/>
      <c r="P6551" s="1"/>
    </row>
    <row r="6552" spans="1:16" ht="58.5" thickBot="1">
      <c r="A6552" s="1"/>
      <c r="B6552" s="6" t="s">
        <v>6459</v>
      </c>
      <c r="C6552" s="7" t="s">
        <v>8</v>
      </c>
      <c r="D6552" s="8" t="s">
        <v>6460</v>
      </c>
      <c r="E6552" s="8" t="s">
        <v>6461</v>
      </c>
      <c r="F6552" s="8" t="s">
        <v>40</v>
      </c>
      <c r="G6552" s="8" t="s">
        <v>865</v>
      </c>
      <c r="H6552" s="8" t="s">
        <v>14</v>
      </c>
      <c r="I6552" s="7" t="s">
        <v>8</v>
      </c>
      <c r="J6552" s="9">
        <v>9690050103</v>
      </c>
      <c r="K6552" s="9">
        <v>0</v>
      </c>
      <c r="L6552" s="9">
        <v>0</v>
      </c>
      <c r="M6552" s="9">
        <v>0</v>
      </c>
      <c r="N6552" s="7" t="s">
        <v>8</v>
      </c>
      <c r="O6552" s="10">
        <v>33.950000000000003</v>
      </c>
      <c r="P6552" s="1"/>
    </row>
    <row r="6553" spans="1:16" ht="33.75" thickBot="1">
      <c r="A6553" s="1"/>
      <c r="B6553" s="138" t="s">
        <v>8</v>
      </c>
      <c r="C6553" s="139"/>
      <c r="D6553" s="139"/>
      <c r="E6553" s="139"/>
      <c r="F6553" s="139"/>
      <c r="G6553" s="139"/>
      <c r="H6553" s="139"/>
      <c r="I6553" s="11" t="s">
        <v>4472</v>
      </c>
      <c r="J6553" s="12" t="s">
        <v>8</v>
      </c>
      <c r="K6553" s="13">
        <v>0</v>
      </c>
      <c r="L6553" s="13">
        <v>0</v>
      </c>
      <c r="M6553" s="13">
        <v>0</v>
      </c>
      <c r="N6553" s="14">
        <v>0</v>
      </c>
      <c r="O6553" s="12" t="s">
        <v>8</v>
      </c>
      <c r="P6553" s="1"/>
    </row>
    <row r="6554" spans="1:16" ht="0.95" customHeight="1">
      <c r="A6554" s="1"/>
      <c r="B6554" s="137"/>
      <c r="C6554" s="137"/>
      <c r="D6554" s="137"/>
      <c r="E6554" s="137"/>
      <c r="F6554" s="137"/>
      <c r="G6554" s="137"/>
      <c r="H6554" s="137"/>
      <c r="I6554" s="137"/>
      <c r="J6554" s="137"/>
      <c r="K6554" s="137"/>
      <c r="L6554" s="137"/>
      <c r="M6554" s="137"/>
      <c r="N6554" s="137"/>
      <c r="O6554" s="137"/>
      <c r="P6554" s="1"/>
    </row>
    <row r="6555" spans="1:16" ht="58.5" thickBot="1">
      <c r="A6555" s="1"/>
      <c r="B6555" s="6" t="s">
        <v>6462</v>
      </c>
      <c r="C6555" s="7" t="s">
        <v>8</v>
      </c>
      <c r="D6555" s="8" t="s">
        <v>6463</v>
      </c>
      <c r="E6555" s="8" t="s">
        <v>6464</v>
      </c>
      <c r="F6555" s="8" t="s">
        <v>58</v>
      </c>
      <c r="G6555" s="8" t="s">
        <v>865</v>
      </c>
      <c r="H6555" s="8" t="s">
        <v>14</v>
      </c>
      <c r="I6555" s="7" t="s">
        <v>8</v>
      </c>
      <c r="J6555" s="9">
        <v>56202187588</v>
      </c>
      <c r="K6555" s="9">
        <v>0</v>
      </c>
      <c r="L6555" s="9">
        <v>615573697</v>
      </c>
      <c r="M6555" s="9">
        <v>607713988</v>
      </c>
      <c r="N6555" s="7" t="s">
        <v>8</v>
      </c>
      <c r="O6555" s="10">
        <v>99.61</v>
      </c>
      <c r="P6555" s="1"/>
    </row>
    <row r="6556" spans="1:16" ht="33.75" thickBot="1">
      <c r="A6556" s="1"/>
      <c r="B6556" s="138" t="s">
        <v>8</v>
      </c>
      <c r="C6556" s="139"/>
      <c r="D6556" s="139"/>
      <c r="E6556" s="139"/>
      <c r="F6556" s="139"/>
      <c r="G6556" s="139"/>
      <c r="H6556" s="139"/>
      <c r="I6556" s="11" t="s">
        <v>4472</v>
      </c>
      <c r="J6556" s="12" t="s">
        <v>8</v>
      </c>
      <c r="K6556" s="13">
        <v>0</v>
      </c>
      <c r="L6556" s="13">
        <v>615573697</v>
      </c>
      <c r="M6556" s="13">
        <v>607713988</v>
      </c>
      <c r="N6556" s="14">
        <v>98.72</v>
      </c>
      <c r="O6556" s="12" t="s">
        <v>8</v>
      </c>
      <c r="P6556" s="1"/>
    </row>
    <row r="6557" spans="1:16" ht="0.95" customHeight="1">
      <c r="A6557" s="1"/>
      <c r="B6557" s="137"/>
      <c r="C6557" s="137"/>
      <c r="D6557" s="137"/>
      <c r="E6557" s="137"/>
      <c r="F6557" s="137"/>
      <c r="G6557" s="137"/>
      <c r="H6557" s="137"/>
      <c r="I6557" s="137"/>
      <c r="J6557" s="137"/>
      <c r="K6557" s="137"/>
      <c r="L6557" s="137"/>
      <c r="M6557" s="137"/>
      <c r="N6557" s="137"/>
      <c r="O6557" s="137"/>
      <c r="P6557" s="1"/>
    </row>
    <row r="6558" spans="1:16" ht="33.75" thickBot="1">
      <c r="A6558" s="1"/>
      <c r="B6558" s="6" t="s">
        <v>6465</v>
      </c>
      <c r="C6558" s="7" t="s">
        <v>8</v>
      </c>
      <c r="D6558" s="8" t="s">
        <v>6466</v>
      </c>
      <c r="E6558" s="8" t="s">
        <v>6467</v>
      </c>
      <c r="F6558" s="8" t="s">
        <v>40</v>
      </c>
      <c r="G6558" s="8" t="s">
        <v>865</v>
      </c>
      <c r="H6558" s="8" t="s">
        <v>14</v>
      </c>
      <c r="I6558" s="7" t="s">
        <v>8</v>
      </c>
      <c r="J6558" s="9">
        <v>5533332779</v>
      </c>
      <c r="K6558" s="9">
        <v>0</v>
      </c>
      <c r="L6558" s="9">
        <v>0</v>
      </c>
      <c r="M6558" s="9">
        <v>0</v>
      </c>
      <c r="N6558" s="7" t="s">
        <v>8</v>
      </c>
      <c r="O6558" s="10">
        <v>29.09</v>
      </c>
      <c r="P6558" s="1"/>
    </row>
    <row r="6559" spans="1:16" ht="33.75" thickBot="1">
      <c r="A6559" s="1"/>
      <c r="B6559" s="138" t="s">
        <v>8</v>
      </c>
      <c r="C6559" s="139"/>
      <c r="D6559" s="139"/>
      <c r="E6559" s="139"/>
      <c r="F6559" s="139"/>
      <c r="G6559" s="139"/>
      <c r="H6559" s="139"/>
      <c r="I6559" s="11" t="s">
        <v>4472</v>
      </c>
      <c r="J6559" s="12" t="s">
        <v>8</v>
      </c>
      <c r="K6559" s="13">
        <v>0</v>
      </c>
      <c r="L6559" s="13">
        <v>0</v>
      </c>
      <c r="M6559" s="13">
        <v>0</v>
      </c>
      <c r="N6559" s="14">
        <v>0</v>
      </c>
      <c r="O6559" s="12" t="s">
        <v>8</v>
      </c>
      <c r="P6559" s="1"/>
    </row>
    <row r="6560" spans="1:16" ht="0.95" customHeight="1">
      <c r="A6560" s="1"/>
      <c r="B6560" s="137"/>
      <c r="C6560" s="137"/>
      <c r="D6560" s="137"/>
      <c r="E6560" s="137"/>
      <c r="F6560" s="137"/>
      <c r="G6560" s="137"/>
      <c r="H6560" s="137"/>
      <c r="I6560" s="137"/>
      <c r="J6560" s="137"/>
      <c r="K6560" s="137"/>
      <c r="L6560" s="137"/>
      <c r="M6560" s="137"/>
      <c r="N6560" s="137"/>
      <c r="O6560" s="137"/>
      <c r="P6560" s="1"/>
    </row>
    <row r="6561" spans="1:16" ht="58.5" thickBot="1">
      <c r="A6561" s="1"/>
      <c r="B6561" s="6" t="s">
        <v>6468</v>
      </c>
      <c r="C6561" s="7" t="s">
        <v>8</v>
      </c>
      <c r="D6561" s="8" t="s">
        <v>6469</v>
      </c>
      <c r="E6561" s="8" t="s">
        <v>6470</v>
      </c>
      <c r="F6561" s="8" t="s">
        <v>40</v>
      </c>
      <c r="G6561" s="8" t="s">
        <v>4323</v>
      </c>
      <c r="H6561" s="8" t="s">
        <v>14</v>
      </c>
      <c r="I6561" s="7" t="s">
        <v>8</v>
      </c>
      <c r="J6561" s="9">
        <v>555417558</v>
      </c>
      <c r="K6561" s="9">
        <v>0</v>
      </c>
      <c r="L6561" s="9">
        <v>0</v>
      </c>
      <c r="M6561" s="9">
        <v>0</v>
      </c>
      <c r="N6561" s="7" t="s">
        <v>8</v>
      </c>
      <c r="O6561" s="10">
        <v>43.41</v>
      </c>
      <c r="P6561" s="1"/>
    </row>
    <row r="6562" spans="1:16" ht="25.5" thickBot="1">
      <c r="A6562" s="1"/>
      <c r="B6562" s="138" t="s">
        <v>8</v>
      </c>
      <c r="C6562" s="139"/>
      <c r="D6562" s="139"/>
      <c r="E6562" s="139"/>
      <c r="F6562" s="139"/>
      <c r="G6562" s="139"/>
      <c r="H6562" s="139"/>
      <c r="I6562" s="11" t="s">
        <v>60</v>
      </c>
      <c r="J6562" s="12" t="s">
        <v>8</v>
      </c>
      <c r="K6562" s="13">
        <v>0</v>
      </c>
      <c r="L6562" s="13">
        <v>0</v>
      </c>
      <c r="M6562" s="13">
        <v>0</v>
      </c>
      <c r="N6562" s="14">
        <v>0</v>
      </c>
      <c r="O6562" s="12" t="s">
        <v>8</v>
      </c>
      <c r="P6562" s="1"/>
    </row>
    <row r="6563" spans="1:16" ht="0.95" customHeight="1">
      <c r="A6563" s="1"/>
      <c r="B6563" s="137"/>
      <c r="C6563" s="137"/>
      <c r="D6563" s="137"/>
      <c r="E6563" s="137"/>
      <c r="F6563" s="137"/>
      <c r="G6563" s="137"/>
      <c r="H6563" s="137"/>
      <c r="I6563" s="137"/>
      <c r="J6563" s="137"/>
      <c r="K6563" s="137"/>
      <c r="L6563" s="137"/>
      <c r="M6563" s="137"/>
      <c r="N6563" s="137"/>
      <c r="O6563" s="137"/>
      <c r="P6563" s="1"/>
    </row>
    <row r="6564" spans="1:16" ht="58.5" thickBot="1">
      <c r="A6564" s="1"/>
      <c r="B6564" s="6" t="s">
        <v>6471</v>
      </c>
      <c r="C6564" s="7" t="s">
        <v>8</v>
      </c>
      <c r="D6564" s="8" t="s">
        <v>6472</v>
      </c>
      <c r="E6564" s="8" t="s">
        <v>6473</v>
      </c>
      <c r="F6564" s="8" t="s">
        <v>207</v>
      </c>
      <c r="G6564" s="8" t="s">
        <v>865</v>
      </c>
      <c r="H6564" s="8" t="s">
        <v>14</v>
      </c>
      <c r="I6564" s="7" t="s">
        <v>8</v>
      </c>
      <c r="J6564" s="9">
        <v>57591704570</v>
      </c>
      <c r="K6564" s="9">
        <v>0</v>
      </c>
      <c r="L6564" s="9">
        <v>23903033</v>
      </c>
      <c r="M6564" s="9">
        <v>17710632</v>
      </c>
      <c r="N6564" s="7" t="s">
        <v>8</v>
      </c>
      <c r="O6564" s="10">
        <v>5.17</v>
      </c>
      <c r="P6564" s="1"/>
    </row>
    <row r="6565" spans="1:16" ht="33.75" thickBot="1">
      <c r="A6565" s="1"/>
      <c r="B6565" s="138" t="s">
        <v>8</v>
      </c>
      <c r="C6565" s="139"/>
      <c r="D6565" s="139"/>
      <c r="E6565" s="139"/>
      <c r="F6565" s="139"/>
      <c r="G6565" s="139"/>
      <c r="H6565" s="139"/>
      <c r="I6565" s="11" t="s">
        <v>4472</v>
      </c>
      <c r="J6565" s="12" t="s">
        <v>8</v>
      </c>
      <c r="K6565" s="13">
        <v>0</v>
      </c>
      <c r="L6565" s="13">
        <v>23903033</v>
      </c>
      <c r="M6565" s="13">
        <v>17710632</v>
      </c>
      <c r="N6565" s="14">
        <v>74.09</v>
      </c>
      <c r="O6565" s="12" t="s">
        <v>8</v>
      </c>
      <c r="P6565" s="1"/>
    </row>
    <row r="6566" spans="1:16" ht="0.95" customHeight="1">
      <c r="A6566" s="1"/>
      <c r="B6566" s="137"/>
      <c r="C6566" s="137"/>
      <c r="D6566" s="137"/>
      <c r="E6566" s="137"/>
      <c r="F6566" s="137"/>
      <c r="G6566" s="137"/>
      <c r="H6566" s="137"/>
      <c r="I6566" s="137"/>
      <c r="J6566" s="137"/>
      <c r="K6566" s="137"/>
      <c r="L6566" s="137"/>
      <c r="M6566" s="137"/>
      <c r="N6566" s="137"/>
      <c r="O6566" s="137"/>
      <c r="P6566" s="1"/>
    </row>
    <row r="6567" spans="1:16" ht="58.5" thickBot="1">
      <c r="A6567" s="1"/>
      <c r="B6567" s="6" t="s">
        <v>6474</v>
      </c>
      <c r="C6567" s="7" t="s">
        <v>8</v>
      </c>
      <c r="D6567" s="8" t="s">
        <v>6475</v>
      </c>
      <c r="E6567" s="8" t="s">
        <v>6476</v>
      </c>
      <c r="F6567" s="8" t="s">
        <v>207</v>
      </c>
      <c r="G6567" s="8" t="s">
        <v>132</v>
      </c>
      <c r="H6567" s="8" t="s">
        <v>14</v>
      </c>
      <c r="I6567" s="7" t="s">
        <v>8</v>
      </c>
      <c r="J6567" s="9">
        <v>3606642665</v>
      </c>
      <c r="K6567" s="9">
        <v>0</v>
      </c>
      <c r="L6567" s="9">
        <v>0</v>
      </c>
      <c r="M6567" s="9">
        <v>0</v>
      </c>
      <c r="N6567" s="7" t="s">
        <v>8</v>
      </c>
      <c r="O6567" s="10">
        <v>73.489999999999995</v>
      </c>
      <c r="P6567" s="1"/>
    </row>
    <row r="6568" spans="1:16" ht="25.5" thickBot="1">
      <c r="A6568" s="1"/>
      <c r="B6568" s="138" t="s">
        <v>8</v>
      </c>
      <c r="C6568" s="139"/>
      <c r="D6568" s="139"/>
      <c r="E6568" s="139"/>
      <c r="F6568" s="139"/>
      <c r="G6568" s="139"/>
      <c r="H6568" s="139"/>
      <c r="I6568" s="11" t="s">
        <v>133</v>
      </c>
      <c r="J6568" s="12" t="s">
        <v>8</v>
      </c>
      <c r="K6568" s="13">
        <v>0</v>
      </c>
      <c r="L6568" s="13">
        <v>0</v>
      </c>
      <c r="M6568" s="13">
        <v>0</v>
      </c>
      <c r="N6568" s="14">
        <v>0</v>
      </c>
      <c r="O6568" s="12" t="s">
        <v>8</v>
      </c>
      <c r="P6568" s="1"/>
    </row>
    <row r="6569" spans="1:16" ht="0.95" customHeight="1">
      <c r="A6569" s="1"/>
      <c r="B6569" s="137"/>
      <c r="C6569" s="137"/>
      <c r="D6569" s="137"/>
      <c r="E6569" s="137"/>
      <c r="F6569" s="137"/>
      <c r="G6569" s="137"/>
      <c r="H6569" s="137"/>
      <c r="I6569" s="137"/>
      <c r="J6569" s="137"/>
      <c r="K6569" s="137"/>
      <c r="L6569" s="137"/>
      <c r="M6569" s="137"/>
      <c r="N6569" s="137"/>
      <c r="O6569" s="137"/>
      <c r="P6569" s="1"/>
    </row>
    <row r="6570" spans="1:16" ht="33.75" thickBot="1">
      <c r="A6570" s="1"/>
      <c r="B6570" s="6" t="s">
        <v>6477</v>
      </c>
      <c r="C6570" s="7" t="s">
        <v>8</v>
      </c>
      <c r="D6570" s="8" t="s">
        <v>6478</v>
      </c>
      <c r="E6570" s="8" t="s">
        <v>6479</v>
      </c>
      <c r="F6570" s="8" t="s">
        <v>40</v>
      </c>
      <c r="G6570" s="8" t="s">
        <v>865</v>
      </c>
      <c r="H6570" s="8" t="s">
        <v>14</v>
      </c>
      <c r="I6570" s="7" t="s">
        <v>8</v>
      </c>
      <c r="J6570" s="9">
        <v>2138221588</v>
      </c>
      <c r="K6570" s="9">
        <v>0</v>
      </c>
      <c r="L6570" s="9">
        <v>114889593</v>
      </c>
      <c r="M6570" s="9">
        <v>114889593</v>
      </c>
      <c r="N6570" s="7" t="s">
        <v>8</v>
      </c>
      <c r="O6570" s="10">
        <v>77.75</v>
      </c>
      <c r="P6570" s="1"/>
    </row>
    <row r="6571" spans="1:16" ht="33.75" thickBot="1">
      <c r="A6571" s="1"/>
      <c r="B6571" s="138" t="s">
        <v>8</v>
      </c>
      <c r="C6571" s="139"/>
      <c r="D6571" s="139"/>
      <c r="E6571" s="139"/>
      <c r="F6571" s="139"/>
      <c r="G6571" s="139"/>
      <c r="H6571" s="139"/>
      <c r="I6571" s="11" t="s">
        <v>4472</v>
      </c>
      <c r="J6571" s="12" t="s">
        <v>8</v>
      </c>
      <c r="K6571" s="13">
        <v>0</v>
      </c>
      <c r="L6571" s="13">
        <v>114889593</v>
      </c>
      <c r="M6571" s="13">
        <v>114889593</v>
      </c>
      <c r="N6571" s="14">
        <v>100</v>
      </c>
      <c r="O6571" s="12" t="s">
        <v>8</v>
      </c>
      <c r="P6571" s="1"/>
    </row>
    <row r="6572" spans="1:16" ht="0.95" customHeight="1">
      <c r="A6572" s="1"/>
      <c r="B6572" s="137"/>
      <c r="C6572" s="137"/>
      <c r="D6572" s="137"/>
      <c r="E6572" s="137"/>
      <c r="F6572" s="137"/>
      <c r="G6572" s="137"/>
      <c r="H6572" s="137"/>
      <c r="I6572" s="137"/>
      <c r="J6572" s="137"/>
      <c r="K6572" s="137"/>
      <c r="L6572" s="137"/>
      <c r="M6572" s="137"/>
      <c r="N6572" s="137"/>
      <c r="O6572" s="137"/>
      <c r="P6572" s="1"/>
    </row>
    <row r="6573" spans="1:16" ht="50.25" thickBot="1">
      <c r="A6573" s="1"/>
      <c r="B6573" s="6" t="s">
        <v>6480</v>
      </c>
      <c r="C6573" s="7" t="s">
        <v>8</v>
      </c>
      <c r="D6573" s="8" t="s">
        <v>6481</v>
      </c>
      <c r="E6573" s="8" t="s">
        <v>6482</v>
      </c>
      <c r="F6573" s="8" t="s">
        <v>58</v>
      </c>
      <c r="G6573" s="8" t="s">
        <v>865</v>
      </c>
      <c r="H6573" s="8" t="s">
        <v>14</v>
      </c>
      <c r="I6573" s="7" t="s">
        <v>8</v>
      </c>
      <c r="J6573" s="9">
        <v>5637939071</v>
      </c>
      <c r="K6573" s="9">
        <v>0</v>
      </c>
      <c r="L6573" s="9">
        <v>5133456</v>
      </c>
      <c r="M6573" s="9">
        <v>3299882</v>
      </c>
      <c r="N6573" s="7" t="s">
        <v>8</v>
      </c>
      <c r="O6573" s="10">
        <v>99.76</v>
      </c>
      <c r="P6573" s="1"/>
    </row>
    <row r="6574" spans="1:16" ht="33.75" thickBot="1">
      <c r="A6574" s="1"/>
      <c r="B6574" s="138" t="s">
        <v>8</v>
      </c>
      <c r="C6574" s="139"/>
      <c r="D6574" s="139"/>
      <c r="E6574" s="139"/>
      <c r="F6574" s="139"/>
      <c r="G6574" s="139"/>
      <c r="H6574" s="139"/>
      <c r="I6574" s="11" t="s">
        <v>4472</v>
      </c>
      <c r="J6574" s="12" t="s">
        <v>8</v>
      </c>
      <c r="K6574" s="13">
        <v>0</v>
      </c>
      <c r="L6574" s="13">
        <v>5133456</v>
      </c>
      <c r="M6574" s="13">
        <v>3299882</v>
      </c>
      <c r="N6574" s="14">
        <v>64.28</v>
      </c>
      <c r="O6574" s="12" t="s">
        <v>8</v>
      </c>
      <c r="P6574" s="1"/>
    </row>
    <row r="6575" spans="1:16" ht="0.95" customHeight="1">
      <c r="A6575" s="1"/>
      <c r="B6575" s="137"/>
      <c r="C6575" s="137"/>
      <c r="D6575" s="137"/>
      <c r="E6575" s="137"/>
      <c r="F6575" s="137"/>
      <c r="G6575" s="137"/>
      <c r="H6575" s="137"/>
      <c r="I6575" s="137"/>
      <c r="J6575" s="137"/>
      <c r="K6575" s="137"/>
      <c r="L6575" s="137"/>
      <c r="M6575" s="137"/>
      <c r="N6575" s="137"/>
      <c r="O6575" s="137"/>
      <c r="P6575" s="1"/>
    </row>
    <row r="6576" spans="1:16" ht="42" thickBot="1">
      <c r="A6576" s="1"/>
      <c r="B6576" s="6" t="s">
        <v>6483</v>
      </c>
      <c r="C6576" s="7" t="s">
        <v>8</v>
      </c>
      <c r="D6576" s="8" t="s">
        <v>6484</v>
      </c>
      <c r="E6576" s="8" t="s">
        <v>6485</v>
      </c>
      <c r="F6576" s="8" t="s">
        <v>36</v>
      </c>
      <c r="G6576" s="8" t="s">
        <v>4323</v>
      </c>
      <c r="H6576" s="8" t="s">
        <v>14</v>
      </c>
      <c r="I6576" s="7" t="s">
        <v>8</v>
      </c>
      <c r="J6576" s="9">
        <v>2403183540</v>
      </c>
      <c r="K6576" s="9">
        <v>0</v>
      </c>
      <c r="L6576" s="9">
        <v>0</v>
      </c>
      <c r="M6576" s="9">
        <v>0</v>
      </c>
      <c r="N6576" s="7" t="s">
        <v>8</v>
      </c>
      <c r="O6576" s="10">
        <v>87.29</v>
      </c>
      <c r="P6576" s="1"/>
    </row>
    <row r="6577" spans="1:16" ht="25.5" thickBot="1">
      <c r="A6577" s="1"/>
      <c r="B6577" s="138" t="s">
        <v>8</v>
      </c>
      <c r="C6577" s="139"/>
      <c r="D6577" s="139"/>
      <c r="E6577" s="139"/>
      <c r="F6577" s="139"/>
      <c r="G6577" s="139"/>
      <c r="H6577" s="139"/>
      <c r="I6577" s="11" t="s">
        <v>60</v>
      </c>
      <c r="J6577" s="12" t="s">
        <v>8</v>
      </c>
      <c r="K6577" s="13">
        <v>0</v>
      </c>
      <c r="L6577" s="13">
        <v>0</v>
      </c>
      <c r="M6577" s="13">
        <v>0</v>
      </c>
      <c r="N6577" s="14">
        <v>0</v>
      </c>
      <c r="O6577" s="12" t="s">
        <v>8</v>
      </c>
      <c r="P6577" s="1"/>
    </row>
    <row r="6578" spans="1:16" ht="0.95" customHeight="1">
      <c r="A6578" s="1"/>
      <c r="B6578" s="137"/>
      <c r="C6578" s="137"/>
      <c r="D6578" s="137"/>
      <c r="E6578" s="137"/>
      <c r="F6578" s="137"/>
      <c r="G6578" s="137"/>
      <c r="H6578" s="137"/>
      <c r="I6578" s="137"/>
      <c r="J6578" s="137"/>
      <c r="K6578" s="137"/>
      <c r="L6578" s="137"/>
      <c r="M6578" s="137"/>
      <c r="N6578" s="137"/>
      <c r="O6578" s="137"/>
      <c r="P6578" s="1"/>
    </row>
    <row r="6579" spans="1:16" ht="58.5" thickBot="1">
      <c r="A6579" s="1"/>
      <c r="B6579" s="6" t="s">
        <v>6486</v>
      </c>
      <c r="C6579" s="7" t="s">
        <v>8</v>
      </c>
      <c r="D6579" s="8" t="s">
        <v>6487</v>
      </c>
      <c r="E6579" s="8" t="s">
        <v>6488</v>
      </c>
      <c r="F6579" s="8" t="s">
        <v>40</v>
      </c>
      <c r="G6579" s="8" t="s">
        <v>4323</v>
      </c>
      <c r="H6579" s="8" t="s">
        <v>14</v>
      </c>
      <c r="I6579" s="7" t="s">
        <v>8</v>
      </c>
      <c r="J6579" s="9">
        <v>581753325</v>
      </c>
      <c r="K6579" s="9">
        <v>8309037</v>
      </c>
      <c r="L6579" s="9">
        <v>212421</v>
      </c>
      <c r="M6579" s="9">
        <v>212421</v>
      </c>
      <c r="N6579" s="7" t="s">
        <v>8</v>
      </c>
      <c r="O6579" s="10">
        <v>25.95</v>
      </c>
      <c r="P6579" s="1"/>
    </row>
    <row r="6580" spans="1:16" ht="25.5" thickBot="1">
      <c r="A6580" s="1"/>
      <c r="B6580" s="138" t="s">
        <v>8</v>
      </c>
      <c r="C6580" s="139"/>
      <c r="D6580" s="139"/>
      <c r="E6580" s="139"/>
      <c r="F6580" s="139"/>
      <c r="G6580" s="139"/>
      <c r="H6580" s="139"/>
      <c r="I6580" s="11" t="s">
        <v>60</v>
      </c>
      <c r="J6580" s="12" t="s">
        <v>8</v>
      </c>
      <c r="K6580" s="13">
        <v>8309037</v>
      </c>
      <c r="L6580" s="13">
        <v>212421</v>
      </c>
      <c r="M6580" s="13">
        <v>212421</v>
      </c>
      <c r="N6580" s="14">
        <v>100</v>
      </c>
      <c r="O6580" s="12" t="s">
        <v>8</v>
      </c>
      <c r="P6580" s="1"/>
    </row>
    <row r="6581" spans="1:16" ht="0.95" customHeight="1">
      <c r="A6581" s="1"/>
      <c r="B6581" s="137"/>
      <c r="C6581" s="137"/>
      <c r="D6581" s="137"/>
      <c r="E6581" s="137"/>
      <c r="F6581" s="137"/>
      <c r="G6581" s="137"/>
      <c r="H6581" s="137"/>
      <c r="I6581" s="137"/>
      <c r="J6581" s="137"/>
      <c r="K6581" s="137"/>
      <c r="L6581" s="137"/>
      <c r="M6581" s="137"/>
      <c r="N6581" s="137"/>
      <c r="O6581" s="137"/>
      <c r="P6581" s="1"/>
    </row>
    <row r="6582" spans="1:16" ht="58.5" thickBot="1">
      <c r="A6582" s="1"/>
      <c r="B6582" s="6" t="s">
        <v>6489</v>
      </c>
      <c r="C6582" s="7" t="s">
        <v>8</v>
      </c>
      <c r="D6582" s="8" t="s">
        <v>6490</v>
      </c>
      <c r="E6582" s="8" t="s">
        <v>6491</v>
      </c>
      <c r="F6582" s="8" t="s">
        <v>40</v>
      </c>
      <c r="G6582" s="8" t="s">
        <v>4323</v>
      </c>
      <c r="H6582" s="8" t="s">
        <v>14</v>
      </c>
      <c r="I6582" s="7" t="s">
        <v>8</v>
      </c>
      <c r="J6582" s="9">
        <v>396166018</v>
      </c>
      <c r="K6582" s="9">
        <v>0</v>
      </c>
      <c r="L6582" s="9">
        <v>0</v>
      </c>
      <c r="M6582" s="9">
        <v>0</v>
      </c>
      <c r="N6582" s="7" t="s">
        <v>8</v>
      </c>
      <c r="O6582" s="10">
        <v>27.97</v>
      </c>
      <c r="P6582" s="1"/>
    </row>
    <row r="6583" spans="1:16" ht="25.5" thickBot="1">
      <c r="A6583" s="1"/>
      <c r="B6583" s="138" t="s">
        <v>8</v>
      </c>
      <c r="C6583" s="139"/>
      <c r="D6583" s="139"/>
      <c r="E6583" s="139"/>
      <c r="F6583" s="139"/>
      <c r="G6583" s="139"/>
      <c r="H6583" s="139"/>
      <c r="I6583" s="11" t="s">
        <v>60</v>
      </c>
      <c r="J6583" s="12" t="s">
        <v>8</v>
      </c>
      <c r="K6583" s="13">
        <v>0</v>
      </c>
      <c r="L6583" s="13">
        <v>0</v>
      </c>
      <c r="M6583" s="13">
        <v>0</v>
      </c>
      <c r="N6583" s="14">
        <v>0</v>
      </c>
      <c r="O6583" s="12" t="s">
        <v>8</v>
      </c>
      <c r="P6583" s="1"/>
    </row>
    <row r="6584" spans="1:16" ht="0.95" customHeight="1">
      <c r="A6584" s="1"/>
      <c r="B6584" s="137"/>
      <c r="C6584" s="137"/>
      <c r="D6584" s="137"/>
      <c r="E6584" s="137"/>
      <c r="F6584" s="137"/>
      <c r="G6584" s="137"/>
      <c r="H6584" s="137"/>
      <c r="I6584" s="137"/>
      <c r="J6584" s="137"/>
      <c r="K6584" s="137"/>
      <c r="L6584" s="137"/>
      <c r="M6584" s="137"/>
      <c r="N6584" s="137"/>
      <c r="O6584" s="137"/>
      <c r="P6584" s="1"/>
    </row>
    <row r="6585" spans="1:16" ht="58.5" thickBot="1">
      <c r="A6585" s="1"/>
      <c r="B6585" s="6" t="s">
        <v>6492</v>
      </c>
      <c r="C6585" s="7" t="s">
        <v>8</v>
      </c>
      <c r="D6585" s="8" t="s">
        <v>6493</v>
      </c>
      <c r="E6585" s="8" t="s">
        <v>6494</v>
      </c>
      <c r="F6585" s="8" t="s">
        <v>40</v>
      </c>
      <c r="G6585" s="8" t="s">
        <v>208</v>
      </c>
      <c r="H6585" s="8" t="s">
        <v>14</v>
      </c>
      <c r="I6585" s="7" t="s">
        <v>8</v>
      </c>
      <c r="J6585" s="9">
        <v>305336837</v>
      </c>
      <c r="K6585" s="9">
        <v>0</v>
      </c>
      <c r="L6585" s="9">
        <v>0</v>
      </c>
      <c r="M6585" s="9">
        <v>0</v>
      </c>
      <c r="N6585" s="7" t="s">
        <v>8</v>
      </c>
      <c r="O6585" s="10">
        <v>69.73</v>
      </c>
      <c r="P6585" s="1"/>
    </row>
    <row r="6586" spans="1:16" ht="25.5" thickBot="1">
      <c r="A6586" s="1"/>
      <c r="B6586" s="138" t="s">
        <v>8</v>
      </c>
      <c r="C6586" s="139"/>
      <c r="D6586" s="139"/>
      <c r="E6586" s="139"/>
      <c r="F6586" s="139"/>
      <c r="G6586" s="139"/>
      <c r="H6586" s="139"/>
      <c r="I6586" s="11" t="s">
        <v>4539</v>
      </c>
      <c r="J6586" s="12" t="s">
        <v>8</v>
      </c>
      <c r="K6586" s="13">
        <v>0</v>
      </c>
      <c r="L6586" s="13">
        <v>0</v>
      </c>
      <c r="M6586" s="13">
        <v>0</v>
      </c>
      <c r="N6586" s="14">
        <v>0</v>
      </c>
      <c r="O6586" s="12" t="s">
        <v>8</v>
      </c>
      <c r="P6586" s="1"/>
    </row>
    <row r="6587" spans="1:16" ht="0.95" customHeight="1">
      <c r="A6587" s="1"/>
      <c r="B6587" s="137"/>
      <c r="C6587" s="137"/>
      <c r="D6587" s="137"/>
      <c r="E6587" s="137"/>
      <c r="F6587" s="137"/>
      <c r="G6587" s="137"/>
      <c r="H6587" s="137"/>
      <c r="I6587" s="137"/>
      <c r="J6587" s="137"/>
      <c r="K6587" s="137"/>
      <c r="L6587" s="137"/>
      <c r="M6587" s="137"/>
      <c r="N6587" s="137"/>
      <c r="O6587" s="137"/>
      <c r="P6587" s="1"/>
    </row>
    <row r="6588" spans="1:16" ht="50.25" thickBot="1">
      <c r="A6588" s="1"/>
      <c r="B6588" s="6" t="s">
        <v>6495</v>
      </c>
      <c r="C6588" s="7" t="s">
        <v>8</v>
      </c>
      <c r="D6588" s="8" t="s">
        <v>6496</v>
      </c>
      <c r="E6588" s="8" t="s">
        <v>6497</v>
      </c>
      <c r="F6588" s="8" t="s">
        <v>40</v>
      </c>
      <c r="G6588" s="8" t="s">
        <v>865</v>
      </c>
      <c r="H6588" s="8" t="s">
        <v>14</v>
      </c>
      <c r="I6588" s="7" t="s">
        <v>8</v>
      </c>
      <c r="J6588" s="9">
        <v>1009016431</v>
      </c>
      <c r="K6588" s="9">
        <v>0</v>
      </c>
      <c r="L6588" s="9">
        <v>0</v>
      </c>
      <c r="M6588" s="9">
        <v>0</v>
      </c>
      <c r="N6588" s="7" t="s">
        <v>8</v>
      </c>
      <c r="O6588" s="10">
        <v>16.66</v>
      </c>
      <c r="P6588" s="1"/>
    </row>
    <row r="6589" spans="1:16" ht="33.75" thickBot="1">
      <c r="A6589" s="1"/>
      <c r="B6589" s="138" t="s">
        <v>8</v>
      </c>
      <c r="C6589" s="139"/>
      <c r="D6589" s="139"/>
      <c r="E6589" s="139"/>
      <c r="F6589" s="139"/>
      <c r="G6589" s="139"/>
      <c r="H6589" s="139"/>
      <c r="I6589" s="11" t="s">
        <v>4472</v>
      </c>
      <c r="J6589" s="12" t="s">
        <v>8</v>
      </c>
      <c r="K6589" s="13">
        <v>0</v>
      </c>
      <c r="L6589" s="13">
        <v>0</v>
      </c>
      <c r="M6589" s="13">
        <v>0</v>
      </c>
      <c r="N6589" s="14">
        <v>0</v>
      </c>
      <c r="O6589" s="12" t="s">
        <v>8</v>
      </c>
      <c r="P6589" s="1"/>
    </row>
    <row r="6590" spans="1:16" ht="0.95" customHeight="1">
      <c r="A6590" s="1"/>
      <c r="B6590" s="137"/>
      <c r="C6590" s="137"/>
      <c r="D6590" s="137"/>
      <c r="E6590" s="137"/>
      <c r="F6590" s="137"/>
      <c r="G6590" s="137"/>
      <c r="H6590" s="137"/>
      <c r="I6590" s="137"/>
      <c r="J6590" s="137"/>
      <c r="K6590" s="137"/>
      <c r="L6590" s="137"/>
      <c r="M6590" s="137"/>
      <c r="N6590" s="137"/>
      <c r="O6590" s="137"/>
      <c r="P6590" s="1"/>
    </row>
    <row r="6591" spans="1:16" ht="33.75" thickBot="1">
      <c r="A6591" s="1"/>
      <c r="B6591" s="6" t="s">
        <v>6498</v>
      </c>
      <c r="C6591" s="7" t="s">
        <v>8</v>
      </c>
      <c r="D6591" s="8" t="s">
        <v>6499</v>
      </c>
      <c r="E6591" s="8" t="s">
        <v>6500</v>
      </c>
      <c r="F6591" s="8" t="s">
        <v>40</v>
      </c>
      <c r="G6591" s="8" t="s">
        <v>865</v>
      </c>
      <c r="H6591" s="8" t="s">
        <v>14</v>
      </c>
      <c r="I6591" s="7" t="s">
        <v>8</v>
      </c>
      <c r="J6591" s="9">
        <v>4524691485</v>
      </c>
      <c r="K6591" s="9">
        <v>0</v>
      </c>
      <c r="L6591" s="9">
        <v>0</v>
      </c>
      <c r="M6591" s="9">
        <v>0</v>
      </c>
      <c r="N6591" s="7" t="s">
        <v>8</v>
      </c>
      <c r="O6591" s="10">
        <v>0.85</v>
      </c>
      <c r="P6591" s="1"/>
    </row>
    <row r="6592" spans="1:16" ht="33.75" thickBot="1">
      <c r="A6592" s="1"/>
      <c r="B6592" s="138" t="s">
        <v>8</v>
      </c>
      <c r="C6592" s="139"/>
      <c r="D6592" s="139"/>
      <c r="E6592" s="139"/>
      <c r="F6592" s="139"/>
      <c r="G6592" s="139"/>
      <c r="H6592" s="139"/>
      <c r="I6592" s="11" t="s">
        <v>4472</v>
      </c>
      <c r="J6592" s="12" t="s">
        <v>8</v>
      </c>
      <c r="K6592" s="13">
        <v>0</v>
      </c>
      <c r="L6592" s="13">
        <v>0</v>
      </c>
      <c r="M6592" s="13">
        <v>0</v>
      </c>
      <c r="N6592" s="14">
        <v>0</v>
      </c>
      <c r="O6592" s="12" t="s">
        <v>8</v>
      </c>
      <c r="P6592" s="1"/>
    </row>
    <row r="6593" spans="1:16" ht="0.95" customHeight="1">
      <c r="A6593" s="1"/>
      <c r="B6593" s="137"/>
      <c r="C6593" s="137"/>
      <c r="D6593" s="137"/>
      <c r="E6593" s="137"/>
      <c r="F6593" s="137"/>
      <c r="G6593" s="137"/>
      <c r="H6593" s="137"/>
      <c r="I6593" s="137"/>
      <c r="J6593" s="137"/>
      <c r="K6593" s="137"/>
      <c r="L6593" s="137"/>
      <c r="M6593" s="137"/>
      <c r="N6593" s="137"/>
      <c r="O6593" s="137"/>
      <c r="P6593" s="1"/>
    </row>
    <row r="6594" spans="1:16" ht="58.5" thickBot="1">
      <c r="A6594" s="1"/>
      <c r="B6594" s="6" t="s">
        <v>6501</v>
      </c>
      <c r="C6594" s="7" t="s">
        <v>8</v>
      </c>
      <c r="D6594" s="8" t="s">
        <v>6502</v>
      </c>
      <c r="E6594" s="8" t="s">
        <v>6503</v>
      </c>
      <c r="F6594" s="8" t="s">
        <v>40</v>
      </c>
      <c r="G6594" s="8" t="s">
        <v>4323</v>
      </c>
      <c r="H6594" s="8" t="s">
        <v>14</v>
      </c>
      <c r="I6594" s="7" t="s">
        <v>8</v>
      </c>
      <c r="J6594" s="9">
        <v>485397082</v>
      </c>
      <c r="K6594" s="9">
        <v>0</v>
      </c>
      <c r="L6594" s="9">
        <v>0</v>
      </c>
      <c r="M6594" s="9">
        <v>0</v>
      </c>
      <c r="N6594" s="7" t="s">
        <v>8</v>
      </c>
      <c r="O6594" s="10">
        <v>28.23</v>
      </c>
      <c r="P6594" s="1"/>
    </row>
    <row r="6595" spans="1:16" ht="25.5" thickBot="1">
      <c r="A6595" s="1"/>
      <c r="B6595" s="138" t="s">
        <v>8</v>
      </c>
      <c r="C6595" s="139"/>
      <c r="D6595" s="139"/>
      <c r="E6595" s="139"/>
      <c r="F6595" s="139"/>
      <c r="G6595" s="139"/>
      <c r="H6595" s="139"/>
      <c r="I6595" s="11" t="s">
        <v>60</v>
      </c>
      <c r="J6595" s="12" t="s">
        <v>8</v>
      </c>
      <c r="K6595" s="13">
        <v>0</v>
      </c>
      <c r="L6595" s="13">
        <v>0</v>
      </c>
      <c r="M6595" s="13">
        <v>0</v>
      </c>
      <c r="N6595" s="14">
        <v>0</v>
      </c>
      <c r="O6595" s="12" t="s">
        <v>8</v>
      </c>
      <c r="P6595" s="1"/>
    </row>
    <row r="6596" spans="1:16" ht="0.95" customHeight="1">
      <c r="A6596" s="1"/>
      <c r="B6596" s="137"/>
      <c r="C6596" s="137"/>
      <c r="D6596" s="137"/>
      <c r="E6596" s="137"/>
      <c r="F6596" s="137"/>
      <c r="G6596" s="137"/>
      <c r="H6596" s="137"/>
      <c r="I6596" s="137"/>
      <c r="J6596" s="137"/>
      <c r="K6596" s="137"/>
      <c r="L6596" s="137"/>
      <c r="M6596" s="137"/>
      <c r="N6596" s="137"/>
      <c r="O6596" s="137"/>
      <c r="P6596" s="1"/>
    </row>
    <row r="6597" spans="1:16" ht="58.5" thickBot="1">
      <c r="A6597" s="1"/>
      <c r="B6597" s="6" t="s">
        <v>6504</v>
      </c>
      <c r="C6597" s="7" t="s">
        <v>8</v>
      </c>
      <c r="D6597" s="8" t="s">
        <v>6505</v>
      </c>
      <c r="E6597" s="8" t="s">
        <v>6506</v>
      </c>
      <c r="F6597" s="8" t="s">
        <v>40</v>
      </c>
      <c r="G6597" s="8" t="s">
        <v>865</v>
      </c>
      <c r="H6597" s="8" t="s">
        <v>14</v>
      </c>
      <c r="I6597" s="7" t="s">
        <v>8</v>
      </c>
      <c r="J6597" s="9">
        <v>4050849068</v>
      </c>
      <c r="K6597" s="9">
        <v>0</v>
      </c>
      <c r="L6597" s="9">
        <v>0</v>
      </c>
      <c r="M6597" s="9">
        <v>0</v>
      </c>
      <c r="N6597" s="7" t="s">
        <v>8</v>
      </c>
      <c r="O6597" s="10">
        <v>0.73</v>
      </c>
      <c r="P6597" s="1"/>
    </row>
    <row r="6598" spans="1:16" ht="33.75" thickBot="1">
      <c r="A6598" s="1"/>
      <c r="B6598" s="138" t="s">
        <v>8</v>
      </c>
      <c r="C6598" s="139"/>
      <c r="D6598" s="139"/>
      <c r="E6598" s="139"/>
      <c r="F6598" s="139"/>
      <c r="G6598" s="139"/>
      <c r="H6598" s="139"/>
      <c r="I6598" s="11" t="s">
        <v>4472</v>
      </c>
      <c r="J6598" s="12" t="s">
        <v>8</v>
      </c>
      <c r="K6598" s="13">
        <v>0</v>
      </c>
      <c r="L6598" s="13">
        <v>0</v>
      </c>
      <c r="M6598" s="13">
        <v>0</v>
      </c>
      <c r="N6598" s="14">
        <v>0</v>
      </c>
      <c r="O6598" s="12" t="s">
        <v>8</v>
      </c>
      <c r="P6598" s="1"/>
    </row>
    <row r="6599" spans="1:16" ht="0.95" customHeight="1">
      <c r="A6599" s="1"/>
      <c r="B6599" s="137"/>
      <c r="C6599" s="137"/>
      <c r="D6599" s="137"/>
      <c r="E6599" s="137"/>
      <c r="F6599" s="137"/>
      <c r="G6599" s="137"/>
      <c r="H6599" s="137"/>
      <c r="I6599" s="137"/>
      <c r="J6599" s="137"/>
      <c r="K6599" s="137"/>
      <c r="L6599" s="137"/>
      <c r="M6599" s="137"/>
      <c r="N6599" s="137"/>
      <c r="O6599" s="137"/>
      <c r="P6599" s="1"/>
    </row>
    <row r="6600" spans="1:16" ht="58.5" thickBot="1">
      <c r="A6600" s="1"/>
      <c r="B6600" s="6" t="s">
        <v>6507</v>
      </c>
      <c r="C6600" s="7" t="s">
        <v>8</v>
      </c>
      <c r="D6600" s="8" t="s">
        <v>6508</v>
      </c>
      <c r="E6600" s="8" t="s">
        <v>6509</v>
      </c>
      <c r="F6600" s="8" t="s">
        <v>76</v>
      </c>
      <c r="G6600" s="8" t="s">
        <v>865</v>
      </c>
      <c r="H6600" s="8" t="s">
        <v>14</v>
      </c>
      <c r="I6600" s="7" t="s">
        <v>8</v>
      </c>
      <c r="J6600" s="9">
        <v>199048178</v>
      </c>
      <c r="K6600" s="9">
        <v>0</v>
      </c>
      <c r="L6600" s="9">
        <v>61678965</v>
      </c>
      <c r="M6600" s="9">
        <v>61678965</v>
      </c>
      <c r="N6600" s="7" t="s">
        <v>8</v>
      </c>
      <c r="O6600" s="10">
        <v>98</v>
      </c>
      <c r="P6600" s="1"/>
    </row>
    <row r="6601" spans="1:16" ht="33.75" thickBot="1">
      <c r="A6601" s="1"/>
      <c r="B6601" s="138" t="s">
        <v>8</v>
      </c>
      <c r="C6601" s="139"/>
      <c r="D6601" s="139"/>
      <c r="E6601" s="139"/>
      <c r="F6601" s="139"/>
      <c r="G6601" s="139"/>
      <c r="H6601" s="139"/>
      <c r="I6601" s="11" t="s">
        <v>4472</v>
      </c>
      <c r="J6601" s="12" t="s">
        <v>8</v>
      </c>
      <c r="K6601" s="13">
        <v>0</v>
      </c>
      <c r="L6601" s="13">
        <v>61678965</v>
      </c>
      <c r="M6601" s="13">
        <v>61678965</v>
      </c>
      <c r="N6601" s="14">
        <v>100</v>
      </c>
      <c r="O6601" s="12" t="s">
        <v>8</v>
      </c>
      <c r="P6601" s="1"/>
    </row>
    <row r="6602" spans="1:16" ht="0.95" customHeight="1">
      <c r="A6602" s="1"/>
      <c r="B6602" s="137"/>
      <c r="C6602" s="137"/>
      <c r="D6602" s="137"/>
      <c r="E6602" s="137"/>
      <c r="F6602" s="137"/>
      <c r="G6602" s="137"/>
      <c r="H6602" s="137"/>
      <c r="I6602" s="137"/>
      <c r="J6602" s="137"/>
      <c r="K6602" s="137"/>
      <c r="L6602" s="137"/>
      <c r="M6602" s="137"/>
      <c r="N6602" s="137"/>
      <c r="O6602" s="137"/>
      <c r="P6602" s="1"/>
    </row>
    <row r="6603" spans="1:16" ht="58.5" thickBot="1">
      <c r="A6603" s="1"/>
      <c r="B6603" s="6" t="s">
        <v>6510</v>
      </c>
      <c r="C6603" s="7" t="s">
        <v>8</v>
      </c>
      <c r="D6603" s="8" t="s">
        <v>6511</v>
      </c>
      <c r="E6603" s="8" t="s">
        <v>6512</v>
      </c>
      <c r="F6603" s="8" t="s">
        <v>76</v>
      </c>
      <c r="G6603" s="8" t="s">
        <v>208</v>
      </c>
      <c r="H6603" s="8" t="s">
        <v>14</v>
      </c>
      <c r="I6603" s="7" t="s">
        <v>8</v>
      </c>
      <c r="J6603" s="9">
        <v>784590300</v>
      </c>
      <c r="K6603" s="9">
        <v>0</v>
      </c>
      <c r="L6603" s="9">
        <v>0</v>
      </c>
      <c r="M6603" s="9">
        <v>0</v>
      </c>
      <c r="N6603" s="7" t="s">
        <v>8</v>
      </c>
      <c r="O6603" s="10">
        <v>79.58</v>
      </c>
      <c r="P6603" s="1"/>
    </row>
    <row r="6604" spans="1:16" ht="25.5" thickBot="1">
      <c r="A6604" s="1"/>
      <c r="B6604" s="138" t="s">
        <v>8</v>
      </c>
      <c r="C6604" s="139"/>
      <c r="D6604" s="139"/>
      <c r="E6604" s="139"/>
      <c r="F6604" s="139"/>
      <c r="G6604" s="139"/>
      <c r="H6604" s="139"/>
      <c r="I6604" s="11" t="s">
        <v>4539</v>
      </c>
      <c r="J6604" s="12" t="s">
        <v>8</v>
      </c>
      <c r="K6604" s="13">
        <v>0</v>
      </c>
      <c r="L6604" s="13">
        <v>0</v>
      </c>
      <c r="M6604" s="13">
        <v>0</v>
      </c>
      <c r="N6604" s="14">
        <v>0</v>
      </c>
      <c r="O6604" s="12" t="s">
        <v>8</v>
      </c>
      <c r="P6604" s="1"/>
    </row>
    <row r="6605" spans="1:16" ht="0.95" customHeight="1">
      <c r="A6605" s="1"/>
      <c r="B6605" s="137"/>
      <c r="C6605" s="137"/>
      <c r="D6605" s="137"/>
      <c r="E6605" s="137"/>
      <c r="F6605" s="137"/>
      <c r="G6605" s="137"/>
      <c r="H6605" s="137"/>
      <c r="I6605" s="137"/>
      <c r="J6605" s="137"/>
      <c r="K6605" s="137"/>
      <c r="L6605" s="137"/>
      <c r="M6605" s="137"/>
      <c r="N6605" s="137"/>
      <c r="O6605" s="137"/>
      <c r="P6605" s="1"/>
    </row>
    <row r="6606" spans="1:16" ht="42" thickBot="1">
      <c r="A6606" s="1"/>
      <c r="B6606" s="6" t="s">
        <v>6513</v>
      </c>
      <c r="C6606" s="7" t="s">
        <v>8</v>
      </c>
      <c r="D6606" s="8" t="s">
        <v>6514</v>
      </c>
      <c r="E6606" s="8" t="s">
        <v>6515</v>
      </c>
      <c r="F6606" s="8" t="s">
        <v>58</v>
      </c>
      <c r="G6606" s="8" t="s">
        <v>4323</v>
      </c>
      <c r="H6606" s="8" t="s">
        <v>14</v>
      </c>
      <c r="I6606" s="7" t="s">
        <v>8</v>
      </c>
      <c r="J6606" s="9">
        <v>2249542380</v>
      </c>
      <c r="K6606" s="9">
        <v>0</v>
      </c>
      <c r="L6606" s="9">
        <v>0</v>
      </c>
      <c r="M6606" s="9">
        <v>0</v>
      </c>
      <c r="N6606" s="7" t="s">
        <v>8</v>
      </c>
      <c r="O6606" s="10">
        <v>78.900000000000006</v>
      </c>
      <c r="P6606" s="1"/>
    </row>
    <row r="6607" spans="1:16" ht="25.5" thickBot="1">
      <c r="A6607" s="1"/>
      <c r="B6607" s="138" t="s">
        <v>8</v>
      </c>
      <c r="C6607" s="139"/>
      <c r="D6607" s="139"/>
      <c r="E6607" s="139"/>
      <c r="F6607" s="139"/>
      <c r="G6607" s="139"/>
      <c r="H6607" s="139"/>
      <c r="I6607" s="11" t="s">
        <v>60</v>
      </c>
      <c r="J6607" s="12" t="s">
        <v>8</v>
      </c>
      <c r="K6607" s="13">
        <v>0</v>
      </c>
      <c r="L6607" s="13">
        <v>0</v>
      </c>
      <c r="M6607" s="13">
        <v>0</v>
      </c>
      <c r="N6607" s="14">
        <v>0</v>
      </c>
      <c r="O6607" s="12" t="s">
        <v>8</v>
      </c>
      <c r="P6607" s="1"/>
    </row>
    <row r="6608" spans="1:16" ht="0.95" customHeight="1">
      <c r="A6608" s="1"/>
      <c r="B6608" s="137"/>
      <c r="C6608" s="137"/>
      <c r="D6608" s="137"/>
      <c r="E6608" s="137"/>
      <c r="F6608" s="137"/>
      <c r="G6608" s="137"/>
      <c r="H6608" s="137"/>
      <c r="I6608" s="137"/>
      <c r="J6608" s="137"/>
      <c r="K6608" s="137"/>
      <c r="L6608" s="137"/>
      <c r="M6608" s="137"/>
      <c r="N6608" s="137"/>
      <c r="O6608" s="137"/>
      <c r="P6608" s="1"/>
    </row>
    <row r="6609" spans="1:16" ht="58.5" thickBot="1">
      <c r="A6609" s="1"/>
      <c r="B6609" s="6" t="s">
        <v>6516</v>
      </c>
      <c r="C6609" s="7" t="s">
        <v>8</v>
      </c>
      <c r="D6609" s="8" t="s">
        <v>6517</v>
      </c>
      <c r="E6609" s="8" t="s">
        <v>6518</v>
      </c>
      <c r="F6609" s="8" t="s">
        <v>58</v>
      </c>
      <c r="G6609" s="8" t="s">
        <v>865</v>
      </c>
      <c r="H6609" s="8" t="s">
        <v>14</v>
      </c>
      <c r="I6609" s="7" t="s">
        <v>8</v>
      </c>
      <c r="J6609" s="9">
        <v>2584928544</v>
      </c>
      <c r="K6609" s="9">
        <v>0</v>
      </c>
      <c r="L6609" s="9">
        <v>290901</v>
      </c>
      <c r="M6609" s="9">
        <v>120437</v>
      </c>
      <c r="N6609" s="7" t="s">
        <v>8</v>
      </c>
      <c r="O6609" s="10">
        <v>98.11</v>
      </c>
      <c r="P6609" s="1"/>
    </row>
    <row r="6610" spans="1:16" ht="33.75" thickBot="1">
      <c r="A6610" s="1"/>
      <c r="B6610" s="138" t="s">
        <v>8</v>
      </c>
      <c r="C6610" s="139"/>
      <c r="D6610" s="139"/>
      <c r="E6610" s="139"/>
      <c r="F6610" s="139"/>
      <c r="G6610" s="139"/>
      <c r="H6610" s="139"/>
      <c r="I6610" s="11" t="s">
        <v>4472</v>
      </c>
      <c r="J6610" s="12" t="s">
        <v>8</v>
      </c>
      <c r="K6610" s="13">
        <v>0</v>
      </c>
      <c r="L6610" s="13">
        <v>290901</v>
      </c>
      <c r="M6610" s="13">
        <v>120437</v>
      </c>
      <c r="N6610" s="14">
        <v>41.4</v>
      </c>
      <c r="O6610" s="12" t="s">
        <v>8</v>
      </c>
      <c r="P6610" s="1"/>
    </row>
    <row r="6611" spans="1:16" ht="0.95" customHeight="1">
      <c r="A6611" s="1"/>
      <c r="B6611" s="137"/>
      <c r="C6611" s="137"/>
      <c r="D6611" s="137"/>
      <c r="E6611" s="137"/>
      <c r="F6611" s="137"/>
      <c r="G6611" s="137"/>
      <c r="H6611" s="137"/>
      <c r="I6611" s="137"/>
      <c r="J6611" s="137"/>
      <c r="K6611" s="137"/>
      <c r="L6611" s="137"/>
      <c r="M6611" s="137"/>
      <c r="N6611" s="137"/>
      <c r="O6611" s="137"/>
      <c r="P6611" s="1"/>
    </row>
    <row r="6612" spans="1:16" ht="50.25" thickBot="1">
      <c r="A6612" s="1"/>
      <c r="B6612" s="6" t="s">
        <v>6519</v>
      </c>
      <c r="C6612" s="7" t="s">
        <v>8</v>
      </c>
      <c r="D6612" s="8" t="s">
        <v>6520</v>
      </c>
      <c r="E6612" s="8" t="s">
        <v>6521</v>
      </c>
      <c r="F6612" s="8" t="s">
        <v>36</v>
      </c>
      <c r="G6612" s="8" t="s">
        <v>208</v>
      </c>
      <c r="H6612" s="8" t="s">
        <v>14</v>
      </c>
      <c r="I6612" s="7" t="s">
        <v>8</v>
      </c>
      <c r="J6612" s="9">
        <v>2356762748</v>
      </c>
      <c r="K6612" s="9">
        <v>0</v>
      </c>
      <c r="L6612" s="9">
        <v>65152310</v>
      </c>
      <c r="M6612" s="9">
        <v>60712160</v>
      </c>
      <c r="N6612" s="7" t="s">
        <v>8</v>
      </c>
      <c r="O6612" s="10">
        <v>98.56</v>
      </c>
      <c r="P6612" s="1"/>
    </row>
    <row r="6613" spans="1:16" ht="25.5" thickBot="1">
      <c r="A6613" s="1"/>
      <c r="B6613" s="138" t="s">
        <v>8</v>
      </c>
      <c r="C6613" s="139"/>
      <c r="D6613" s="139"/>
      <c r="E6613" s="139"/>
      <c r="F6613" s="139"/>
      <c r="G6613" s="139"/>
      <c r="H6613" s="139"/>
      <c r="I6613" s="11" t="s">
        <v>4539</v>
      </c>
      <c r="J6613" s="12" t="s">
        <v>8</v>
      </c>
      <c r="K6613" s="13">
        <v>0</v>
      </c>
      <c r="L6613" s="13">
        <v>65152310</v>
      </c>
      <c r="M6613" s="13">
        <v>60712160</v>
      </c>
      <c r="N6613" s="14">
        <v>93.18</v>
      </c>
      <c r="O6613" s="12" t="s">
        <v>8</v>
      </c>
      <c r="P6613" s="1"/>
    </row>
    <row r="6614" spans="1:16" ht="0.95" customHeight="1">
      <c r="A6614" s="1"/>
      <c r="B6614" s="137"/>
      <c r="C6614" s="137"/>
      <c r="D6614" s="137"/>
      <c r="E6614" s="137"/>
      <c r="F6614" s="137"/>
      <c r="G6614" s="137"/>
      <c r="H6614" s="137"/>
      <c r="I6614" s="137"/>
      <c r="J6614" s="137"/>
      <c r="K6614" s="137"/>
      <c r="L6614" s="137"/>
      <c r="M6614" s="137"/>
      <c r="N6614" s="137"/>
      <c r="O6614" s="137"/>
      <c r="P6614" s="1"/>
    </row>
    <row r="6615" spans="1:16" ht="58.5" thickBot="1">
      <c r="A6615" s="1"/>
      <c r="B6615" s="6" t="s">
        <v>6522</v>
      </c>
      <c r="C6615" s="7" t="s">
        <v>8</v>
      </c>
      <c r="D6615" s="8" t="s">
        <v>6523</v>
      </c>
      <c r="E6615" s="8" t="s">
        <v>6524</v>
      </c>
      <c r="F6615" s="8" t="s">
        <v>58</v>
      </c>
      <c r="G6615" s="8" t="s">
        <v>4323</v>
      </c>
      <c r="H6615" s="8" t="s">
        <v>8</v>
      </c>
      <c r="I6615" s="7" t="s">
        <v>8</v>
      </c>
      <c r="J6615" s="9">
        <v>747496311</v>
      </c>
      <c r="K6615" s="9">
        <v>0</v>
      </c>
      <c r="L6615" s="9">
        <v>0</v>
      </c>
      <c r="M6615" s="9">
        <v>0</v>
      </c>
      <c r="N6615" s="7" t="s">
        <v>8</v>
      </c>
      <c r="O6615" s="10">
        <v>78.97</v>
      </c>
      <c r="P6615" s="1"/>
    </row>
    <row r="6616" spans="1:16" ht="25.5" thickBot="1">
      <c r="A6616" s="1"/>
      <c r="B6616" s="138" t="s">
        <v>8</v>
      </c>
      <c r="C6616" s="139"/>
      <c r="D6616" s="139"/>
      <c r="E6616" s="139"/>
      <c r="F6616" s="139"/>
      <c r="G6616" s="139"/>
      <c r="H6616" s="139"/>
      <c r="I6616" s="11" t="s">
        <v>60</v>
      </c>
      <c r="J6616" s="12" t="s">
        <v>8</v>
      </c>
      <c r="K6616" s="13">
        <v>0</v>
      </c>
      <c r="L6616" s="13">
        <v>0</v>
      </c>
      <c r="M6616" s="13">
        <v>0</v>
      </c>
      <c r="N6616" s="14">
        <v>0</v>
      </c>
      <c r="O6616" s="12" t="s">
        <v>8</v>
      </c>
      <c r="P6616" s="1"/>
    </row>
    <row r="6617" spans="1:16" ht="0.95" customHeight="1">
      <c r="A6617" s="1"/>
      <c r="B6617" s="137"/>
      <c r="C6617" s="137"/>
      <c r="D6617" s="137"/>
      <c r="E6617" s="137"/>
      <c r="F6617" s="137"/>
      <c r="G6617" s="137"/>
      <c r="H6617" s="137"/>
      <c r="I6617" s="137"/>
      <c r="J6617" s="137"/>
      <c r="K6617" s="137"/>
      <c r="L6617" s="137"/>
      <c r="M6617" s="137"/>
      <c r="N6617" s="137"/>
      <c r="O6617" s="137"/>
      <c r="P6617" s="1"/>
    </row>
    <row r="6618" spans="1:16" ht="50.25" thickBot="1">
      <c r="A6618" s="1"/>
      <c r="B6618" s="6" t="s">
        <v>6525</v>
      </c>
      <c r="C6618" s="7" t="s">
        <v>8</v>
      </c>
      <c r="D6618" s="8" t="s">
        <v>6526</v>
      </c>
      <c r="E6618" s="8" t="s">
        <v>6269</v>
      </c>
      <c r="F6618" s="8" t="s">
        <v>40</v>
      </c>
      <c r="G6618" s="8" t="s">
        <v>59</v>
      </c>
      <c r="H6618" s="8" t="s">
        <v>14</v>
      </c>
      <c r="I6618" s="7" t="s">
        <v>8</v>
      </c>
      <c r="J6618" s="9">
        <v>522757839</v>
      </c>
      <c r="K6618" s="9">
        <v>0</v>
      </c>
      <c r="L6618" s="9">
        <v>0</v>
      </c>
      <c r="M6618" s="9">
        <v>0</v>
      </c>
      <c r="N6618" s="7" t="s">
        <v>8</v>
      </c>
      <c r="O6618" s="10">
        <v>52.46</v>
      </c>
      <c r="P6618" s="1"/>
    </row>
    <row r="6619" spans="1:16" ht="25.5" thickBot="1">
      <c r="A6619" s="1"/>
      <c r="B6619" s="138" t="s">
        <v>8</v>
      </c>
      <c r="C6619" s="139"/>
      <c r="D6619" s="139"/>
      <c r="E6619" s="139"/>
      <c r="F6619" s="139"/>
      <c r="G6619" s="139"/>
      <c r="H6619" s="139"/>
      <c r="I6619" s="11" t="s">
        <v>60</v>
      </c>
      <c r="J6619" s="12" t="s">
        <v>8</v>
      </c>
      <c r="K6619" s="13">
        <v>0</v>
      </c>
      <c r="L6619" s="13">
        <v>0</v>
      </c>
      <c r="M6619" s="13">
        <v>0</v>
      </c>
      <c r="N6619" s="14">
        <v>0</v>
      </c>
      <c r="O6619" s="12" t="s">
        <v>8</v>
      </c>
      <c r="P6619" s="1"/>
    </row>
    <row r="6620" spans="1:16" ht="0.95" customHeight="1">
      <c r="A6620" s="1"/>
      <c r="B6620" s="137"/>
      <c r="C6620" s="137"/>
      <c r="D6620" s="137"/>
      <c r="E6620" s="137"/>
      <c r="F6620" s="137"/>
      <c r="G6620" s="137"/>
      <c r="H6620" s="137"/>
      <c r="I6620" s="137"/>
      <c r="J6620" s="137"/>
      <c r="K6620" s="137"/>
      <c r="L6620" s="137"/>
      <c r="M6620" s="137"/>
      <c r="N6620" s="137"/>
      <c r="O6620" s="137"/>
      <c r="P6620" s="1"/>
    </row>
    <row r="6621" spans="1:16" ht="42" thickBot="1">
      <c r="A6621" s="1"/>
      <c r="B6621" s="6" t="s">
        <v>6527</v>
      </c>
      <c r="C6621" s="7" t="s">
        <v>8</v>
      </c>
      <c r="D6621" s="8" t="s">
        <v>6528</v>
      </c>
      <c r="E6621" s="8" t="s">
        <v>6529</v>
      </c>
      <c r="F6621" s="8" t="s">
        <v>40</v>
      </c>
      <c r="G6621" s="8" t="s">
        <v>865</v>
      </c>
      <c r="H6621" s="8" t="s">
        <v>14</v>
      </c>
      <c r="I6621" s="7" t="s">
        <v>8</v>
      </c>
      <c r="J6621" s="9">
        <v>868704517</v>
      </c>
      <c r="K6621" s="9">
        <v>0</v>
      </c>
      <c r="L6621" s="9">
        <v>18270246</v>
      </c>
      <c r="M6621" s="9">
        <v>16164784</v>
      </c>
      <c r="N6621" s="7" t="s">
        <v>8</v>
      </c>
      <c r="O6621" s="10">
        <v>31.15</v>
      </c>
      <c r="P6621" s="1"/>
    </row>
    <row r="6622" spans="1:16" ht="33.75" thickBot="1">
      <c r="A6622" s="1"/>
      <c r="B6622" s="138" t="s">
        <v>8</v>
      </c>
      <c r="C6622" s="139"/>
      <c r="D6622" s="139"/>
      <c r="E6622" s="139"/>
      <c r="F6622" s="139"/>
      <c r="G6622" s="139"/>
      <c r="H6622" s="139"/>
      <c r="I6622" s="11" t="s">
        <v>4472</v>
      </c>
      <c r="J6622" s="12" t="s">
        <v>8</v>
      </c>
      <c r="K6622" s="13">
        <v>0</v>
      </c>
      <c r="L6622" s="13">
        <v>18270246</v>
      </c>
      <c r="M6622" s="13">
        <v>16164784</v>
      </c>
      <c r="N6622" s="14">
        <v>88.47</v>
      </c>
      <c r="O6622" s="12" t="s">
        <v>8</v>
      </c>
      <c r="P6622" s="1"/>
    </row>
    <row r="6623" spans="1:16" ht="0.95" customHeight="1">
      <c r="A6623" s="1"/>
      <c r="B6623" s="137"/>
      <c r="C6623" s="137"/>
      <c r="D6623" s="137"/>
      <c r="E6623" s="137"/>
      <c r="F6623" s="137"/>
      <c r="G6623" s="137"/>
      <c r="H6623" s="137"/>
      <c r="I6623" s="137"/>
      <c r="J6623" s="137"/>
      <c r="K6623" s="137"/>
      <c r="L6623" s="137"/>
      <c r="M6623" s="137"/>
      <c r="N6623" s="137"/>
      <c r="O6623" s="137"/>
      <c r="P6623" s="1"/>
    </row>
    <row r="6624" spans="1:16" ht="58.5" thickBot="1">
      <c r="A6624" s="1"/>
      <c r="B6624" s="6" t="s">
        <v>6530</v>
      </c>
      <c r="C6624" s="7" t="s">
        <v>8</v>
      </c>
      <c r="D6624" s="8" t="s">
        <v>6531</v>
      </c>
      <c r="E6624" s="8" t="s">
        <v>6532</v>
      </c>
      <c r="F6624" s="8" t="s">
        <v>555</v>
      </c>
      <c r="G6624" s="8" t="s">
        <v>59</v>
      </c>
      <c r="H6624" s="8" t="s">
        <v>14</v>
      </c>
      <c r="I6624" s="7" t="s">
        <v>8</v>
      </c>
      <c r="J6624" s="9">
        <v>10866750674</v>
      </c>
      <c r="K6624" s="9">
        <v>0</v>
      </c>
      <c r="L6624" s="9">
        <v>1153418853</v>
      </c>
      <c r="M6624" s="9">
        <v>1142651803</v>
      </c>
      <c r="N6624" s="7" t="s">
        <v>8</v>
      </c>
      <c r="O6624" s="10">
        <v>70.989999999999995</v>
      </c>
      <c r="P6624" s="1"/>
    </row>
    <row r="6625" spans="1:16" ht="25.5" thickBot="1">
      <c r="A6625" s="1"/>
      <c r="B6625" s="138" t="s">
        <v>8</v>
      </c>
      <c r="C6625" s="139"/>
      <c r="D6625" s="139"/>
      <c r="E6625" s="139"/>
      <c r="F6625" s="139"/>
      <c r="G6625" s="139"/>
      <c r="H6625" s="139"/>
      <c r="I6625" s="11" t="s">
        <v>60</v>
      </c>
      <c r="J6625" s="12" t="s">
        <v>8</v>
      </c>
      <c r="K6625" s="13">
        <v>0</v>
      </c>
      <c r="L6625" s="13">
        <v>1153418853</v>
      </c>
      <c r="M6625" s="13">
        <v>1142651803</v>
      </c>
      <c r="N6625" s="14">
        <v>99.06</v>
      </c>
      <c r="O6625" s="12" t="s">
        <v>8</v>
      </c>
      <c r="P6625" s="1"/>
    </row>
    <row r="6626" spans="1:16" ht="0.95" customHeight="1">
      <c r="A6626" s="1"/>
      <c r="B6626" s="137"/>
      <c r="C6626" s="137"/>
      <c r="D6626" s="137"/>
      <c r="E6626" s="137"/>
      <c r="F6626" s="137"/>
      <c r="G6626" s="137"/>
      <c r="H6626" s="137"/>
      <c r="I6626" s="137"/>
      <c r="J6626" s="137"/>
      <c r="K6626" s="137"/>
      <c r="L6626" s="137"/>
      <c r="M6626" s="137"/>
      <c r="N6626" s="137"/>
      <c r="O6626" s="137"/>
      <c r="P6626" s="1"/>
    </row>
    <row r="6627" spans="1:16" ht="58.5" thickBot="1">
      <c r="A6627" s="1"/>
      <c r="B6627" s="6" t="s">
        <v>6533</v>
      </c>
      <c r="C6627" s="7" t="s">
        <v>8</v>
      </c>
      <c r="D6627" s="8" t="s">
        <v>6534</v>
      </c>
      <c r="E6627" s="8" t="s">
        <v>6532</v>
      </c>
      <c r="F6627" s="8" t="s">
        <v>261</v>
      </c>
      <c r="G6627" s="8" t="s">
        <v>59</v>
      </c>
      <c r="H6627" s="8" t="s">
        <v>14</v>
      </c>
      <c r="I6627" s="7" t="s">
        <v>8</v>
      </c>
      <c r="J6627" s="9">
        <v>10546899450</v>
      </c>
      <c r="K6627" s="9">
        <v>605202855</v>
      </c>
      <c r="L6627" s="9">
        <v>846481751</v>
      </c>
      <c r="M6627" s="9">
        <v>845706986</v>
      </c>
      <c r="N6627" s="7" t="s">
        <v>8</v>
      </c>
      <c r="O6627" s="10">
        <v>97.33</v>
      </c>
      <c r="P6627" s="1"/>
    </row>
    <row r="6628" spans="1:16" ht="25.5" thickBot="1">
      <c r="A6628" s="1"/>
      <c r="B6628" s="138" t="s">
        <v>8</v>
      </c>
      <c r="C6628" s="139"/>
      <c r="D6628" s="139"/>
      <c r="E6628" s="139"/>
      <c r="F6628" s="139"/>
      <c r="G6628" s="139"/>
      <c r="H6628" s="139"/>
      <c r="I6628" s="11" t="s">
        <v>60</v>
      </c>
      <c r="J6628" s="12" t="s">
        <v>8</v>
      </c>
      <c r="K6628" s="13">
        <v>605202855</v>
      </c>
      <c r="L6628" s="13">
        <v>846481751</v>
      </c>
      <c r="M6628" s="13">
        <v>845706986</v>
      </c>
      <c r="N6628" s="14">
        <v>99.9</v>
      </c>
      <c r="O6628" s="12" t="s">
        <v>8</v>
      </c>
      <c r="P6628" s="1"/>
    </row>
    <row r="6629" spans="1:16" ht="0.95" customHeight="1">
      <c r="A6629" s="1"/>
      <c r="B6629" s="137"/>
      <c r="C6629" s="137"/>
      <c r="D6629" s="137"/>
      <c r="E6629" s="137"/>
      <c r="F6629" s="137"/>
      <c r="G6629" s="137"/>
      <c r="H6629" s="137"/>
      <c r="I6629" s="137"/>
      <c r="J6629" s="137"/>
      <c r="K6629" s="137"/>
      <c r="L6629" s="137"/>
      <c r="M6629" s="137"/>
      <c r="N6629" s="137"/>
      <c r="O6629" s="137"/>
      <c r="P6629" s="1"/>
    </row>
    <row r="6630" spans="1:16" ht="58.5" thickBot="1">
      <c r="A6630" s="1"/>
      <c r="B6630" s="6" t="s">
        <v>6535</v>
      </c>
      <c r="C6630" s="7" t="s">
        <v>8</v>
      </c>
      <c r="D6630" s="8" t="s">
        <v>6536</v>
      </c>
      <c r="E6630" s="8" t="s">
        <v>6537</v>
      </c>
      <c r="F6630" s="8" t="s">
        <v>335</v>
      </c>
      <c r="G6630" s="8" t="s">
        <v>59</v>
      </c>
      <c r="H6630" s="8" t="s">
        <v>14</v>
      </c>
      <c r="I6630" s="7" t="s">
        <v>8</v>
      </c>
      <c r="J6630" s="9">
        <v>11471575086</v>
      </c>
      <c r="K6630" s="9">
        <v>626505391</v>
      </c>
      <c r="L6630" s="9">
        <v>315727005</v>
      </c>
      <c r="M6630" s="9">
        <v>306278999</v>
      </c>
      <c r="N6630" s="7" t="s">
        <v>8</v>
      </c>
      <c r="O6630" s="10">
        <v>97.97</v>
      </c>
      <c r="P6630" s="1"/>
    </row>
    <row r="6631" spans="1:16" ht="25.5" thickBot="1">
      <c r="A6631" s="1"/>
      <c r="B6631" s="138" t="s">
        <v>8</v>
      </c>
      <c r="C6631" s="139"/>
      <c r="D6631" s="139"/>
      <c r="E6631" s="139"/>
      <c r="F6631" s="139"/>
      <c r="G6631" s="139"/>
      <c r="H6631" s="139"/>
      <c r="I6631" s="11" t="s">
        <v>60</v>
      </c>
      <c r="J6631" s="12" t="s">
        <v>8</v>
      </c>
      <c r="K6631" s="13">
        <v>626505391</v>
      </c>
      <c r="L6631" s="13">
        <v>315727005</v>
      </c>
      <c r="M6631" s="13">
        <v>306278999</v>
      </c>
      <c r="N6631" s="14">
        <v>97</v>
      </c>
      <c r="O6631" s="12" t="s">
        <v>8</v>
      </c>
      <c r="P6631" s="1"/>
    </row>
    <row r="6632" spans="1:16" ht="0.95" customHeight="1">
      <c r="A6632" s="1"/>
      <c r="B6632" s="137"/>
      <c r="C6632" s="137"/>
      <c r="D6632" s="137"/>
      <c r="E6632" s="137"/>
      <c r="F6632" s="137"/>
      <c r="G6632" s="137"/>
      <c r="H6632" s="137"/>
      <c r="I6632" s="137"/>
      <c r="J6632" s="137"/>
      <c r="K6632" s="137"/>
      <c r="L6632" s="137"/>
      <c r="M6632" s="137"/>
      <c r="N6632" s="137"/>
      <c r="O6632" s="137"/>
      <c r="P6632" s="1"/>
    </row>
    <row r="6633" spans="1:16" ht="42" thickBot="1">
      <c r="A6633" s="1"/>
      <c r="B6633" s="6" t="s">
        <v>6538</v>
      </c>
      <c r="C6633" s="7" t="s">
        <v>8</v>
      </c>
      <c r="D6633" s="8" t="s">
        <v>6539</v>
      </c>
      <c r="E6633" s="8" t="s">
        <v>6540</v>
      </c>
      <c r="F6633" s="8" t="s">
        <v>40</v>
      </c>
      <c r="G6633" s="8" t="s">
        <v>59</v>
      </c>
      <c r="H6633" s="8" t="s">
        <v>14</v>
      </c>
      <c r="I6633" s="7" t="s">
        <v>8</v>
      </c>
      <c r="J6633" s="9">
        <v>10617420558</v>
      </c>
      <c r="K6633" s="9">
        <v>0</v>
      </c>
      <c r="L6633" s="9">
        <v>528569947</v>
      </c>
      <c r="M6633" s="9">
        <v>524957989</v>
      </c>
      <c r="N6633" s="7" t="s">
        <v>8</v>
      </c>
      <c r="O6633" s="10">
        <v>86.58</v>
      </c>
      <c r="P6633" s="1"/>
    </row>
    <row r="6634" spans="1:16" ht="25.5" thickBot="1">
      <c r="A6634" s="1"/>
      <c r="B6634" s="138" t="s">
        <v>8</v>
      </c>
      <c r="C6634" s="139"/>
      <c r="D6634" s="139"/>
      <c r="E6634" s="139"/>
      <c r="F6634" s="139"/>
      <c r="G6634" s="139"/>
      <c r="H6634" s="139"/>
      <c r="I6634" s="11" t="s">
        <v>60</v>
      </c>
      <c r="J6634" s="12" t="s">
        <v>8</v>
      </c>
      <c r="K6634" s="13">
        <v>0</v>
      </c>
      <c r="L6634" s="13">
        <v>528569947</v>
      </c>
      <c r="M6634" s="13">
        <v>524957989</v>
      </c>
      <c r="N6634" s="14">
        <v>99.31</v>
      </c>
      <c r="O6634" s="12" t="s">
        <v>8</v>
      </c>
      <c r="P6634" s="1"/>
    </row>
    <row r="6635" spans="1:16" ht="0.95" customHeight="1">
      <c r="A6635" s="1"/>
      <c r="B6635" s="137"/>
      <c r="C6635" s="137"/>
      <c r="D6635" s="137"/>
      <c r="E6635" s="137"/>
      <c r="F6635" s="137"/>
      <c r="G6635" s="137"/>
      <c r="H6635" s="137"/>
      <c r="I6635" s="137"/>
      <c r="J6635" s="137"/>
      <c r="K6635" s="137"/>
      <c r="L6635" s="137"/>
      <c r="M6635" s="137"/>
      <c r="N6635" s="137"/>
      <c r="O6635" s="137"/>
      <c r="P6635" s="1"/>
    </row>
    <row r="6636" spans="1:16" ht="83.25" thickBot="1">
      <c r="A6636" s="1"/>
      <c r="B6636" s="6" t="s">
        <v>6541</v>
      </c>
      <c r="C6636" s="7" t="s">
        <v>8</v>
      </c>
      <c r="D6636" s="8" t="s">
        <v>6542</v>
      </c>
      <c r="E6636" s="8" t="s">
        <v>6543</v>
      </c>
      <c r="F6636" s="8" t="s">
        <v>40</v>
      </c>
      <c r="G6636" s="8" t="s">
        <v>865</v>
      </c>
      <c r="H6636" s="8" t="s">
        <v>14</v>
      </c>
      <c r="I6636" s="7" t="s">
        <v>8</v>
      </c>
      <c r="J6636" s="9">
        <v>408539262</v>
      </c>
      <c r="K6636" s="9">
        <v>0</v>
      </c>
      <c r="L6636" s="9">
        <v>0</v>
      </c>
      <c r="M6636" s="9">
        <v>0</v>
      </c>
      <c r="N6636" s="7" t="s">
        <v>8</v>
      </c>
      <c r="O6636" s="10">
        <v>25.28</v>
      </c>
      <c r="P6636" s="1"/>
    </row>
    <row r="6637" spans="1:16" ht="33.75" thickBot="1">
      <c r="A6637" s="1"/>
      <c r="B6637" s="138" t="s">
        <v>8</v>
      </c>
      <c r="C6637" s="139"/>
      <c r="D6637" s="139"/>
      <c r="E6637" s="139"/>
      <c r="F6637" s="139"/>
      <c r="G6637" s="139"/>
      <c r="H6637" s="139"/>
      <c r="I6637" s="11" t="s">
        <v>4472</v>
      </c>
      <c r="J6637" s="12" t="s">
        <v>8</v>
      </c>
      <c r="K6637" s="13">
        <v>0</v>
      </c>
      <c r="L6637" s="13">
        <v>0</v>
      </c>
      <c r="M6637" s="13">
        <v>0</v>
      </c>
      <c r="N6637" s="14">
        <v>0</v>
      </c>
      <c r="O6637" s="12" t="s">
        <v>8</v>
      </c>
      <c r="P6637" s="1"/>
    </row>
    <row r="6638" spans="1:16" ht="0.95" customHeight="1">
      <c r="A6638" s="1"/>
      <c r="B6638" s="137"/>
      <c r="C6638" s="137"/>
      <c r="D6638" s="137"/>
      <c r="E6638" s="137"/>
      <c r="F6638" s="137"/>
      <c r="G6638" s="137"/>
      <c r="H6638" s="137"/>
      <c r="I6638" s="137"/>
      <c r="J6638" s="137"/>
      <c r="K6638" s="137"/>
      <c r="L6638" s="137"/>
      <c r="M6638" s="137"/>
      <c r="N6638" s="137"/>
      <c r="O6638" s="137"/>
      <c r="P6638" s="1"/>
    </row>
    <row r="6639" spans="1:16" ht="50.25" thickBot="1">
      <c r="A6639" s="1"/>
      <c r="B6639" s="6" t="s">
        <v>6544</v>
      </c>
      <c r="C6639" s="7" t="s">
        <v>8</v>
      </c>
      <c r="D6639" s="8" t="s">
        <v>6545</v>
      </c>
      <c r="E6639" s="8" t="s">
        <v>6546</v>
      </c>
      <c r="F6639" s="8" t="s">
        <v>40</v>
      </c>
      <c r="G6639" s="8" t="s">
        <v>59</v>
      </c>
      <c r="H6639" s="8" t="s">
        <v>14</v>
      </c>
      <c r="I6639" s="7" t="s">
        <v>8</v>
      </c>
      <c r="J6639" s="9">
        <v>178810853</v>
      </c>
      <c r="K6639" s="9">
        <v>0</v>
      </c>
      <c r="L6639" s="9">
        <v>0</v>
      </c>
      <c r="M6639" s="9">
        <v>0</v>
      </c>
      <c r="N6639" s="7" t="s">
        <v>8</v>
      </c>
      <c r="O6639" s="10">
        <v>6.69</v>
      </c>
      <c r="P6639" s="1"/>
    </row>
    <row r="6640" spans="1:16" ht="25.5" thickBot="1">
      <c r="A6640" s="1"/>
      <c r="B6640" s="138" t="s">
        <v>8</v>
      </c>
      <c r="C6640" s="139"/>
      <c r="D6640" s="139"/>
      <c r="E6640" s="139"/>
      <c r="F6640" s="139"/>
      <c r="G6640" s="139"/>
      <c r="H6640" s="139"/>
      <c r="I6640" s="11" t="s">
        <v>60</v>
      </c>
      <c r="J6640" s="12" t="s">
        <v>8</v>
      </c>
      <c r="K6640" s="13">
        <v>0</v>
      </c>
      <c r="L6640" s="13">
        <v>0</v>
      </c>
      <c r="M6640" s="13">
        <v>0</v>
      </c>
      <c r="N6640" s="14">
        <v>0</v>
      </c>
      <c r="O6640" s="12" t="s">
        <v>8</v>
      </c>
      <c r="P6640" s="1"/>
    </row>
    <row r="6641" spans="1:16" ht="0.95" customHeight="1">
      <c r="A6641" s="1"/>
      <c r="B6641" s="137"/>
      <c r="C6641" s="137"/>
      <c r="D6641" s="137"/>
      <c r="E6641" s="137"/>
      <c r="F6641" s="137"/>
      <c r="G6641" s="137"/>
      <c r="H6641" s="137"/>
      <c r="I6641" s="137"/>
      <c r="J6641" s="137"/>
      <c r="K6641" s="137"/>
      <c r="L6641" s="137"/>
      <c r="M6641" s="137"/>
      <c r="N6641" s="137"/>
      <c r="O6641" s="137"/>
      <c r="P6641" s="1"/>
    </row>
    <row r="6642" spans="1:16" ht="58.5" thickBot="1">
      <c r="A6642" s="1"/>
      <c r="B6642" s="6" t="s">
        <v>6547</v>
      </c>
      <c r="C6642" s="7" t="s">
        <v>8</v>
      </c>
      <c r="D6642" s="8" t="s">
        <v>6548</v>
      </c>
      <c r="E6642" s="8" t="s">
        <v>6549</v>
      </c>
      <c r="F6642" s="8" t="s">
        <v>40</v>
      </c>
      <c r="G6642" s="8" t="s">
        <v>13</v>
      </c>
      <c r="H6642" s="8" t="s">
        <v>14</v>
      </c>
      <c r="I6642" s="7" t="s">
        <v>8</v>
      </c>
      <c r="J6642" s="9">
        <v>51489910</v>
      </c>
      <c r="K6642" s="9">
        <v>0</v>
      </c>
      <c r="L6642" s="9">
        <v>0</v>
      </c>
      <c r="M6642" s="9">
        <v>0</v>
      </c>
      <c r="N6642" s="7" t="s">
        <v>8</v>
      </c>
      <c r="O6642" s="10">
        <v>4.9000000000000004</v>
      </c>
      <c r="P6642" s="1"/>
    </row>
    <row r="6643" spans="1:16" ht="25.5" thickBot="1">
      <c r="A6643" s="1"/>
      <c r="B6643" s="138" t="s">
        <v>8</v>
      </c>
      <c r="C6643" s="139"/>
      <c r="D6643" s="139"/>
      <c r="E6643" s="139"/>
      <c r="F6643" s="139"/>
      <c r="G6643" s="139"/>
      <c r="H6643" s="139"/>
      <c r="I6643" s="11" t="s">
        <v>4456</v>
      </c>
      <c r="J6643" s="12" t="s">
        <v>8</v>
      </c>
      <c r="K6643" s="13">
        <v>0</v>
      </c>
      <c r="L6643" s="13">
        <v>0</v>
      </c>
      <c r="M6643" s="13">
        <v>0</v>
      </c>
      <c r="N6643" s="14">
        <v>0</v>
      </c>
      <c r="O6643" s="12" t="s">
        <v>8</v>
      </c>
      <c r="P6643" s="1"/>
    </row>
    <row r="6644" spans="1:16" ht="0.95" customHeight="1">
      <c r="A6644" s="1"/>
      <c r="B6644" s="137"/>
      <c r="C6644" s="137"/>
      <c r="D6644" s="137"/>
      <c r="E6644" s="137"/>
      <c r="F6644" s="137"/>
      <c r="G6644" s="137"/>
      <c r="H6644" s="137"/>
      <c r="I6644" s="137"/>
      <c r="J6644" s="137"/>
      <c r="K6644" s="137"/>
      <c r="L6644" s="137"/>
      <c r="M6644" s="137"/>
      <c r="N6644" s="137"/>
      <c r="O6644" s="137"/>
      <c r="P6644" s="1"/>
    </row>
    <row r="6645" spans="1:16" ht="58.5" thickBot="1">
      <c r="A6645" s="1"/>
      <c r="B6645" s="6" t="s">
        <v>6550</v>
      </c>
      <c r="C6645" s="7" t="s">
        <v>8</v>
      </c>
      <c r="D6645" s="8" t="s">
        <v>6551</v>
      </c>
      <c r="E6645" s="8" t="s">
        <v>6552</v>
      </c>
      <c r="F6645" s="8" t="s">
        <v>40</v>
      </c>
      <c r="G6645" s="8" t="s">
        <v>59</v>
      </c>
      <c r="H6645" s="8" t="s">
        <v>14</v>
      </c>
      <c r="I6645" s="7" t="s">
        <v>8</v>
      </c>
      <c r="J6645" s="9">
        <v>294708246</v>
      </c>
      <c r="K6645" s="9">
        <v>0</v>
      </c>
      <c r="L6645" s="9">
        <v>0</v>
      </c>
      <c r="M6645" s="9">
        <v>0</v>
      </c>
      <c r="N6645" s="7" t="s">
        <v>8</v>
      </c>
      <c r="O6645" s="10">
        <v>22.67</v>
      </c>
      <c r="P6645" s="1"/>
    </row>
    <row r="6646" spans="1:16" ht="25.5" thickBot="1">
      <c r="A6646" s="1"/>
      <c r="B6646" s="138" t="s">
        <v>8</v>
      </c>
      <c r="C6646" s="139"/>
      <c r="D6646" s="139"/>
      <c r="E6646" s="139"/>
      <c r="F6646" s="139"/>
      <c r="G6646" s="139"/>
      <c r="H6646" s="139"/>
      <c r="I6646" s="11" t="s">
        <v>60</v>
      </c>
      <c r="J6646" s="12" t="s">
        <v>8</v>
      </c>
      <c r="K6646" s="13">
        <v>0</v>
      </c>
      <c r="L6646" s="13">
        <v>0</v>
      </c>
      <c r="M6646" s="13">
        <v>0</v>
      </c>
      <c r="N6646" s="14">
        <v>0</v>
      </c>
      <c r="O6646" s="12" t="s">
        <v>8</v>
      </c>
      <c r="P6646" s="1"/>
    </row>
    <row r="6647" spans="1:16" ht="0.95" customHeight="1">
      <c r="A6647" s="1"/>
      <c r="B6647" s="137"/>
      <c r="C6647" s="137"/>
      <c r="D6647" s="137"/>
      <c r="E6647" s="137"/>
      <c r="F6647" s="137"/>
      <c r="G6647" s="137"/>
      <c r="H6647" s="137"/>
      <c r="I6647" s="137"/>
      <c r="J6647" s="137"/>
      <c r="K6647" s="137"/>
      <c r="L6647" s="137"/>
      <c r="M6647" s="137"/>
      <c r="N6647" s="137"/>
      <c r="O6647" s="137"/>
      <c r="P6647" s="1"/>
    </row>
    <row r="6648" spans="1:16" ht="50.25" thickBot="1">
      <c r="A6648" s="1"/>
      <c r="B6648" s="6" t="s">
        <v>6553</v>
      </c>
      <c r="C6648" s="7" t="s">
        <v>8</v>
      </c>
      <c r="D6648" s="8" t="s">
        <v>6554</v>
      </c>
      <c r="E6648" s="8" t="s">
        <v>6555</v>
      </c>
      <c r="F6648" s="8" t="s">
        <v>58</v>
      </c>
      <c r="G6648" s="8" t="s">
        <v>13</v>
      </c>
      <c r="H6648" s="8" t="s">
        <v>14</v>
      </c>
      <c r="I6648" s="7" t="s">
        <v>8</v>
      </c>
      <c r="J6648" s="9">
        <v>66018451</v>
      </c>
      <c r="K6648" s="9">
        <v>0</v>
      </c>
      <c r="L6648" s="9">
        <v>0</v>
      </c>
      <c r="M6648" s="9">
        <v>0</v>
      </c>
      <c r="N6648" s="7" t="s">
        <v>8</v>
      </c>
      <c r="O6648" s="10">
        <v>0.68</v>
      </c>
      <c r="P6648" s="1"/>
    </row>
    <row r="6649" spans="1:16" ht="25.5" thickBot="1">
      <c r="A6649" s="1"/>
      <c r="B6649" s="138" t="s">
        <v>8</v>
      </c>
      <c r="C6649" s="139"/>
      <c r="D6649" s="139"/>
      <c r="E6649" s="139"/>
      <c r="F6649" s="139"/>
      <c r="G6649" s="139"/>
      <c r="H6649" s="139"/>
      <c r="I6649" s="11" t="s">
        <v>4456</v>
      </c>
      <c r="J6649" s="12" t="s">
        <v>8</v>
      </c>
      <c r="K6649" s="13">
        <v>0</v>
      </c>
      <c r="L6649" s="13">
        <v>0</v>
      </c>
      <c r="M6649" s="13">
        <v>0</v>
      </c>
      <c r="N6649" s="14">
        <v>0</v>
      </c>
      <c r="O6649" s="12" t="s">
        <v>8</v>
      </c>
      <c r="P6649" s="1"/>
    </row>
    <row r="6650" spans="1:16" ht="0.95" customHeight="1">
      <c r="A6650" s="1"/>
      <c r="B6650" s="137"/>
      <c r="C6650" s="137"/>
      <c r="D6650" s="137"/>
      <c r="E6650" s="137"/>
      <c r="F6650" s="137"/>
      <c r="G6650" s="137"/>
      <c r="H6650" s="137"/>
      <c r="I6650" s="137"/>
      <c r="J6650" s="137"/>
      <c r="K6650" s="137"/>
      <c r="L6650" s="137"/>
      <c r="M6650" s="137"/>
      <c r="N6650" s="137"/>
      <c r="O6650" s="137"/>
      <c r="P6650" s="1"/>
    </row>
    <row r="6651" spans="1:16" ht="58.5" thickBot="1">
      <c r="A6651" s="1"/>
      <c r="B6651" s="6" t="s">
        <v>6556</v>
      </c>
      <c r="C6651" s="7" t="s">
        <v>8</v>
      </c>
      <c r="D6651" s="8" t="s">
        <v>6557</v>
      </c>
      <c r="E6651" s="8" t="s">
        <v>6558</v>
      </c>
      <c r="F6651" s="8" t="s">
        <v>58</v>
      </c>
      <c r="G6651" s="8" t="s">
        <v>13</v>
      </c>
      <c r="H6651" s="8" t="s">
        <v>14</v>
      </c>
      <c r="I6651" s="7" t="s">
        <v>8</v>
      </c>
      <c r="J6651" s="9">
        <v>144339153</v>
      </c>
      <c r="K6651" s="9">
        <v>0</v>
      </c>
      <c r="L6651" s="9">
        <v>0</v>
      </c>
      <c r="M6651" s="9">
        <v>0</v>
      </c>
      <c r="N6651" s="7" t="s">
        <v>8</v>
      </c>
      <c r="O6651" s="10">
        <v>10.25</v>
      </c>
      <c r="P6651" s="1"/>
    </row>
    <row r="6652" spans="1:16" ht="25.5" thickBot="1">
      <c r="A6652" s="1"/>
      <c r="B6652" s="138" t="s">
        <v>8</v>
      </c>
      <c r="C6652" s="139"/>
      <c r="D6652" s="139"/>
      <c r="E6652" s="139"/>
      <c r="F6652" s="139"/>
      <c r="G6652" s="139"/>
      <c r="H6652" s="139"/>
      <c r="I6652" s="11" t="s">
        <v>4456</v>
      </c>
      <c r="J6652" s="12" t="s">
        <v>8</v>
      </c>
      <c r="K6652" s="13">
        <v>0</v>
      </c>
      <c r="L6652" s="13">
        <v>0</v>
      </c>
      <c r="M6652" s="13">
        <v>0</v>
      </c>
      <c r="N6652" s="14">
        <v>0</v>
      </c>
      <c r="O6652" s="12" t="s">
        <v>8</v>
      </c>
      <c r="P6652" s="1"/>
    </row>
    <row r="6653" spans="1:16" ht="0.95" customHeight="1">
      <c r="A6653" s="1"/>
      <c r="B6653" s="137"/>
      <c r="C6653" s="137"/>
      <c r="D6653" s="137"/>
      <c r="E6653" s="137"/>
      <c r="F6653" s="137"/>
      <c r="G6653" s="137"/>
      <c r="H6653" s="137"/>
      <c r="I6653" s="137"/>
      <c r="J6653" s="137"/>
      <c r="K6653" s="137"/>
      <c r="L6653" s="137"/>
      <c r="M6653" s="137"/>
      <c r="N6653" s="137"/>
      <c r="O6653" s="137"/>
      <c r="P6653" s="1"/>
    </row>
    <row r="6654" spans="1:16" ht="50.25" thickBot="1">
      <c r="A6654" s="1"/>
      <c r="B6654" s="6" t="s">
        <v>6559</v>
      </c>
      <c r="C6654" s="7" t="s">
        <v>8</v>
      </c>
      <c r="D6654" s="8" t="s">
        <v>6560</v>
      </c>
      <c r="E6654" s="8" t="s">
        <v>6561</v>
      </c>
      <c r="F6654" s="8" t="s">
        <v>76</v>
      </c>
      <c r="G6654" s="8" t="s">
        <v>59</v>
      </c>
      <c r="H6654" s="8" t="s">
        <v>14</v>
      </c>
      <c r="I6654" s="7" t="s">
        <v>8</v>
      </c>
      <c r="J6654" s="9">
        <v>9126945408</v>
      </c>
      <c r="K6654" s="9">
        <v>1017916945</v>
      </c>
      <c r="L6654" s="9">
        <v>1720417248</v>
      </c>
      <c r="M6654" s="9">
        <v>1719603710</v>
      </c>
      <c r="N6654" s="7" t="s">
        <v>8</v>
      </c>
      <c r="O6654" s="10">
        <v>96.81</v>
      </c>
      <c r="P6654" s="1"/>
    </row>
    <row r="6655" spans="1:16" ht="25.5" thickBot="1">
      <c r="A6655" s="1"/>
      <c r="B6655" s="138" t="s">
        <v>8</v>
      </c>
      <c r="C6655" s="139"/>
      <c r="D6655" s="139"/>
      <c r="E6655" s="139"/>
      <c r="F6655" s="139"/>
      <c r="G6655" s="139"/>
      <c r="H6655" s="139"/>
      <c r="I6655" s="11" t="s">
        <v>60</v>
      </c>
      <c r="J6655" s="12" t="s">
        <v>8</v>
      </c>
      <c r="K6655" s="13">
        <v>1017916945</v>
      </c>
      <c r="L6655" s="13">
        <v>1720417248</v>
      </c>
      <c r="M6655" s="13">
        <v>1719603710</v>
      </c>
      <c r="N6655" s="14">
        <v>99.95</v>
      </c>
      <c r="O6655" s="12" t="s">
        <v>8</v>
      </c>
      <c r="P6655" s="1"/>
    </row>
    <row r="6656" spans="1:16" ht="0.95" customHeight="1">
      <c r="A6656" s="1"/>
      <c r="B6656" s="137"/>
      <c r="C6656" s="137"/>
      <c r="D6656" s="137"/>
      <c r="E6656" s="137"/>
      <c r="F6656" s="137"/>
      <c r="G6656" s="137"/>
      <c r="H6656" s="137"/>
      <c r="I6656" s="137"/>
      <c r="J6656" s="137"/>
      <c r="K6656" s="137"/>
      <c r="L6656" s="137"/>
      <c r="M6656" s="137"/>
      <c r="N6656" s="137"/>
      <c r="O6656" s="137"/>
      <c r="P6656" s="1"/>
    </row>
    <row r="6657" spans="1:16" ht="50.25" thickBot="1">
      <c r="A6657" s="1"/>
      <c r="B6657" s="6" t="s">
        <v>6562</v>
      </c>
      <c r="C6657" s="7" t="s">
        <v>8</v>
      </c>
      <c r="D6657" s="8" t="s">
        <v>6563</v>
      </c>
      <c r="E6657" s="8" t="s">
        <v>6564</v>
      </c>
      <c r="F6657" s="8" t="s">
        <v>207</v>
      </c>
      <c r="G6657" s="8" t="s">
        <v>59</v>
      </c>
      <c r="H6657" s="8" t="s">
        <v>14</v>
      </c>
      <c r="I6657" s="7" t="s">
        <v>8</v>
      </c>
      <c r="J6657" s="9">
        <v>9886165791</v>
      </c>
      <c r="K6657" s="9">
        <v>905794195</v>
      </c>
      <c r="L6657" s="9">
        <v>42853786</v>
      </c>
      <c r="M6657" s="9">
        <v>36453049</v>
      </c>
      <c r="N6657" s="7" t="s">
        <v>8</v>
      </c>
      <c r="O6657" s="10">
        <v>65.790000000000006</v>
      </c>
      <c r="P6657" s="1"/>
    </row>
    <row r="6658" spans="1:16" ht="25.5" thickBot="1">
      <c r="A6658" s="1"/>
      <c r="B6658" s="138" t="s">
        <v>8</v>
      </c>
      <c r="C6658" s="139"/>
      <c r="D6658" s="139"/>
      <c r="E6658" s="139"/>
      <c r="F6658" s="139"/>
      <c r="G6658" s="139"/>
      <c r="H6658" s="139"/>
      <c r="I6658" s="11" t="s">
        <v>60</v>
      </c>
      <c r="J6658" s="12" t="s">
        <v>8</v>
      </c>
      <c r="K6658" s="13">
        <v>905794195</v>
      </c>
      <c r="L6658" s="13">
        <v>42853786</v>
      </c>
      <c r="M6658" s="13">
        <v>36453049</v>
      </c>
      <c r="N6658" s="14">
        <v>85.06</v>
      </c>
      <c r="O6658" s="12" t="s">
        <v>8</v>
      </c>
      <c r="P6658" s="1"/>
    </row>
    <row r="6659" spans="1:16" ht="0.95" customHeight="1">
      <c r="A6659" s="1"/>
      <c r="B6659" s="137"/>
      <c r="C6659" s="137"/>
      <c r="D6659" s="137"/>
      <c r="E6659" s="137"/>
      <c r="F6659" s="137"/>
      <c r="G6659" s="137"/>
      <c r="H6659" s="137"/>
      <c r="I6659" s="137"/>
      <c r="J6659" s="137"/>
      <c r="K6659" s="137"/>
      <c r="L6659" s="137"/>
      <c r="M6659" s="137"/>
      <c r="N6659" s="137"/>
      <c r="O6659" s="137"/>
      <c r="P6659" s="1"/>
    </row>
    <row r="6660" spans="1:16" ht="50.25" thickBot="1">
      <c r="A6660" s="1"/>
      <c r="B6660" s="6" t="s">
        <v>6565</v>
      </c>
      <c r="C6660" s="7" t="s">
        <v>8</v>
      </c>
      <c r="D6660" s="8" t="s">
        <v>6566</v>
      </c>
      <c r="E6660" s="8" t="s">
        <v>6567</v>
      </c>
      <c r="F6660" s="8" t="s">
        <v>335</v>
      </c>
      <c r="G6660" s="8" t="s">
        <v>865</v>
      </c>
      <c r="H6660" s="8" t="s">
        <v>14</v>
      </c>
      <c r="I6660" s="7" t="s">
        <v>8</v>
      </c>
      <c r="J6660" s="9">
        <v>559859580</v>
      </c>
      <c r="K6660" s="9">
        <v>0</v>
      </c>
      <c r="L6660" s="9">
        <v>0</v>
      </c>
      <c r="M6660" s="9">
        <v>0</v>
      </c>
      <c r="N6660" s="7" t="s">
        <v>8</v>
      </c>
      <c r="O6660" s="10">
        <v>0</v>
      </c>
      <c r="P6660" s="1"/>
    </row>
    <row r="6661" spans="1:16" ht="33.75" thickBot="1">
      <c r="A6661" s="1"/>
      <c r="B6661" s="138" t="s">
        <v>8</v>
      </c>
      <c r="C6661" s="139"/>
      <c r="D6661" s="139"/>
      <c r="E6661" s="139"/>
      <c r="F6661" s="139"/>
      <c r="G6661" s="139"/>
      <c r="H6661" s="139"/>
      <c r="I6661" s="11" t="s">
        <v>4472</v>
      </c>
      <c r="J6661" s="12" t="s">
        <v>8</v>
      </c>
      <c r="K6661" s="13">
        <v>0</v>
      </c>
      <c r="L6661" s="13">
        <v>0</v>
      </c>
      <c r="M6661" s="13">
        <v>0</v>
      </c>
      <c r="N6661" s="14">
        <v>0</v>
      </c>
      <c r="O6661" s="12" t="s">
        <v>8</v>
      </c>
      <c r="P6661" s="1"/>
    </row>
    <row r="6662" spans="1:16" ht="0.95" customHeight="1">
      <c r="A6662" s="1"/>
      <c r="B6662" s="137"/>
      <c r="C6662" s="137"/>
      <c r="D6662" s="137"/>
      <c r="E6662" s="137"/>
      <c r="F6662" s="137"/>
      <c r="G6662" s="137"/>
      <c r="H6662" s="137"/>
      <c r="I6662" s="137"/>
      <c r="J6662" s="137"/>
      <c r="K6662" s="137"/>
      <c r="L6662" s="137"/>
      <c r="M6662" s="137"/>
      <c r="N6662" s="137"/>
      <c r="O6662" s="137"/>
      <c r="P6662" s="1"/>
    </row>
    <row r="6663" spans="1:16" ht="58.5" thickBot="1">
      <c r="A6663" s="1"/>
      <c r="B6663" s="6" t="s">
        <v>6568</v>
      </c>
      <c r="C6663" s="7" t="s">
        <v>8</v>
      </c>
      <c r="D6663" s="8" t="s">
        <v>6569</v>
      </c>
      <c r="E6663" s="8" t="s">
        <v>6570</v>
      </c>
      <c r="F6663" s="8" t="s">
        <v>76</v>
      </c>
      <c r="G6663" s="8" t="s">
        <v>865</v>
      </c>
      <c r="H6663" s="8" t="s">
        <v>14</v>
      </c>
      <c r="I6663" s="7" t="s">
        <v>8</v>
      </c>
      <c r="J6663" s="9">
        <v>257049398</v>
      </c>
      <c r="K6663" s="9">
        <v>0</v>
      </c>
      <c r="L6663" s="9">
        <v>0</v>
      </c>
      <c r="M6663" s="9">
        <v>0</v>
      </c>
      <c r="N6663" s="7" t="s">
        <v>8</v>
      </c>
      <c r="O6663" s="10">
        <v>6.16</v>
      </c>
      <c r="P6663" s="1"/>
    </row>
    <row r="6664" spans="1:16" ht="33.75" thickBot="1">
      <c r="A6664" s="1"/>
      <c r="B6664" s="138" t="s">
        <v>8</v>
      </c>
      <c r="C6664" s="139"/>
      <c r="D6664" s="139"/>
      <c r="E6664" s="139"/>
      <c r="F6664" s="139"/>
      <c r="G6664" s="139"/>
      <c r="H6664" s="139"/>
      <c r="I6664" s="11" t="s">
        <v>4472</v>
      </c>
      <c r="J6664" s="12" t="s">
        <v>8</v>
      </c>
      <c r="K6664" s="13">
        <v>0</v>
      </c>
      <c r="L6664" s="13">
        <v>0</v>
      </c>
      <c r="M6664" s="13">
        <v>0</v>
      </c>
      <c r="N6664" s="14">
        <v>0</v>
      </c>
      <c r="O6664" s="12" t="s">
        <v>8</v>
      </c>
      <c r="P6664" s="1"/>
    </row>
    <row r="6665" spans="1:16" ht="0.95" customHeight="1">
      <c r="A6665" s="1"/>
      <c r="B6665" s="137"/>
      <c r="C6665" s="137"/>
      <c r="D6665" s="137"/>
      <c r="E6665" s="137"/>
      <c r="F6665" s="137"/>
      <c r="G6665" s="137"/>
      <c r="H6665" s="137"/>
      <c r="I6665" s="137"/>
      <c r="J6665" s="137"/>
      <c r="K6665" s="137"/>
      <c r="L6665" s="137"/>
      <c r="M6665" s="137"/>
      <c r="N6665" s="137"/>
      <c r="O6665" s="137"/>
      <c r="P6665" s="1"/>
    </row>
    <row r="6666" spans="1:16" ht="58.5" thickBot="1">
      <c r="A6666" s="1"/>
      <c r="B6666" s="6" t="s">
        <v>6571</v>
      </c>
      <c r="C6666" s="7" t="s">
        <v>8</v>
      </c>
      <c r="D6666" s="8" t="s">
        <v>6572</v>
      </c>
      <c r="E6666" s="8" t="s">
        <v>6573</v>
      </c>
      <c r="F6666" s="8" t="s">
        <v>335</v>
      </c>
      <c r="G6666" s="8" t="s">
        <v>865</v>
      </c>
      <c r="H6666" s="8" t="s">
        <v>14</v>
      </c>
      <c r="I6666" s="7" t="s">
        <v>8</v>
      </c>
      <c r="J6666" s="9">
        <v>453200580</v>
      </c>
      <c r="K6666" s="9">
        <v>0</v>
      </c>
      <c r="L6666" s="9">
        <v>0</v>
      </c>
      <c r="M6666" s="9">
        <v>0</v>
      </c>
      <c r="N6666" s="7" t="s">
        <v>8</v>
      </c>
      <c r="O6666" s="10">
        <v>6.42</v>
      </c>
      <c r="P6666" s="1"/>
    </row>
    <row r="6667" spans="1:16" ht="33.75" thickBot="1">
      <c r="A6667" s="1"/>
      <c r="B6667" s="138" t="s">
        <v>8</v>
      </c>
      <c r="C6667" s="139"/>
      <c r="D6667" s="139"/>
      <c r="E6667" s="139"/>
      <c r="F6667" s="139"/>
      <c r="G6667" s="139"/>
      <c r="H6667" s="139"/>
      <c r="I6667" s="11" t="s">
        <v>4472</v>
      </c>
      <c r="J6667" s="12" t="s">
        <v>8</v>
      </c>
      <c r="K6667" s="13">
        <v>0</v>
      </c>
      <c r="L6667" s="13">
        <v>0</v>
      </c>
      <c r="M6667" s="13">
        <v>0</v>
      </c>
      <c r="N6667" s="14">
        <v>0</v>
      </c>
      <c r="O6667" s="12" t="s">
        <v>8</v>
      </c>
      <c r="P6667" s="1"/>
    </row>
    <row r="6668" spans="1:16" ht="0.95" customHeight="1">
      <c r="A6668" s="1"/>
      <c r="B6668" s="137"/>
      <c r="C6668" s="137"/>
      <c r="D6668" s="137"/>
      <c r="E6668" s="137"/>
      <c r="F6668" s="137"/>
      <c r="G6668" s="137"/>
      <c r="H6668" s="137"/>
      <c r="I6668" s="137"/>
      <c r="J6668" s="137"/>
      <c r="K6668" s="137"/>
      <c r="L6668" s="137"/>
      <c r="M6668" s="137"/>
      <c r="N6668" s="137"/>
      <c r="O6668" s="137"/>
      <c r="P6668" s="1"/>
    </row>
    <row r="6669" spans="1:16" ht="50.25" thickBot="1">
      <c r="A6669" s="1"/>
      <c r="B6669" s="6" t="s">
        <v>6574</v>
      </c>
      <c r="C6669" s="7" t="s">
        <v>8</v>
      </c>
      <c r="D6669" s="8" t="s">
        <v>6575</v>
      </c>
      <c r="E6669" s="8" t="s">
        <v>6576</v>
      </c>
      <c r="F6669" s="8" t="s">
        <v>261</v>
      </c>
      <c r="G6669" s="8" t="s">
        <v>865</v>
      </c>
      <c r="H6669" s="8" t="s">
        <v>14</v>
      </c>
      <c r="I6669" s="7" t="s">
        <v>8</v>
      </c>
      <c r="J6669" s="9">
        <v>340536411</v>
      </c>
      <c r="K6669" s="9">
        <v>0</v>
      </c>
      <c r="L6669" s="9">
        <v>24887362</v>
      </c>
      <c r="M6669" s="9">
        <v>24887362</v>
      </c>
      <c r="N6669" s="7" t="s">
        <v>8</v>
      </c>
      <c r="O6669" s="10">
        <v>25</v>
      </c>
      <c r="P6669" s="1"/>
    </row>
    <row r="6670" spans="1:16" ht="33.75" thickBot="1">
      <c r="A6670" s="1"/>
      <c r="B6670" s="138" t="s">
        <v>8</v>
      </c>
      <c r="C6670" s="139"/>
      <c r="D6670" s="139"/>
      <c r="E6670" s="139"/>
      <c r="F6670" s="139"/>
      <c r="G6670" s="139"/>
      <c r="H6670" s="139"/>
      <c r="I6670" s="11" t="s">
        <v>4472</v>
      </c>
      <c r="J6670" s="12" t="s">
        <v>8</v>
      </c>
      <c r="K6670" s="13">
        <v>0</v>
      </c>
      <c r="L6670" s="13">
        <v>24887362</v>
      </c>
      <c r="M6670" s="13">
        <v>24887362</v>
      </c>
      <c r="N6670" s="14">
        <v>100</v>
      </c>
      <c r="O6670" s="12" t="s">
        <v>8</v>
      </c>
      <c r="P6670" s="1"/>
    </row>
    <row r="6671" spans="1:16" ht="0.95" customHeight="1">
      <c r="A6671" s="1"/>
      <c r="B6671" s="137"/>
      <c r="C6671" s="137"/>
      <c r="D6671" s="137"/>
      <c r="E6671" s="137"/>
      <c r="F6671" s="137"/>
      <c r="G6671" s="137"/>
      <c r="H6671" s="137"/>
      <c r="I6671" s="137"/>
      <c r="J6671" s="137"/>
      <c r="K6671" s="137"/>
      <c r="L6671" s="137"/>
      <c r="M6671" s="137"/>
      <c r="N6671" s="137"/>
      <c r="O6671" s="137"/>
      <c r="P6671" s="1"/>
    </row>
    <row r="6672" spans="1:16" ht="58.5" thickBot="1">
      <c r="A6672" s="1"/>
      <c r="B6672" s="6" t="s">
        <v>6577</v>
      </c>
      <c r="C6672" s="7" t="s">
        <v>8</v>
      </c>
      <c r="D6672" s="8" t="s">
        <v>6578</v>
      </c>
      <c r="E6672" s="8" t="s">
        <v>6579</v>
      </c>
      <c r="F6672" s="8" t="s">
        <v>335</v>
      </c>
      <c r="G6672" s="8" t="s">
        <v>4323</v>
      </c>
      <c r="H6672" s="8" t="s">
        <v>14</v>
      </c>
      <c r="I6672" s="7" t="s">
        <v>8</v>
      </c>
      <c r="J6672" s="9">
        <v>114245652</v>
      </c>
      <c r="K6672" s="9">
        <v>0</v>
      </c>
      <c r="L6672" s="9">
        <v>0</v>
      </c>
      <c r="M6672" s="9">
        <v>0</v>
      </c>
      <c r="N6672" s="7" t="s">
        <v>8</v>
      </c>
      <c r="O6672" s="10">
        <v>7.48</v>
      </c>
      <c r="P6672" s="1"/>
    </row>
    <row r="6673" spans="1:16" ht="25.5" thickBot="1">
      <c r="A6673" s="1"/>
      <c r="B6673" s="138" t="s">
        <v>8</v>
      </c>
      <c r="C6673" s="139"/>
      <c r="D6673" s="139"/>
      <c r="E6673" s="139"/>
      <c r="F6673" s="139"/>
      <c r="G6673" s="139"/>
      <c r="H6673" s="139"/>
      <c r="I6673" s="11" t="s">
        <v>60</v>
      </c>
      <c r="J6673" s="12" t="s">
        <v>8</v>
      </c>
      <c r="K6673" s="13">
        <v>0</v>
      </c>
      <c r="L6673" s="13">
        <v>0</v>
      </c>
      <c r="M6673" s="13">
        <v>0</v>
      </c>
      <c r="N6673" s="14">
        <v>0</v>
      </c>
      <c r="O6673" s="12" t="s">
        <v>8</v>
      </c>
      <c r="P6673" s="1"/>
    </row>
    <row r="6674" spans="1:16" ht="0.95" customHeight="1">
      <c r="A6674" s="1"/>
      <c r="B6674" s="137"/>
      <c r="C6674" s="137"/>
      <c r="D6674" s="137"/>
      <c r="E6674" s="137"/>
      <c r="F6674" s="137"/>
      <c r="G6674" s="137"/>
      <c r="H6674" s="137"/>
      <c r="I6674" s="137"/>
      <c r="J6674" s="137"/>
      <c r="K6674" s="137"/>
      <c r="L6674" s="137"/>
      <c r="M6674" s="137"/>
      <c r="N6674" s="137"/>
      <c r="O6674" s="137"/>
      <c r="P6674" s="1"/>
    </row>
    <row r="6675" spans="1:16" ht="50.25" thickBot="1">
      <c r="A6675" s="1"/>
      <c r="B6675" s="6" t="s">
        <v>6580</v>
      </c>
      <c r="C6675" s="7" t="s">
        <v>8</v>
      </c>
      <c r="D6675" s="8" t="s">
        <v>6581</v>
      </c>
      <c r="E6675" s="8" t="s">
        <v>6582</v>
      </c>
      <c r="F6675" s="8" t="s">
        <v>207</v>
      </c>
      <c r="G6675" s="8" t="s">
        <v>59</v>
      </c>
      <c r="H6675" s="8" t="s">
        <v>14</v>
      </c>
      <c r="I6675" s="7" t="s">
        <v>8</v>
      </c>
      <c r="J6675" s="9">
        <v>105450045</v>
      </c>
      <c r="K6675" s="9">
        <v>0</v>
      </c>
      <c r="L6675" s="9">
        <v>0</v>
      </c>
      <c r="M6675" s="9">
        <v>0</v>
      </c>
      <c r="N6675" s="7" t="s">
        <v>8</v>
      </c>
      <c r="O6675" s="10">
        <v>39.520000000000003</v>
      </c>
      <c r="P6675" s="1"/>
    </row>
    <row r="6676" spans="1:16" ht="25.5" thickBot="1">
      <c r="A6676" s="1"/>
      <c r="B6676" s="138" t="s">
        <v>8</v>
      </c>
      <c r="C6676" s="139"/>
      <c r="D6676" s="139"/>
      <c r="E6676" s="139"/>
      <c r="F6676" s="139"/>
      <c r="G6676" s="139"/>
      <c r="H6676" s="139"/>
      <c r="I6676" s="11" t="s">
        <v>60</v>
      </c>
      <c r="J6676" s="12" t="s">
        <v>8</v>
      </c>
      <c r="K6676" s="13">
        <v>0</v>
      </c>
      <c r="L6676" s="13">
        <v>0</v>
      </c>
      <c r="M6676" s="13">
        <v>0</v>
      </c>
      <c r="N6676" s="14">
        <v>0</v>
      </c>
      <c r="O6676" s="12" t="s">
        <v>8</v>
      </c>
      <c r="P6676" s="1"/>
    </row>
    <row r="6677" spans="1:16" ht="0.95" customHeight="1">
      <c r="A6677" s="1"/>
      <c r="B6677" s="137"/>
      <c r="C6677" s="137"/>
      <c r="D6677" s="137"/>
      <c r="E6677" s="137"/>
      <c r="F6677" s="137"/>
      <c r="G6677" s="137"/>
      <c r="H6677" s="137"/>
      <c r="I6677" s="137"/>
      <c r="J6677" s="137"/>
      <c r="K6677" s="137"/>
      <c r="L6677" s="137"/>
      <c r="M6677" s="137"/>
      <c r="N6677" s="137"/>
      <c r="O6677" s="137"/>
      <c r="P6677" s="1"/>
    </row>
    <row r="6678" spans="1:16" ht="58.5" thickBot="1">
      <c r="A6678" s="1"/>
      <c r="B6678" s="6" t="s">
        <v>6583</v>
      </c>
      <c r="C6678" s="7" t="s">
        <v>8</v>
      </c>
      <c r="D6678" s="8" t="s">
        <v>6584</v>
      </c>
      <c r="E6678" s="8" t="s">
        <v>6585</v>
      </c>
      <c r="F6678" s="8" t="s">
        <v>58</v>
      </c>
      <c r="G6678" s="8" t="s">
        <v>865</v>
      </c>
      <c r="H6678" s="8" t="s">
        <v>14</v>
      </c>
      <c r="I6678" s="7" t="s">
        <v>8</v>
      </c>
      <c r="J6678" s="9">
        <v>54712933165</v>
      </c>
      <c r="K6678" s="9">
        <v>0</v>
      </c>
      <c r="L6678" s="9">
        <v>771556614</v>
      </c>
      <c r="M6678" s="9">
        <v>768848695</v>
      </c>
      <c r="N6678" s="7" t="s">
        <v>8</v>
      </c>
      <c r="O6678" s="10">
        <v>29.46</v>
      </c>
      <c r="P6678" s="1"/>
    </row>
    <row r="6679" spans="1:16" ht="33.75" thickBot="1">
      <c r="A6679" s="1"/>
      <c r="B6679" s="138" t="s">
        <v>8</v>
      </c>
      <c r="C6679" s="139"/>
      <c r="D6679" s="139"/>
      <c r="E6679" s="139"/>
      <c r="F6679" s="139"/>
      <c r="G6679" s="139"/>
      <c r="H6679" s="139"/>
      <c r="I6679" s="11" t="s">
        <v>4472</v>
      </c>
      <c r="J6679" s="12" t="s">
        <v>8</v>
      </c>
      <c r="K6679" s="13">
        <v>0</v>
      </c>
      <c r="L6679" s="13">
        <v>771556614</v>
      </c>
      <c r="M6679" s="13">
        <v>768848695</v>
      </c>
      <c r="N6679" s="14">
        <v>99.64</v>
      </c>
      <c r="O6679" s="12" t="s">
        <v>8</v>
      </c>
      <c r="P6679" s="1"/>
    </row>
    <row r="6680" spans="1:16" ht="0.95" customHeight="1">
      <c r="A6680" s="1"/>
      <c r="B6680" s="137"/>
      <c r="C6680" s="137"/>
      <c r="D6680" s="137"/>
      <c r="E6680" s="137"/>
      <c r="F6680" s="137"/>
      <c r="G6680" s="137"/>
      <c r="H6680" s="137"/>
      <c r="I6680" s="137"/>
      <c r="J6680" s="137"/>
      <c r="K6680" s="137"/>
      <c r="L6680" s="137"/>
      <c r="M6680" s="137"/>
      <c r="N6680" s="137"/>
      <c r="O6680" s="137"/>
      <c r="P6680" s="1"/>
    </row>
    <row r="6681" spans="1:16" ht="50.25" thickBot="1">
      <c r="A6681" s="1"/>
      <c r="B6681" s="6" t="s">
        <v>6586</v>
      </c>
      <c r="C6681" s="7" t="s">
        <v>8</v>
      </c>
      <c r="D6681" s="8" t="s">
        <v>6587</v>
      </c>
      <c r="E6681" s="8" t="s">
        <v>6588</v>
      </c>
      <c r="F6681" s="8" t="s">
        <v>261</v>
      </c>
      <c r="G6681" s="8" t="s">
        <v>865</v>
      </c>
      <c r="H6681" s="8" t="s">
        <v>14</v>
      </c>
      <c r="I6681" s="7" t="s">
        <v>8</v>
      </c>
      <c r="J6681" s="9">
        <v>71554841852</v>
      </c>
      <c r="K6681" s="9">
        <v>0</v>
      </c>
      <c r="L6681" s="9">
        <v>954216311</v>
      </c>
      <c r="M6681" s="9">
        <v>949246536</v>
      </c>
      <c r="N6681" s="7" t="s">
        <v>8</v>
      </c>
      <c r="O6681" s="10">
        <v>27.51</v>
      </c>
      <c r="P6681" s="1"/>
    </row>
    <row r="6682" spans="1:16" ht="33.75" thickBot="1">
      <c r="A6682" s="1"/>
      <c r="B6682" s="138" t="s">
        <v>8</v>
      </c>
      <c r="C6682" s="139"/>
      <c r="D6682" s="139"/>
      <c r="E6682" s="139"/>
      <c r="F6682" s="139"/>
      <c r="G6682" s="139"/>
      <c r="H6682" s="139"/>
      <c r="I6682" s="11" t="s">
        <v>4472</v>
      </c>
      <c r="J6682" s="12" t="s">
        <v>8</v>
      </c>
      <c r="K6682" s="13">
        <v>0</v>
      </c>
      <c r="L6682" s="13">
        <v>954216311</v>
      </c>
      <c r="M6682" s="13">
        <v>949246536</v>
      </c>
      <c r="N6682" s="14">
        <v>99.47</v>
      </c>
      <c r="O6682" s="12" t="s">
        <v>8</v>
      </c>
      <c r="P6682" s="1"/>
    </row>
    <row r="6683" spans="1:16" ht="0.95" customHeight="1">
      <c r="A6683" s="1"/>
      <c r="B6683" s="137"/>
      <c r="C6683" s="137"/>
      <c r="D6683" s="137"/>
      <c r="E6683" s="137"/>
      <c r="F6683" s="137"/>
      <c r="G6683" s="137"/>
      <c r="H6683" s="137"/>
      <c r="I6683" s="137"/>
      <c r="J6683" s="137"/>
      <c r="K6683" s="137"/>
      <c r="L6683" s="137"/>
      <c r="M6683" s="137"/>
      <c r="N6683" s="137"/>
      <c r="O6683" s="137"/>
      <c r="P6683" s="1"/>
    </row>
    <row r="6684" spans="1:16" ht="58.5" thickBot="1">
      <c r="A6684" s="1"/>
      <c r="B6684" s="6" t="s">
        <v>6589</v>
      </c>
      <c r="C6684" s="7" t="s">
        <v>8</v>
      </c>
      <c r="D6684" s="8" t="s">
        <v>6590</v>
      </c>
      <c r="E6684" s="8" t="s">
        <v>6591</v>
      </c>
      <c r="F6684" s="8" t="s">
        <v>353</v>
      </c>
      <c r="G6684" s="8" t="s">
        <v>59</v>
      </c>
      <c r="H6684" s="8" t="s">
        <v>14</v>
      </c>
      <c r="I6684" s="7" t="s">
        <v>8</v>
      </c>
      <c r="J6684" s="9">
        <v>487464564</v>
      </c>
      <c r="K6684" s="9">
        <v>0</v>
      </c>
      <c r="L6684" s="9">
        <v>176156</v>
      </c>
      <c r="M6684" s="9">
        <v>88078</v>
      </c>
      <c r="N6684" s="7" t="s">
        <v>8</v>
      </c>
      <c r="O6684" s="10">
        <v>52.53</v>
      </c>
      <c r="P6684" s="1"/>
    </row>
    <row r="6685" spans="1:16" ht="25.5" thickBot="1">
      <c r="A6685" s="1"/>
      <c r="B6685" s="138" t="s">
        <v>8</v>
      </c>
      <c r="C6685" s="139"/>
      <c r="D6685" s="139"/>
      <c r="E6685" s="139"/>
      <c r="F6685" s="139"/>
      <c r="G6685" s="139"/>
      <c r="H6685" s="139"/>
      <c r="I6685" s="11" t="s">
        <v>60</v>
      </c>
      <c r="J6685" s="12" t="s">
        <v>8</v>
      </c>
      <c r="K6685" s="13">
        <v>0</v>
      </c>
      <c r="L6685" s="13">
        <v>176156</v>
      </c>
      <c r="M6685" s="13">
        <v>88078</v>
      </c>
      <c r="N6685" s="14">
        <v>50</v>
      </c>
      <c r="O6685" s="12" t="s">
        <v>8</v>
      </c>
      <c r="P6685" s="1"/>
    </row>
    <row r="6686" spans="1:16" ht="0.95" customHeight="1">
      <c r="A6686" s="1"/>
      <c r="B6686" s="137"/>
      <c r="C6686" s="137"/>
      <c r="D6686" s="137"/>
      <c r="E6686" s="137"/>
      <c r="F6686" s="137"/>
      <c r="G6686" s="137"/>
      <c r="H6686" s="137"/>
      <c r="I6686" s="137"/>
      <c r="J6686" s="137"/>
      <c r="K6686" s="137"/>
      <c r="L6686" s="137"/>
      <c r="M6686" s="137"/>
      <c r="N6686" s="137"/>
      <c r="O6686" s="137"/>
      <c r="P6686" s="1"/>
    </row>
    <row r="6687" spans="1:16" ht="58.5" thickBot="1">
      <c r="A6687" s="1"/>
      <c r="B6687" s="6" t="s">
        <v>6592</v>
      </c>
      <c r="C6687" s="7" t="s">
        <v>8</v>
      </c>
      <c r="D6687" s="8" t="s">
        <v>6593</v>
      </c>
      <c r="E6687" s="8" t="s">
        <v>6594</v>
      </c>
      <c r="F6687" s="8" t="s">
        <v>36</v>
      </c>
      <c r="G6687" s="8" t="s">
        <v>59</v>
      </c>
      <c r="H6687" s="8" t="s">
        <v>14</v>
      </c>
      <c r="I6687" s="7" t="s">
        <v>8</v>
      </c>
      <c r="J6687" s="9">
        <v>853429335</v>
      </c>
      <c r="K6687" s="9">
        <v>0</v>
      </c>
      <c r="L6687" s="9">
        <v>0</v>
      </c>
      <c r="M6687" s="9">
        <v>0</v>
      </c>
      <c r="N6687" s="7" t="s">
        <v>8</v>
      </c>
      <c r="O6687" s="10">
        <v>25.64</v>
      </c>
      <c r="P6687" s="1"/>
    </row>
    <row r="6688" spans="1:16" ht="25.5" thickBot="1">
      <c r="A6688" s="1"/>
      <c r="B6688" s="138" t="s">
        <v>8</v>
      </c>
      <c r="C6688" s="139"/>
      <c r="D6688" s="139"/>
      <c r="E6688" s="139"/>
      <c r="F6688" s="139"/>
      <c r="G6688" s="139"/>
      <c r="H6688" s="139"/>
      <c r="I6688" s="11" t="s">
        <v>60</v>
      </c>
      <c r="J6688" s="12" t="s">
        <v>8</v>
      </c>
      <c r="K6688" s="13">
        <v>0</v>
      </c>
      <c r="L6688" s="13">
        <v>0</v>
      </c>
      <c r="M6688" s="13">
        <v>0</v>
      </c>
      <c r="N6688" s="14">
        <v>0</v>
      </c>
      <c r="O6688" s="12" t="s">
        <v>8</v>
      </c>
      <c r="P6688" s="1"/>
    </row>
    <row r="6689" spans="1:16" ht="0.95" customHeight="1">
      <c r="A6689" s="1"/>
      <c r="B6689" s="137"/>
      <c r="C6689" s="137"/>
      <c r="D6689" s="137"/>
      <c r="E6689" s="137"/>
      <c r="F6689" s="137"/>
      <c r="G6689" s="137"/>
      <c r="H6689" s="137"/>
      <c r="I6689" s="137"/>
      <c r="J6689" s="137"/>
      <c r="K6689" s="137"/>
      <c r="L6689" s="137"/>
      <c r="M6689" s="137"/>
      <c r="N6689" s="137"/>
      <c r="O6689" s="137"/>
      <c r="P6689" s="1"/>
    </row>
    <row r="6690" spans="1:16" ht="58.5" thickBot="1">
      <c r="A6690" s="1"/>
      <c r="B6690" s="6" t="s">
        <v>6595</v>
      </c>
      <c r="C6690" s="7" t="s">
        <v>8</v>
      </c>
      <c r="D6690" s="8" t="s">
        <v>6596</v>
      </c>
      <c r="E6690" s="8" t="s">
        <v>6597</v>
      </c>
      <c r="F6690" s="8" t="s">
        <v>36</v>
      </c>
      <c r="G6690" s="8" t="s">
        <v>59</v>
      </c>
      <c r="H6690" s="8" t="s">
        <v>14</v>
      </c>
      <c r="I6690" s="7" t="s">
        <v>8</v>
      </c>
      <c r="J6690" s="9">
        <v>149797621</v>
      </c>
      <c r="K6690" s="9">
        <v>0</v>
      </c>
      <c r="L6690" s="9">
        <v>15814860</v>
      </c>
      <c r="M6690" s="9">
        <v>12907021</v>
      </c>
      <c r="N6690" s="7" t="s">
        <v>8</v>
      </c>
      <c r="O6690" s="10">
        <v>59.3</v>
      </c>
      <c r="P6690" s="1"/>
    </row>
    <row r="6691" spans="1:16" ht="25.5" thickBot="1">
      <c r="A6691" s="1"/>
      <c r="B6691" s="138" t="s">
        <v>8</v>
      </c>
      <c r="C6691" s="139"/>
      <c r="D6691" s="139"/>
      <c r="E6691" s="139"/>
      <c r="F6691" s="139"/>
      <c r="G6691" s="139"/>
      <c r="H6691" s="139"/>
      <c r="I6691" s="11" t="s">
        <v>60</v>
      </c>
      <c r="J6691" s="12" t="s">
        <v>8</v>
      </c>
      <c r="K6691" s="13">
        <v>0</v>
      </c>
      <c r="L6691" s="13">
        <v>15814860</v>
      </c>
      <c r="M6691" s="13">
        <v>12907021</v>
      </c>
      <c r="N6691" s="14">
        <v>81.61</v>
      </c>
      <c r="O6691" s="12" t="s">
        <v>8</v>
      </c>
      <c r="P6691" s="1"/>
    </row>
    <row r="6692" spans="1:16" ht="0.95" customHeight="1">
      <c r="A6692" s="1"/>
      <c r="B6692" s="137"/>
      <c r="C6692" s="137"/>
      <c r="D6692" s="137"/>
      <c r="E6692" s="137"/>
      <c r="F6692" s="137"/>
      <c r="G6692" s="137"/>
      <c r="H6692" s="137"/>
      <c r="I6692" s="137"/>
      <c r="J6692" s="137"/>
      <c r="K6692" s="137"/>
      <c r="L6692" s="137"/>
      <c r="M6692" s="137"/>
      <c r="N6692" s="137"/>
      <c r="O6692" s="137"/>
      <c r="P6692" s="1"/>
    </row>
    <row r="6693" spans="1:16" ht="58.5" thickBot="1">
      <c r="A6693" s="1"/>
      <c r="B6693" s="6" t="s">
        <v>6598</v>
      </c>
      <c r="C6693" s="7" t="s">
        <v>8</v>
      </c>
      <c r="D6693" s="8" t="s">
        <v>6599</v>
      </c>
      <c r="E6693" s="8" t="s">
        <v>6600</v>
      </c>
      <c r="F6693" s="8" t="s">
        <v>36</v>
      </c>
      <c r="G6693" s="8" t="s">
        <v>13</v>
      </c>
      <c r="H6693" s="8" t="s">
        <v>14</v>
      </c>
      <c r="I6693" s="7" t="s">
        <v>8</v>
      </c>
      <c r="J6693" s="9">
        <v>144379467</v>
      </c>
      <c r="K6693" s="9">
        <v>0</v>
      </c>
      <c r="L6693" s="9">
        <v>2242400</v>
      </c>
      <c r="M6693" s="9">
        <v>1121200</v>
      </c>
      <c r="N6693" s="7" t="s">
        <v>8</v>
      </c>
      <c r="O6693" s="10">
        <v>7.51</v>
      </c>
      <c r="P6693" s="1"/>
    </row>
    <row r="6694" spans="1:16" ht="25.5" thickBot="1">
      <c r="A6694" s="1"/>
      <c r="B6694" s="138" t="s">
        <v>8</v>
      </c>
      <c r="C6694" s="139"/>
      <c r="D6694" s="139"/>
      <c r="E6694" s="139"/>
      <c r="F6694" s="139"/>
      <c r="G6694" s="139"/>
      <c r="H6694" s="139"/>
      <c r="I6694" s="11" t="s">
        <v>4456</v>
      </c>
      <c r="J6694" s="12" t="s">
        <v>8</v>
      </c>
      <c r="K6694" s="13">
        <v>0</v>
      </c>
      <c r="L6694" s="13">
        <v>2242400</v>
      </c>
      <c r="M6694" s="13">
        <v>1121200</v>
      </c>
      <c r="N6694" s="14">
        <v>50</v>
      </c>
      <c r="O6694" s="12" t="s">
        <v>8</v>
      </c>
      <c r="P6694" s="1"/>
    </row>
    <row r="6695" spans="1:16" ht="0.95" customHeight="1">
      <c r="A6695" s="1"/>
      <c r="B6695" s="137"/>
      <c r="C6695" s="137"/>
      <c r="D6695" s="137"/>
      <c r="E6695" s="137"/>
      <c r="F6695" s="137"/>
      <c r="G6695" s="137"/>
      <c r="H6695" s="137"/>
      <c r="I6695" s="137"/>
      <c r="J6695" s="137"/>
      <c r="K6695" s="137"/>
      <c r="L6695" s="137"/>
      <c r="M6695" s="137"/>
      <c r="N6695" s="137"/>
      <c r="O6695" s="137"/>
      <c r="P6695" s="1"/>
    </row>
    <row r="6696" spans="1:16" ht="50.25" thickBot="1">
      <c r="A6696" s="1"/>
      <c r="B6696" s="6" t="s">
        <v>6601</v>
      </c>
      <c r="C6696" s="7" t="s">
        <v>8</v>
      </c>
      <c r="D6696" s="8" t="s">
        <v>6602</v>
      </c>
      <c r="E6696" s="8" t="s">
        <v>6603</v>
      </c>
      <c r="F6696" s="8" t="s">
        <v>36</v>
      </c>
      <c r="G6696" s="8" t="s">
        <v>13</v>
      </c>
      <c r="H6696" s="8" t="s">
        <v>14</v>
      </c>
      <c r="I6696" s="7" t="s">
        <v>8</v>
      </c>
      <c r="J6696" s="9">
        <v>109289069</v>
      </c>
      <c r="K6696" s="9">
        <v>0</v>
      </c>
      <c r="L6696" s="9">
        <v>8627119</v>
      </c>
      <c r="M6696" s="9">
        <v>5882951</v>
      </c>
      <c r="N6696" s="7" t="s">
        <v>8</v>
      </c>
      <c r="O6696" s="10">
        <v>25.34</v>
      </c>
      <c r="P6696" s="1"/>
    </row>
    <row r="6697" spans="1:16" ht="25.5" thickBot="1">
      <c r="A6697" s="1"/>
      <c r="B6697" s="138" t="s">
        <v>8</v>
      </c>
      <c r="C6697" s="139"/>
      <c r="D6697" s="139"/>
      <c r="E6697" s="139"/>
      <c r="F6697" s="139"/>
      <c r="G6697" s="139"/>
      <c r="H6697" s="139"/>
      <c r="I6697" s="11" t="s">
        <v>4456</v>
      </c>
      <c r="J6697" s="12" t="s">
        <v>8</v>
      </c>
      <c r="K6697" s="13">
        <v>0</v>
      </c>
      <c r="L6697" s="13">
        <v>8627119</v>
      </c>
      <c r="M6697" s="13">
        <v>5882951</v>
      </c>
      <c r="N6697" s="14">
        <v>68.19</v>
      </c>
      <c r="O6697" s="12" t="s">
        <v>8</v>
      </c>
      <c r="P6697" s="1"/>
    </row>
    <row r="6698" spans="1:16" ht="0.95" customHeight="1">
      <c r="A6698" s="1"/>
      <c r="B6698" s="137"/>
      <c r="C6698" s="137"/>
      <c r="D6698" s="137"/>
      <c r="E6698" s="137"/>
      <c r="F6698" s="137"/>
      <c r="G6698" s="137"/>
      <c r="H6698" s="137"/>
      <c r="I6698" s="137"/>
      <c r="J6698" s="137"/>
      <c r="K6698" s="137"/>
      <c r="L6698" s="137"/>
      <c r="M6698" s="137"/>
      <c r="N6698" s="137"/>
      <c r="O6698" s="137"/>
      <c r="P6698" s="1"/>
    </row>
    <row r="6699" spans="1:16" ht="50.25" thickBot="1">
      <c r="A6699" s="1"/>
      <c r="B6699" s="6" t="s">
        <v>6604</v>
      </c>
      <c r="C6699" s="7" t="s">
        <v>8</v>
      </c>
      <c r="D6699" s="8" t="s">
        <v>6605</v>
      </c>
      <c r="E6699" s="8" t="s">
        <v>6606</v>
      </c>
      <c r="F6699" s="8" t="s">
        <v>36</v>
      </c>
      <c r="G6699" s="8" t="s">
        <v>59</v>
      </c>
      <c r="H6699" s="8" t="s">
        <v>14</v>
      </c>
      <c r="I6699" s="7" t="s">
        <v>8</v>
      </c>
      <c r="J6699" s="9">
        <v>459256164</v>
      </c>
      <c r="K6699" s="9">
        <v>0</v>
      </c>
      <c r="L6699" s="9">
        <v>21390658</v>
      </c>
      <c r="M6699" s="9">
        <v>18090658</v>
      </c>
      <c r="N6699" s="7" t="s">
        <v>8</v>
      </c>
      <c r="O6699" s="10">
        <v>17.61</v>
      </c>
      <c r="P6699" s="1"/>
    </row>
    <row r="6700" spans="1:16" ht="25.5" thickBot="1">
      <c r="A6700" s="1"/>
      <c r="B6700" s="138" t="s">
        <v>8</v>
      </c>
      <c r="C6700" s="139"/>
      <c r="D6700" s="139"/>
      <c r="E6700" s="139"/>
      <c r="F6700" s="139"/>
      <c r="G6700" s="139"/>
      <c r="H6700" s="139"/>
      <c r="I6700" s="11" t="s">
        <v>60</v>
      </c>
      <c r="J6700" s="12" t="s">
        <v>8</v>
      </c>
      <c r="K6700" s="13">
        <v>0</v>
      </c>
      <c r="L6700" s="13">
        <v>21390658</v>
      </c>
      <c r="M6700" s="13">
        <v>18090658</v>
      </c>
      <c r="N6700" s="14">
        <v>84.57</v>
      </c>
      <c r="O6700" s="12" t="s">
        <v>8</v>
      </c>
      <c r="P6700" s="1"/>
    </row>
    <row r="6701" spans="1:16" ht="0.95" customHeight="1">
      <c r="A6701" s="1"/>
      <c r="B6701" s="137"/>
      <c r="C6701" s="137"/>
      <c r="D6701" s="137"/>
      <c r="E6701" s="137"/>
      <c r="F6701" s="137"/>
      <c r="G6701" s="137"/>
      <c r="H6701" s="137"/>
      <c r="I6701" s="137"/>
      <c r="J6701" s="137"/>
      <c r="K6701" s="137"/>
      <c r="L6701" s="137"/>
      <c r="M6701" s="137"/>
      <c r="N6701" s="137"/>
      <c r="O6701" s="137"/>
      <c r="P6701" s="1"/>
    </row>
    <row r="6702" spans="1:16" ht="42" thickBot="1">
      <c r="A6702" s="1"/>
      <c r="B6702" s="6" t="s">
        <v>6607</v>
      </c>
      <c r="C6702" s="7" t="s">
        <v>8</v>
      </c>
      <c r="D6702" s="8" t="s">
        <v>6608</v>
      </c>
      <c r="E6702" s="8" t="s">
        <v>6609</v>
      </c>
      <c r="F6702" s="8" t="s">
        <v>353</v>
      </c>
      <c r="G6702" s="8" t="s">
        <v>208</v>
      </c>
      <c r="H6702" s="8" t="s">
        <v>14</v>
      </c>
      <c r="I6702" s="7" t="s">
        <v>8</v>
      </c>
      <c r="J6702" s="9">
        <v>214494732</v>
      </c>
      <c r="K6702" s="9">
        <v>0</v>
      </c>
      <c r="L6702" s="9">
        <v>6269601</v>
      </c>
      <c r="M6702" s="9">
        <v>6269601</v>
      </c>
      <c r="N6702" s="7" t="s">
        <v>8</v>
      </c>
      <c r="O6702" s="10">
        <v>27.19</v>
      </c>
      <c r="P6702" s="1"/>
    </row>
    <row r="6703" spans="1:16" ht="25.5" thickBot="1">
      <c r="A6703" s="1"/>
      <c r="B6703" s="138" t="s">
        <v>8</v>
      </c>
      <c r="C6703" s="139"/>
      <c r="D6703" s="139"/>
      <c r="E6703" s="139"/>
      <c r="F6703" s="139"/>
      <c r="G6703" s="139"/>
      <c r="H6703" s="139"/>
      <c r="I6703" s="11" t="s">
        <v>4539</v>
      </c>
      <c r="J6703" s="12" t="s">
        <v>8</v>
      </c>
      <c r="K6703" s="13">
        <v>0</v>
      </c>
      <c r="L6703" s="13">
        <v>6269601</v>
      </c>
      <c r="M6703" s="13">
        <v>6269601</v>
      </c>
      <c r="N6703" s="14">
        <v>100</v>
      </c>
      <c r="O6703" s="12" t="s">
        <v>8</v>
      </c>
      <c r="P6703" s="1"/>
    </row>
    <row r="6704" spans="1:16" ht="0.95" customHeight="1">
      <c r="A6704" s="1"/>
      <c r="B6704" s="137"/>
      <c r="C6704" s="137"/>
      <c r="D6704" s="137"/>
      <c r="E6704" s="137"/>
      <c r="F6704" s="137"/>
      <c r="G6704" s="137"/>
      <c r="H6704" s="137"/>
      <c r="I6704" s="137"/>
      <c r="J6704" s="137"/>
      <c r="K6704" s="137"/>
      <c r="L6704" s="137"/>
      <c r="M6704" s="137"/>
      <c r="N6704" s="137"/>
      <c r="O6704" s="137"/>
      <c r="P6704" s="1"/>
    </row>
    <row r="6705" spans="1:16" ht="58.5" thickBot="1">
      <c r="A6705" s="1"/>
      <c r="B6705" s="6" t="s">
        <v>6610</v>
      </c>
      <c r="C6705" s="7" t="s">
        <v>8</v>
      </c>
      <c r="D6705" s="8" t="s">
        <v>6611</v>
      </c>
      <c r="E6705" s="8" t="s">
        <v>6612</v>
      </c>
      <c r="F6705" s="8" t="s">
        <v>40</v>
      </c>
      <c r="G6705" s="8" t="s">
        <v>59</v>
      </c>
      <c r="H6705" s="8" t="s">
        <v>14</v>
      </c>
      <c r="I6705" s="7" t="s">
        <v>8</v>
      </c>
      <c r="J6705" s="9">
        <v>755129552</v>
      </c>
      <c r="K6705" s="9">
        <v>0</v>
      </c>
      <c r="L6705" s="9">
        <v>0</v>
      </c>
      <c r="M6705" s="9">
        <v>0</v>
      </c>
      <c r="N6705" s="7" t="s">
        <v>8</v>
      </c>
      <c r="O6705" s="10">
        <v>26.85</v>
      </c>
      <c r="P6705" s="1"/>
    </row>
    <row r="6706" spans="1:16" ht="25.5" thickBot="1">
      <c r="A6706" s="1"/>
      <c r="B6706" s="138" t="s">
        <v>8</v>
      </c>
      <c r="C6706" s="139"/>
      <c r="D6706" s="139"/>
      <c r="E6706" s="139"/>
      <c r="F6706" s="139"/>
      <c r="G6706" s="139"/>
      <c r="H6706" s="139"/>
      <c r="I6706" s="11" t="s">
        <v>60</v>
      </c>
      <c r="J6706" s="12" t="s">
        <v>8</v>
      </c>
      <c r="K6706" s="13">
        <v>0</v>
      </c>
      <c r="L6706" s="13">
        <v>0</v>
      </c>
      <c r="M6706" s="13">
        <v>0</v>
      </c>
      <c r="N6706" s="14">
        <v>0</v>
      </c>
      <c r="O6706" s="12" t="s">
        <v>8</v>
      </c>
      <c r="P6706" s="1"/>
    </row>
    <row r="6707" spans="1:16" ht="0.95" customHeight="1">
      <c r="A6707" s="1"/>
      <c r="B6707" s="137"/>
      <c r="C6707" s="137"/>
      <c r="D6707" s="137"/>
      <c r="E6707" s="137"/>
      <c r="F6707" s="137"/>
      <c r="G6707" s="137"/>
      <c r="H6707" s="137"/>
      <c r="I6707" s="137"/>
      <c r="J6707" s="137"/>
      <c r="K6707" s="137"/>
      <c r="L6707" s="137"/>
      <c r="M6707" s="137"/>
      <c r="N6707" s="137"/>
      <c r="O6707" s="137"/>
      <c r="P6707" s="1"/>
    </row>
    <row r="6708" spans="1:16" ht="58.5" thickBot="1">
      <c r="A6708" s="1"/>
      <c r="B6708" s="6" t="s">
        <v>6613</v>
      </c>
      <c r="C6708" s="7" t="s">
        <v>8</v>
      </c>
      <c r="D6708" s="8" t="s">
        <v>6614</v>
      </c>
      <c r="E6708" s="8" t="s">
        <v>6615</v>
      </c>
      <c r="F6708" s="8" t="s">
        <v>335</v>
      </c>
      <c r="G6708" s="8" t="s">
        <v>132</v>
      </c>
      <c r="H6708" s="8" t="s">
        <v>14</v>
      </c>
      <c r="I6708" s="7" t="s">
        <v>8</v>
      </c>
      <c r="J6708" s="9">
        <v>3309524616</v>
      </c>
      <c r="K6708" s="9">
        <v>0</v>
      </c>
      <c r="L6708" s="9">
        <v>12310494</v>
      </c>
      <c r="M6708" s="9">
        <v>8314943</v>
      </c>
      <c r="N6708" s="7" t="s">
        <v>8</v>
      </c>
      <c r="O6708" s="10">
        <v>8</v>
      </c>
      <c r="P6708" s="1"/>
    </row>
    <row r="6709" spans="1:16" ht="25.5" thickBot="1">
      <c r="A6709" s="1"/>
      <c r="B6709" s="138" t="s">
        <v>8</v>
      </c>
      <c r="C6709" s="139"/>
      <c r="D6709" s="139"/>
      <c r="E6709" s="139"/>
      <c r="F6709" s="139"/>
      <c r="G6709" s="139"/>
      <c r="H6709" s="139"/>
      <c r="I6709" s="11" t="s">
        <v>133</v>
      </c>
      <c r="J6709" s="12" t="s">
        <v>8</v>
      </c>
      <c r="K6709" s="13">
        <v>0</v>
      </c>
      <c r="L6709" s="13">
        <v>12310494</v>
      </c>
      <c r="M6709" s="13">
        <v>8314943</v>
      </c>
      <c r="N6709" s="14">
        <v>67.540000000000006</v>
      </c>
      <c r="O6709" s="12" t="s">
        <v>8</v>
      </c>
      <c r="P6709" s="1"/>
    </row>
    <row r="6710" spans="1:16" ht="0.95" customHeight="1">
      <c r="A6710" s="1"/>
      <c r="B6710" s="137"/>
      <c r="C6710" s="137"/>
      <c r="D6710" s="137"/>
      <c r="E6710" s="137"/>
      <c r="F6710" s="137"/>
      <c r="G6710" s="137"/>
      <c r="H6710" s="137"/>
      <c r="I6710" s="137"/>
      <c r="J6710" s="137"/>
      <c r="K6710" s="137"/>
      <c r="L6710" s="137"/>
      <c r="M6710" s="137"/>
      <c r="N6710" s="137"/>
      <c r="O6710" s="137"/>
      <c r="P6710" s="1"/>
    </row>
    <row r="6711" spans="1:16" ht="42" thickBot="1">
      <c r="A6711" s="1"/>
      <c r="B6711" s="6" t="s">
        <v>6616</v>
      </c>
      <c r="C6711" s="7" t="s">
        <v>8</v>
      </c>
      <c r="D6711" s="8" t="s">
        <v>6617</v>
      </c>
      <c r="E6711" s="8" t="s">
        <v>6618</v>
      </c>
      <c r="F6711" s="8" t="s">
        <v>335</v>
      </c>
      <c r="G6711" s="8" t="s">
        <v>13</v>
      </c>
      <c r="H6711" s="8" t="s">
        <v>14</v>
      </c>
      <c r="I6711" s="7" t="s">
        <v>8</v>
      </c>
      <c r="J6711" s="9">
        <v>131582683</v>
      </c>
      <c r="K6711" s="9">
        <v>0</v>
      </c>
      <c r="L6711" s="9">
        <v>0</v>
      </c>
      <c r="M6711" s="9">
        <v>0</v>
      </c>
      <c r="N6711" s="7" t="s">
        <v>8</v>
      </c>
      <c r="O6711" s="10">
        <v>0.28999999999999998</v>
      </c>
      <c r="P6711" s="1"/>
    </row>
    <row r="6712" spans="1:16" ht="25.5" thickBot="1">
      <c r="A6712" s="1"/>
      <c r="B6712" s="138" t="s">
        <v>8</v>
      </c>
      <c r="C6712" s="139"/>
      <c r="D6712" s="139"/>
      <c r="E6712" s="139"/>
      <c r="F6712" s="139"/>
      <c r="G6712" s="139"/>
      <c r="H6712" s="139"/>
      <c r="I6712" s="11" t="s">
        <v>4456</v>
      </c>
      <c r="J6712" s="12" t="s">
        <v>8</v>
      </c>
      <c r="K6712" s="13">
        <v>0</v>
      </c>
      <c r="L6712" s="13">
        <v>0</v>
      </c>
      <c r="M6712" s="13">
        <v>0</v>
      </c>
      <c r="N6712" s="14">
        <v>0</v>
      </c>
      <c r="O6712" s="12" t="s">
        <v>8</v>
      </c>
      <c r="P6712" s="1"/>
    </row>
    <row r="6713" spans="1:16" ht="0.95" customHeight="1">
      <c r="A6713" s="1"/>
      <c r="B6713" s="137"/>
      <c r="C6713" s="137"/>
      <c r="D6713" s="137"/>
      <c r="E6713" s="137"/>
      <c r="F6713" s="137"/>
      <c r="G6713" s="137"/>
      <c r="H6713" s="137"/>
      <c r="I6713" s="137"/>
      <c r="J6713" s="137"/>
      <c r="K6713" s="137"/>
      <c r="L6713" s="137"/>
      <c r="M6713" s="137"/>
      <c r="N6713" s="137"/>
      <c r="O6713" s="137"/>
      <c r="P6713" s="1"/>
    </row>
    <row r="6714" spans="1:16" ht="50.25" thickBot="1">
      <c r="A6714" s="1"/>
      <c r="B6714" s="6" t="s">
        <v>6619</v>
      </c>
      <c r="C6714" s="7" t="s">
        <v>8</v>
      </c>
      <c r="D6714" s="8" t="s">
        <v>6620</v>
      </c>
      <c r="E6714" s="8" t="s">
        <v>6621</v>
      </c>
      <c r="F6714" s="8" t="s">
        <v>261</v>
      </c>
      <c r="G6714" s="8" t="s">
        <v>13</v>
      </c>
      <c r="H6714" s="8" t="s">
        <v>14</v>
      </c>
      <c r="I6714" s="7" t="s">
        <v>8</v>
      </c>
      <c r="J6714" s="9">
        <v>58223746</v>
      </c>
      <c r="K6714" s="9">
        <v>0</v>
      </c>
      <c r="L6714" s="9">
        <v>0</v>
      </c>
      <c r="M6714" s="9">
        <v>0</v>
      </c>
      <c r="N6714" s="7" t="s">
        <v>8</v>
      </c>
      <c r="O6714" s="10">
        <v>80</v>
      </c>
      <c r="P6714" s="1"/>
    </row>
    <row r="6715" spans="1:16" ht="25.5" thickBot="1">
      <c r="A6715" s="1"/>
      <c r="B6715" s="138" t="s">
        <v>8</v>
      </c>
      <c r="C6715" s="139"/>
      <c r="D6715" s="139"/>
      <c r="E6715" s="139"/>
      <c r="F6715" s="139"/>
      <c r="G6715" s="139"/>
      <c r="H6715" s="139"/>
      <c r="I6715" s="11" t="s">
        <v>4456</v>
      </c>
      <c r="J6715" s="12" t="s">
        <v>8</v>
      </c>
      <c r="K6715" s="13">
        <v>0</v>
      </c>
      <c r="L6715" s="13">
        <v>0</v>
      </c>
      <c r="M6715" s="13">
        <v>0</v>
      </c>
      <c r="N6715" s="14">
        <v>0</v>
      </c>
      <c r="O6715" s="12" t="s">
        <v>8</v>
      </c>
      <c r="P6715" s="1"/>
    </row>
    <row r="6716" spans="1:16" ht="0.95" customHeight="1">
      <c r="A6716" s="1"/>
      <c r="B6716" s="137"/>
      <c r="C6716" s="137"/>
      <c r="D6716" s="137"/>
      <c r="E6716" s="137"/>
      <c r="F6716" s="137"/>
      <c r="G6716" s="137"/>
      <c r="H6716" s="137"/>
      <c r="I6716" s="137"/>
      <c r="J6716" s="137"/>
      <c r="K6716" s="137"/>
      <c r="L6716" s="137"/>
      <c r="M6716" s="137"/>
      <c r="N6716" s="137"/>
      <c r="O6716" s="137"/>
      <c r="P6716" s="1"/>
    </row>
    <row r="6717" spans="1:16" ht="58.5" thickBot="1">
      <c r="A6717" s="1"/>
      <c r="B6717" s="6" t="s">
        <v>6622</v>
      </c>
      <c r="C6717" s="7" t="s">
        <v>8</v>
      </c>
      <c r="D6717" s="8" t="s">
        <v>6623</v>
      </c>
      <c r="E6717" s="8" t="s">
        <v>6624</v>
      </c>
      <c r="F6717" s="8" t="s">
        <v>555</v>
      </c>
      <c r="G6717" s="8" t="s">
        <v>13</v>
      </c>
      <c r="H6717" s="8" t="s">
        <v>14</v>
      </c>
      <c r="I6717" s="7" t="s">
        <v>8</v>
      </c>
      <c r="J6717" s="9">
        <v>137146072</v>
      </c>
      <c r="K6717" s="9">
        <v>0</v>
      </c>
      <c r="L6717" s="9">
        <v>0</v>
      </c>
      <c r="M6717" s="9">
        <v>0</v>
      </c>
      <c r="N6717" s="7" t="s">
        <v>8</v>
      </c>
      <c r="O6717" s="10">
        <v>87.24</v>
      </c>
      <c r="P6717" s="1"/>
    </row>
    <row r="6718" spans="1:16" ht="25.5" thickBot="1">
      <c r="A6718" s="1"/>
      <c r="B6718" s="138" t="s">
        <v>8</v>
      </c>
      <c r="C6718" s="139"/>
      <c r="D6718" s="139"/>
      <c r="E6718" s="139"/>
      <c r="F6718" s="139"/>
      <c r="G6718" s="139"/>
      <c r="H6718" s="139"/>
      <c r="I6718" s="11" t="s">
        <v>4456</v>
      </c>
      <c r="J6718" s="12" t="s">
        <v>8</v>
      </c>
      <c r="K6718" s="13">
        <v>0</v>
      </c>
      <c r="L6718" s="13">
        <v>0</v>
      </c>
      <c r="M6718" s="13">
        <v>0</v>
      </c>
      <c r="N6718" s="14">
        <v>0</v>
      </c>
      <c r="O6718" s="12" t="s">
        <v>8</v>
      </c>
      <c r="P6718" s="1"/>
    </row>
    <row r="6719" spans="1:16" ht="0.95" customHeight="1">
      <c r="A6719" s="1"/>
      <c r="B6719" s="137"/>
      <c r="C6719" s="137"/>
      <c r="D6719" s="137"/>
      <c r="E6719" s="137"/>
      <c r="F6719" s="137"/>
      <c r="G6719" s="137"/>
      <c r="H6719" s="137"/>
      <c r="I6719" s="137"/>
      <c r="J6719" s="137"/>
      <c r="K6719" s="137"/>
      <c r="L6719" s="137"/>
      <c r="M6719" s="137"/>
      <c r="N6719" s="137"/>
      <c r="O6719" s="137"/>
      <c r="P6719" s="1"/>
    </row>
    <row r="6720" spans="1:16" ht="42" thickBot="1">
      <c r="A6720" s="1"/>
      <c r="B6720" s="6" t="s">
        <v>6625</v>
      </c>
      <c r="C6720" s="7" t="s">
        <v>8</v>
      </c>
      <c r="D6720" s="8" t="s">
        <v>6626</v>
      </c>
      <c r="E6720" s="8" t="s">
        <v>6627</v>
      </c>
      <c r="F6720" s="8" t="s">
        <v>40</v>
      </c>
      <c r="G6720" s="8" t="s">
        <v>13</v>
      </c>
      <c r="H6720" s="8" t="s">
        <v>14</v>
      </c>
      <c r="I6720" s="7" t="s">
        <v>8</v>
      </c>
      <c r="J6720" s="9">
        <v>154750929</v>
      </c>
      <c r="K6720" s="9">
        <v>0</v>
      </c>
      <c r="L6720" s="9">
        <v>0</v>
      </c>
      <c r="M6720" s="9">
        <v>0</v>
      </c>
      <c r="N6720" s="7" t="s">
        <v>8</v>
      </c>
      <c r="O6720" s="10">
        <v>78</v>
      </c>
      <c r="P6720" s="1"/>
    </row>
    <row r="6721" spans="1:16" ht="25.5" thickBot="1">
      <c r="A6721" s="1"/>
      <c r="B6721" s="138" t="s">
        <v>8</v>
      </c>
      <c r="C6721" s="139"/>
      <c r="D6721" s="139"/>
      <c r="E6721" s="139"/>
      <c r="F6721" s="139"/>
      <c r="G6721" s="139"/>
      <c r="H6721" s="139"/>
      <c r="I6721" s="11" t="s">
        <v>4456</v>
      </c>
      <c r="J6721" s="12" t="s">
        <v>8</v>
      </c>
      <c r="K6721" s="13">
        <v>0</v>
      </c>
      <c r="L6721" s="13">
        <v>0</v>
      </c>
      <c r="M6721" s="13">
        <v>0</v>
      </c>
      <c r="N6721" s="14">
        <v>0</v>
      </c>
      <c r="O6721" s="12" t="s">
        <v>8</v>
      </c>
      <c r="P6721" s="1"/>
    </row>
    <row r="6722" spans="1:16" ht="0.95" customHeight="1">
      <c r="A6722" s="1"/>
      <c r="B6722" s="137"/>
      <c r="C6722" s="137"/>
      <c r="D6722" s="137"/>
      <c r="E6722" s="137"/>
      <c r="F6722" s="137"/>
      <c r="G6722" s="137"/>
      <c r="H6722" s="137"/>
      <c r="I6722" s="137"/>
      <c r="J6722" s="137"/>
      <c r="K6722" s="137"/>
      <c r="L6722" s="137"/>
      <c r="M6722" s="137"/>
      <c r="N6722" s="137"/>
      <c r="O6722" s="137"/>
      <c r="P6722" s="1"/>
    </row>
    <row r="6723" spans="1:16" ht="50.25" thickBot="1">
      <c r="A6723" s="1"/>
      <c r="B6723" s="6" t="s">
        <v>6628</v>
      </c>
      <c r="C6723" s="7" t="s">
        <v>8</v>
      </c>
      <c r="D6723" s="8" t="s">
        <v>6629</v>
      </c>
      <c r="E6723" s="8" t="s">
        <v>6627</v>
      </c>
      <c r="F6723" s="8" t="s">
        <v>335</v>
      </c>
      <c r="G6723" s="8" t="s">
        <v>13</v>
      </c>
      <c r="H6723" s="8" t="s">
        <v>14</v>
      </c>
      <c r="I6723" s="7" t="s">
        <v>8</v>
      </c>
      <c r="J6723" s="9">
        <v>122169591</v>
      </c>
      <c r="K6723" s="9">
        <v>0</v>
      </c>
      <c r="L6723" s="9">
        <v>0</v>
      </c>
      <c r="M6723" s="9">
        <v>0</v>
      </c>
      <c r="N6723" s="7" t="s">
        <v>8</v>
      </c>
      <c r="O6723" s="10">
        <v>0.15</v>
      </c>
      <c r="P6723" s="1"/>
    </row>
    <row r="6724" spans="1:16" ht="25.5" thickBot="1">
      <c r="A6724" s="1"/>
      <c r="B6724" s="138" t="s">
        <v>8</v>
      </c>
      <c r="C6724" s="139"/>
      <c r="D6724" s="139"/>
      <c r="E6724" s="139"/>
      <c r="F6724" s="139"/>
      <c r="G6724" s="139"/>
      <c r="H6724" s="139"/>
      <c r="I6724" s="11" t="s">
        <v>4456</v>
      </c>
      <c r="J6724" s="12" t="s">
        <v>8</v>
      </c>
      <c r="K6724" s="13">
        <v>0</v>
      </c>
      <c r="L6724" s="13">
        <v>0</v>
      </c>
      <c r="M6724" s="13">
        <v>0</v>
      </c>
      <c r="N6724" s="14">
        <v>0</v>
      </c>
      <c r="O6724" s="12" t="s">
        <v>8</v>
      </c>
      <c r="P6724" s="1"/>
    </row>
    <row r="6725" spans="1:16" ht="0.95" customHeight="1">
      <c r="A6725" s="1"/>
      <c r="B6725" s="137"/>
      <c r="C6725" s="137"/>
      <c r="D6725" s="137"/>
      <c r="E6725" s="137"/>
      <c r="F6725" s="137"/>
      <c r="G6725" s="137"/>
      <c r="H6725" s="137"/>
      <c r="I6725" s="137"/>
      <c r="J6725" s="137"/>
      <c r="K6725" s="137"/>
      <c r="L6725" s="137"/>
      <c r="M6725" s="137"/>
      <c r="N6725" s="137"/>
      <c r="O6725" s="137"/>
      <c r="P6725" s="1"/>
    </row>
    <row r="6726" spans="1:16" ht="50.25" thickBot="1">
      <c r="A6726" s="1"/>
      <c r="B6726" s="6" t="s">
        <v>6630</v>
      </c>
      <c r="C6726" s="7" t="s">
        <v>8</v>
      </c>
      <c r="D6726" s="8" t="s">
        <v>6631</v>
      </c>
      <c r="E6726" s="8" t="s">
        <v>6632</v>
      </c>
      <c r="F6726" s="8" t="s">
        <v>207</v>
      </c>
      <c r="G6726" s="8" t="s">
        <v>13</v>
      </c>
      <c r="H6726" s="8" t="s">
        <v>14</v>
      </c>
      <c r="I6726" s="7" t="s">
        <v>8</v>
      </c>
      <c r="J6726" s="9">
        <v>119923823</v>
      </c>
      <c r="K6726" s="9">
        <v>0</v>
      </c>
      <c r="L6726" s="9">
        <v>74204513</v>
      </c>
      <c r="M6726" s="9">
        <v>43514024</v>
      </c>
      <c r="N6726" s="7" t="s">
        <v>8</v>
      </c>
      <c r="O6726" s="10">
        <v>32.659999999999997</v>
      </c>
      <c r="P6726" s="1"/>
    </row>
    <row r="6727" spans="1:16" ht="25.5" thickBot="1">
      <c r="A6727" s="1"/>
      <c r="B6727" s="138" t="s">
        <v>8</v>
      </c>
      <c r="C6727" s="139"/>
      <c r="D6727" s="139"/>
      <c r="E6727" s="139"/>
      <c r="F6727" s="139"/>
      <c r="G6727" s="139"/>
      <c r="H6727" s="139"/>
      <c r="I6727" s="11" t="s">
        <v>4456</v>
      </c>
      <c r="J6727" s="12" t="s">
        <v>8</v>
      </c>
      <c r="K6727" s="13">
        <v>0</v>
      </c>
      <c r="L6727" s="13">
        <v>74204513</v>
      </c>
      <c r="M6727" s="13">
        <v>43514024</v>
      </c>
      <c r="N6727" s="14">
        <v>58.64</v>
      </c>
      <c r="O6727" s="12" t="s">
        <v>8</v>
      </c>
      <c r="P6727" s="1"/>
    </row>
    <row r="6728" spans="1:16" ht="0.95" customHeight="1">
      <c r="A6728" s="1"/>
      <c r="B6728" s="137"/>
      <c r="C6728" s="137"/>
      <c r="D6728" s="137"/>
      <c r="E6728" s="137"/>
      <c r="F6728" s="137"/>
      <c r="G6728" s="137"/>
      <c r="H6728" s="137"/>
      <c r="I6728" s="137"/>
      <c r="J6728" s="137"/>
      <c r="K6728" s="137"/>
      <c r="L6728" s="137"/>
      <c r="M6728" s="137"/>
      <c r="N6728" s="137"/>
      <c r="O6728" s="137"/>
      <c r="P6728" s="1"/>
    </row>
    <row r="6729" spans="1:16" ht="50.25" thickBot="1">
      <c r="A6729" s="1"/>
      <c r="B6729" s="6" t="s">
        <v>6633</v>
      </c>
      <c r="C6729" s="7" t="s">
        <v>8</v>
      </c>
      <c r="D6729" s="8" t="s">
        <v>6634</v>
      </c>
      <c r="E6729" s="8" t="s">
        <v>6635</v>
      </c>
      <c r="F6729" s="8" t="s">
        <v>261</v>
      </c>
      <c r="G6729" s="8" t="s">
        <v>13</v>
      </c>
      <c r="H6729" s="8" t="s">
        <v>14</v>
      </c>
      <c r="I6729" s="7" t="s">
        <v>8</v>
      </c>
      <c r="J6729" s="9">
        <v>155150777</v>
      </c>
      <c r="K6729" s="9">
        <v>0</v>
      </c>
      <c r="L6729" s="9">
        <v>11948692</v>
      </c>
      <c r="M6729" s="9">
        <v>11948692</v>
      </c>
      <c r="N6729" s="7" t="s">
        <v>8</v>
      </c>
      <c r="O6729" s="10">
        <v>83.34</v>
      </c>
      <c r="P6729" s="1"/>
    </row>
    <row r="6730" spans="1:16" ht="25.5" thickBot="1">
      <c r="A6730" s="1"/>
      <c r="B6730" s="138" t="s">
        <v>8</v>
      </c>
      <c r="C6730" s="139"/>
      <c r="D6730" s="139"/>
      <c r="E6730" s="139"/>
      <c r="F6730" s="139"/>
      <c r="G6730" s="139"/>
      <c r="H6730" s="139"/>
      <c r="I6730" s="11" t="s">
        <v>4456</v>
      </c>
      <c r="J6730" s="12" t="s">
        <v>8</v>
      </c>
      <c r="K6730" s="13">
        <v>0</v>
      </c>
      <c r="L6730" s="13">
        <v>11948692</v>
      </c>
      <c r="M6730" s="13">
        <v>11948692</v>
      </c>
      <c r="N6730" s="14">
        <v>100</v>
      </c>
      <c r="O6730" s="12" t="s">
        <v>8</v>
      </c>
      <c r="P6730" s="1"/>
    </row>
    <row r="6731" spans="1:16" ht="0.95" customHeight="1">
      <c r="A6731" s="1"/>
      <c r="B6731" s="137"/>
      <c r="C6731" s="137"/>
      <c r="D6731" s="137"/>
      <c r="E6731" s="137"/>
      <c r="F6731" s="137"/>
      <c r="G6731" s="137"/>
      <c r="H6731" s="137"/>
      <c r="I6731" s="137"/>
      <c r="J6731" s="137"/>
      <c r="K6731" s="137"/>
      <c r="L6731" s="137"/>
      <c r="M6731" s="137"/>
      <c r="N6731" s="137"/>
      <c r="O6731" s="137"/>
      <c r="P6731" s="1"/>
    </row>
    <row r="6732" spans="1:16" ht="50.25" thickBot="1">
      <c r="A6732" s="1"/>
      <c r="B6732" s="6" t="s">
        <v>6636</v>
      </c>
      <c r="C6732" s="7" t="s">
        <v>8</v>
      </c>
      <c r="D6732" s="8" t="s">
        <v>6637</v>
      </c>
      <c r="E6732" s="8" t="s">
        <v>6627</v>
      </c>
      <c r="F6732" s="8" t="s">
        <v>335</v>
      </c>
      <c r="G6732" s="8" t="s">
        <v>13</v>
      </c>
      <c r="H6732" s="8" t="s">
        <v>14</v>
      </c>
      <c r="I6732" s="7" t="s">
        <v>8</v>
      </c>
      <c r="J6732" s="9">
        <v>31157905</v>
      </c>
      <c r="K6732" s="9">
        <v>0</v>
      </c>
      <c r="L6732" s="9">
        <v>0</v>
      </c>
      <c r="M6732" s="9">
        <v>0</v>
      </c>
      <c r="N6732" s="7" t="s">
        <v>8</v>
      </c>
      <c r="O6732" s="10">
        <v>0</v>
      </c>
      <c r="P6732" s="1"/>
    </row>
    <row r="6733" spans="1:16" ht="25.5" thickBot="1">
      <c r="A6733" s="1"/>
      <c r="B6733" s="138" t="s">
        <v>8</v>
      </c>
      <c r="C6733" s="139"/>
      <c r="D6733" s="139"/>
      <c r="E6733" s="139"/>
      <c r="F6733" s="139"/>
      <c r="G6733" s="139"/>
      <c r="H6733" s="139"/>
      <c r="I6733" s="11" t="s">
        <v>4456</v>
      </c>
      <c r="J6733" s="12" t="s">
        <v>8</v>
      </c>
      <c r="K6733" s="13">
        <v>0</v>
      </c>
      <c r="L6733" s="13">
        <v>0</v>
      </c>
      <c r="M6733" s="13">
        <v>0</v>
      </c>
      <c r="N6733" s="14">
        <v>0</v>
      </c>
      <c r="O6733" s="12" t="s">
        <v>8</v>
      </c>
      <c r="P6733" s="1"/>
    </row>
    <row r="6734" spans="1:16" ht="0.95" customHeight="1">
      <c r="A6734" s="1"/>
      <c r="B6734" s="137"/>
      <c r="C6734" s="137"/>
      <c r="D6734" s="137"/>
      <c r="E6734" s="137"/>
      <c r="F6734" s="137"/>
      <c r="G6734" s="137"/>
      <c r="H6734" s="137"/>
      <c r="I6734" s="137"/>
      <c r="J6734" s="137"/>
      <c r="K6734" s="137"/>
      <c r="L6734" s="137"/>
      <c r="M6734" s="137"/>
      <c r="N6734" s="137"/>
      <c r="O6734" s="137"/>
      <c r="P6734" s="1"/>
    </row>
    <row r="6735" spans="1:16" ht="50.25" thickBot="1">
      <c r="A6735" s="1"/>
      <c r="B6735" s="6" t="s">
        <v>6638</v>
      </c>
      <c r="C6735" s="7" t="s">
        <v>8</v>
      </c>
      <c r="D6735" s="8" t="s">
        <v>6639</v>
      </c>
      <c r="E6735" s="8" t="s">
        <v>6621</v>
      </c>
      <c r="F6735" s="8" t="s">
        <v>207</v>
      </c>
      <c r="G6735" s="8" t="s">
        <v>13</v>
      </c>
      <c r="H6735" s="8" t="s">
        <v>14</v>
      </c>
      <c r="I6735" s="7" t="s">
        <v>8</v>
      </c>
      <c r="J6735" s="9">
        <v>45412197</v>
      </c>
      <c r="K6735" s="9">
        <v>0</v>
      </c>
      <c r="L6735" s="9">
        <v>0</v>
      </c>
      <c r="M6735" s="9">
        <v>0</v>
      </c>
      <c r="N6735" s="7" t="s">
        <v>8</v>
      </c>
      <c r="O6735" s="10">
        <v>3.21</v>
      </c>
      <c r="P6735" s="1"/>
    </row>
    <row r="6736" spans="1:16" ht="25.5" thickBot="1">
      <c r="A6736" s="1"/>
      <c r="B6736" s="138" t="s">
        <v>8</v>
      </c>
      <c r="C6736" s="139"/>
      <c r="D6736" s="139"/>
      <c r="E6736" s="139"/>
      <c r="F6736" s="139"/>
      <c r="G6736" s="139"/>
      <c r="H6736" s="139"/>
      <c r="I6736" s="11" t="s">
        <v>4456</v>
      </c>
      <c r="J6736" s="12" t="s">
        <v>8</v>
      </c>
      <c r="K6736" s="13">
        <v>0</v>
      </c>
      <c r="L6736" s="13">
        <v>0</v>
      </c>
      <c r="M6736" s="13">
        <v>0</v>
      </c>
      <c r="N6736" s="14">
        <v>0</v>
      </c>
      <c r="O6736" s="12" t="s">
        <v>8</v>
      </c>
      <c r="P6736" s="1"/>
    </row>
    <row r="6737" spans="1:16" ht="0.95" customHeight="1">
      <c r="A6737" s="1"/>
      <c r="B6737" s="137"/>
      <c r="C6737" s="137"/>
      <c r="D6737" s="137"/>
      <c r="E6737" s="137"/>
      <c r="F6737" s="137"/>
      <c r="G6737" s="137"/>
      <c r="H6737" s="137"/>
      <c r="I6737" s="137"/>
      <c r="J6737" s="137"/>
      <c r="K6737" s="137"/>
      <c r="L6737" s="137"/>
      <c r="M6737" s="137"/>
      <c r="N6737" s="137"/>
      <c r="O6737" s="137"/>
      <c r="P6737" s="1"/>
    </row>
    <row r="6738" spans="1:16" ht="58.5" thickBot="1">
      <c r="A6738" s="1"/>
      <c r="B6738" s="6" t="s">
        <v>6640</v>
      </c>
      <c r="C6738" s="7" t="s">
        <v>8</v>
      </c>
      <c r="D6738" s="8" t="s">
        <v>6641</v>
      </c>
      <c r="E6738" s="8" t="s">
        <v>6642</v>
      </c>
      <c r="F6738" s="8" t="s">
        <v>261</v>
      </c>
      <c r="G6738" s="8" t="s">
        <v>13</v>
      </c>
      <c r="H6738" s="8" t="s">
        <v>14</v>
      </c>
      <c r="I6738" s="7" t="s">
        <v>8</v>
      </c>
      <c r="J6738" s="9">
        <v>164500818</v>
      </c>
      <c r="K6738" s="9">
        <v>0</v>
      </c>
      <c r="L6738" s="9">
        <v>0</v>
      </c>
      <c r="M6738" s="9">
        <v>0</v>
      </c>
      <c r="N6738" s="7" t="s">
        <v>8</v>
      </c>
      <c r="O6738" s="10">
        <v>8</v>
      </c>
      <c r="P6738" s="1"/>
    </row>
    <row r="6739" spans="1:16" ht="25.5" thickBot="1">
      <c r="A6739" s="1"/>
      <c r="B6739" s="138" t="s">
        <v>8</v>
      </c>
      <c r="C6739" s="139"/>
      <c r="D6739" s="139"/>
      <c r="E6739" s="139"/>
      <c r="F6739" s="139"/>
      <c r="G6739" s="139"/>
      <c r="H6739" s="139"/>
      <c r="I6739" s="11" t="s">
        <v>4456</v>
      </c>
      <c r="J6739" s="12" t="s">
        <v>8</v>
      </c>
      <c r="K6739" s="13">
        <v>0</v>
      </c>
      <c r="L6739" s="13">
        <v>0</v>
      </c>
      <c r="M6739" s="13">
        <v>0</v>
      </c>
      <c r="N6739" s="14">
        <v>0</v>
      </c>
      <c r="O6739" s="12" t="s">
        <v>8</v>
      </c>
      <c r="P6739" s="1"/>
    </row>
    <row r="6740" spans="1:16" ht="0.95" customHeight="1">
      <c r="A6740" s="1"/>
      <c r="B6740" s="137"/>
      <c r="C6740" s="137"/>
      <c r="D6740" s="137"/>
      <c r="E6740" s="137"/>
      <c r="F6740" s="137"/>
      <c r="G6740" s="137"/>
      <c r="H6740" s="137"/>
      <c r="I6740" s="137"/>
      <c r="J6740" s="137"/>
      <c r="K6740" s="137"/>
      <c r="L6740" s="137"/>
      <c r="M6740" s="137"/>
      <c r="N6740" s="137"/>
      <c r="O6740" s="137"/>
      <c r="P6740" s="1"/>
    </row>
    <row r="6741" spans="1:16" ht="83.25" thickBot="1">
      <c r="A6741" s="1"/>
      <c r="B6741" s="6" t="s">
        <v>6643</v>
      </c>
      <c r="C6741" s="7" t="s">
        <v>8</v>
      </c>
      <c r="D6741" s="8" t="s">
        <v>6644</v>
      </c>
      <c r="E6741" s="8" t="s">
        <v>6645</v>
      </c>
      <c r="F6741" s="8" t="s">
        <v>58</v>
      </c>
      <c r="G6741" s="8" t="s">
        <v>132</v>
      </c>
      <c r="H6741" s="8" t="s">
        <v>14</v>
      </c>
      <c r="I6741" s="7" t="s">
        <v>8</v>
      </c>
      <c r="J6741" s="9">
        <v>69370689</v>
      </c>
      <c r="K6741" s="9">
        <v>0</v>
      </c>
      <c r="L6741" s="9">
        <v>0</v>
      </c>
      <c r="M6741" s="9">
        <v>0</v>
      </c>
      <c r="N6741" s="7" t="s">
        <v>8</v>
      </c>
      <c r="O6741" s="10">
        <v>0.19</v>
      </c>
      <c r="P6741" s="1"/>
    </row>
    <row r="6742" spans="1:16" ht="25.5" thickBot="1">
      <c r="A6742" s="1"/>
      <c r="B6742" s="138" t="s">
        <v>8</v>
      </c>
      <c r="C6742" s="139"/>
      <c r="D6742" s="139"/>
      <c r="E6742" s="139"/>
      <c r="F6742" s="139"/>
      <c r="G6742" s="139"/>
      <c r="H6742" s="139"/>
      <c r="I6742" s="11" t="s">
        <v>133</v>
      </c>
      <c r="J6742" s="12" t="s">
        <v>8</v>
      </c>
      <c r="K6742" s="13">
        <v>0</v>
      </c>
      <c r="L6742" s="13">
        <v>0</v>
      </c>
      <c r="M6742" s="13">
        <v>0</v>
      </c>
      <c r="N6742" s="14">
        <v>0</v>
      </c>
      <c r="O6742" s="12" t="s">
        <v>8</v>
      </c>
      <c r="P6742" s="1"/>
    </row>
    <row r="6743" spans="1:16" ht="0.95" customHeight="1">
      <c r="A6743" s="1"/>
      <c r="B6743" s="137"/>
      <c r="C6743" s="137"/>
      <c r="D6743" s="137"/>
      <c r="E6743" s="137"/>
      <c r="F6743" s="137"/>
      <c r="G6743" s="137"/>
      <c r="H6743" s="137"/>
      <c r="I6743" s="137"/>
      <c r="J6743" s="137"/>
      <c r="K6743" s="137"/>
      <c r="L6743" s="137"/>
      <c r="M6743" s="137"/>
      <c r="N6743" s="137"/>
      <c r="O6743" s="137"/>
      <c r="P6743" s="1"/>
    </row>
    <row r="6744" spans="1:16" ht="50.25" thickBot="1">
      <c r="A6744" s="1"/>
      <c r="B6744" s="6" t="s">
        <v>6646</v>
      </c>
      <c r="C6744" s="7" t="s">
        <v>8</v>
      </c>
      <c r="D6744" s="8" t="s">
        <v>6647</v>
      </c>
      <c r="E6744" s="8" t="s">
        <v>6648</v>
      </c>
      <c r="F6744" s="8" t="s">
        <v>76</v>
      </c>
      <c r="G6744" s="8" t="s">
        <v>132</v>
      </c>
      <c r="H6744" s="8" t="s">
        <v>14</v>
      </c>
      <c r="I6744" s="7" t="s">
        <v>8</v>
      </c>
      <c r="J6744" s="9">
        <v>89972613</v>
      </c>
      <c r="K6744" s="9">
        <v>0</v>
      </c>
      <c r="L6744" s="9">
        <v>0</v>
      </c>
      <c r="M6744" s="9">
        <v>0</v>
      </c>
      <c r="N6744" s="7" t="s">
        <v>8</v>
      </c>
      <c r="O6744" s="10">
        <v>0</v>
      </c>
      <c r="P6744" s="1"/>
    </row>
    <row r="6745" spans="1:16" ht="25.5" thickBot="1">
      <c r="A6745" s="1"/>
      <c r="B6745" s="138" t="s">
        <v>8</v>
      </c>
      <c r="C6745" s="139"/>
      <c r="D6745" s="139"/>
      <c r="E6745" s="139"/>
      <c r="F6745" s="139"/>
      <c r="G6745" s="139"/>
      <c r="H6745" s="139"/>
      <c r="I6745" s="11" t="s">
        <v>133</v>
      </c>
      <c r="J6745" s="12" t="s">
        <v>8</v>
      </c>
      <c r="K6745" s="13">
        <v>0</v>
      </c>
      <c r="L6745" s="13">
        <v>0</v>
      </c>
      <c r="M6745" s="13">
        <v>0</v>
      </c>
      <c r="N6745" s="14">
        <v>0</v>
      </c>
      <c r="O6745" s="12" t="s">
        <v>8</v>
      </c>
      <c r="P6745" s="1"/>
    </row>
    <row r="6746" spans="1:16" ht="0.95" customHeight="1">
      <c r="A6746" s="1"/>
      <c r="B6746" s="137"/>
      <c r="C6746" s="137"/>
      <c r="D6746" s="137"/>
      <c r="E6746" s="137"/>
      <c r="F6746" s="137"/>
      <c r="G6746" s="137"/>
      <c r="H6746" s="137"/>
      <c r="I6746" s="137"/>
      <c r="J6746" s="137"/>
      <c r="K6746" s="137"/>
      <c r="L6746" s="137"/>
      <c r="M6746" s="137"/>
      <c r="N6746" s="137"/>
      <c r="O6746" s="137"/>
      <c r="P6746" s="1"/>
    </row>
    <row r="6747" spans="1:16" ht="42" thickBot="1">
      <c r="A6747" s="1"/>
      <c r="B6747" s="6" t="s">
        <v>6649</v>
      </c>
      <c r="C6747" s="7" t="s">
        <v>8</v>
      </c>
      <c r="D6747" s="8" t="s">
        <v>6650</v>
      </c>
      <c r="E6747" s="8" t="s">
        <v>6651</v>
      </c>
      <c r="F6747" s="8" t="s">
        <v>353</v>
      </c>
      <c r="G6747" s="8" t="s">
        <v>865</v>
      </c>
      <c r="H6747" s="8" t="s">
        <v>14</v>
      </c>
      <c r="I6747" s="7" t="s">
        <v>8</v>
      </c>
      <c r="J6747" s="9">
        <v>348125389</v>
      </c>
      <c r="K6747" s="9">
        <v>0</v>
      </c>
      <c r="L6747" s="9">
        <v>0</v>
      </c>
      <c r="M6747" s="9">
        <v>0</v>
      </c>
      <c r="N6747" s="7" t="s">
        <v>8</v>
      </c>
      <c r="O6747" s="10">
        <v>36.619999999999997</v>
      </c>
      <c r="P6747" s="1"/>
    </row>
    <row r="6748" spans="1:16" ht="33.75" thickBot="1">
      <c r="A6748" s="1"/>
      <c r="B6748" s="138" t="s">
        <v>8</v>
      </c>
      <c r="C6748" s="139"/>
      <c r="D6748" s="139"/>
      <c r="E6748" s="139"/>
      <c r="F6748" s="139"/>
      <c r="G6748" s="139"/>
      <c r="H6748" s="139"/>
      <c r="I6748" s="11" t="s">
        <v>4472</v>
      </c>
      <c r="J6748" s="12" t="s">
        <v>8</v>
      </c>
      <c r="K6748" s="13">
        <v>0</v>
      </c>
      <c r="L6748" s="13">
        <v>0</v>
      </c>
      <c r="M6748" s="13">
        <v>0</v>
      </c>
      <c r="N6748" s="14">
        <v>0</v>
      </c>
      <c r="O6748" s="12" t="s">
        <v>8</v>
      </c>
      <c r="P6748" s="1"/>
    </row>
    <row r="6749" spans="1:16" ht="0.95" customHeight="1">
      <c r="A6749" s="1"/>
      <c r="B6749" s="137"/>
      <c r="C6749" s="137"/>
      <c r="D6749" s="137"/>
      <c r="E6749" s="137"/>
      <c r="F6749" s="137"/>
      <c r="G6749" s="137"/>
      <c r="H6749" s="137"/>
      <c r="I6749" s="137"/>
      <c r="J6749" s="137"/>
      <c r="K6749" s="137"/>
      <c r="L6749" s="137"/>
      <c r="M6749" s="137"/>
      <c r="N6749" s="137"/>
      <c r="O6749" s="137"/>
      <c r="P6749" s="1"/>
    </row>
    <row r="6750" spans="1:16" ht="50.25" thickBot="1">
      <c r="A6750" s="1"/>
      <c r="B6750" s="6" t="s">
        <v>6652</v>
      </c>
      <c r="C6750" s="7" t="s">
        <v>8</v>
      </c>
      <c r="D6750" s="8" t="s">
        <v>6653</v>
      </c>
      <c r="E6750" s="8" t="s">
        <v>6654</v>
      </c>
      <c r="F6750" s="8" t="s">
        <v>58</v>
      </c>
      <c r="G6750" s="8" t="s">
        <v>59</v>
      </c>
      <c r="H6750" s="8" t="s">
        <v>14</v>
      </c>
      <c r="I6750" s="7" t="s">
        <v>8</v>
      </c>
      <c r="J6750" s="9">
        <v>742043760</v>
      </c>
      <c r="K6750" s="9">
        <v>0</v>
      </c>
      <c r="L6750" s="9">
        <v>65752245</v>
      </c>
      <c r="M6750" s="9">
        <v>65275038</v>
      </c>
      <c r="N6750" s="7" t="s">
        <v>8</v>
      </c>
      <c r="O6750" s="10">
        <v>89.34</v>
      </c>
      <c r="P6750" s="1"/>
    </row>
    <row r="6751" spans="1:16" ht="25.5" thickBot="1">
      <c r="A6751" s="1"/>
      <c r="B6751" s="138" t="s">
        <v>8</v>
      </c>
      <c r="C6751" s="139"/>
      <c r="D6751" s="139"/>
      <c r="E6751" s="139"/>
      <c r="F6751" s="139"/>
      <c r="G6751" s="139"/>
      <c r="H6751" s="139"/>
      <c r="I6751" s="11" t="s">
        <v>60</v>
      </c>
      <c r="J6751" s="12" t="s">
        <v>8</v>
      </c>
      <c r="K6751" s="13">
        <v>0</v>
      </c>
      <c r="L6751" s="13">
        <v>65752245</v>
      </c>
      <c r="M6751" s="13">
        <v>65275038</v>
      </c>
      <c r="N6751" s="14">
        <v>99.27</v>
      </c>
      <c r="O6751" s="12" t="s">
        <v>8</v>
      </c>
      <c r="P6751" s="1"/>
    </row>
    <row r="6752" spans="1:16" ht="0.95" customHeight="1">
      <c r="A6752" s="1"/>
      <c r="B6752" s="137"/>
      <c r="C6752" s="137"/>
      <c r="D6752" s="137"/>
      <c r="E6752" s="137"/>
      <c r="F6752" s="137"/>
      <c r="G6752" s="137"/>
      <c r="H6752" s="137"/>
      <c r="I6752" s="137"/>
      <c r="J6752" s="137"/>
      <c r="K6752" s="137"/>
      <c r="L6752" s="137"/>
      <c r="M6752" s="137"/>
      <c r="N6752" s="137"/>
      <c r="O6752" s="137"/>
      <c r="P6752" s="1"/>
    </row>
    <row r="6753" spans="1:16" ht="66.75" thickBot="1">
      <c r="A6753" s="1"/>
      <c r="B6753" s="6" t="s">
        <v>6655</v>
      </c>
      <c r="C6753" s="7" t="s">
        <v>8</v>
      </c>
      <c r="D6753" s="8" t="s">
        <v>6656</v>
      </c>
      <c r="E6753" s="8" t="s">
        <v>6657</v>
      </c>
      <c r="F6753" s="8" t="s">
        <v>40</v>
      </c>
      <c r="G6753" s="8" t="s">
        <v>4323</v>
      </c>
      <c r="H6753" s="8" t="s">
        <v>14</v>
      </c>
      <c r="I6753" s="7" t="s">
        <v>8</v>
      </c>
      <c r="J6753" s="9">
        <v>323339056</v>
      </c>
      <c r="K6753" s="9">
        <v>0</v>
      </c>
      <c r="L6753" s="9">
        <v>0</v>
      </c>
      <c r="M6753" s="9">
        <v>0</v>
      </c>
      <c r="N6753" s="7" t="s">
        <v>8</v>
      </c>
      <c r="O6753" s="10">
        <v>21.67</v>
      </c>
      <c r="P6753" s="1"/>
    </row>
    <row r="6754" spans="1:16" ht="25.5" thickBot="1">
      <c r="A6754" s="1"/>
      <c r="B6754" s="138" t="s">
        <v>8</v>
      </c>
      <c r="C6754" s="139"/>
      <c r="D6754" s="139"/>
      <c r="E6754" s="139"/>
      <c r="F6754" s="139"/>
      <c r="G6754" s="139"/>
      <c r="H6754" s="139"/>
      <c r="I6754" s="11" t="s">
        <v>60</v>
      </c>
      <c r="J6754" s="12" t="s">
        <v>8</v>
      </c>
      <c r="K6754" s="13">
        <v>0</v>
      </c>
      <c r="L6754" s="13">
        <v>0</v>
      </c>
      <c r="M6754" s="13">
        <v>0</v>
      </c>
      <c r="N6754" s="14">
        <v>0</v>
      </c>
      <c r="O6754" s="12" t="s">
        <v>8</v>
      </c>
      <c r="P6754" s="1"/>
    </row>
    <row r="6755" spans="1:16" ht="0.95" customHeight="1">
      <c r="A6755" s="1"/>
      <c r="B6755" s="137"/>
      <c r="C6755" s="137"/>
      <c r="D6755" s="137"/>
      <c r="E6755" s="137"/>
      <c r="F6755" s="137"/>
      <c r="G6755" s="137"/>
      <c r="H6755" s="137"/>
      <c r="I6755" s="137"/>
      <c r="J6755" s="137"/>
      <c r="K6755" s="137"/>
      <c r="L6755" s="137"/>
      <c r="M6755" s="137"/>
      <c r="N6755" s="137"/>
      <c r="O6755" s="137"/>
      <c r="P6755" s="1"/>
    </row>
    <row r="6756" spans="1:16" ht="42" thickBot="1">
      <c r="A6756" s="1"/>
      <c r="B6756" s="6" t="s">
        <v>6658</v>
      </c>
      <c r="C6756" s="7" t="s">
        <v>8</v>
      </c>
      <c r="D6756" s="8" t="s">
        <v>6659</v>
      </c>
      <c r="E6756" s="8" t="s">
        <v>6660</v>
      </c>
      <c r="F6756" s="8" t="s">
        <v>353</v>
      </c>
      <c r="G6756" s="8" t="s">
        <v>13</v>
      </c>
      <c r="H6756" s="8" t="s">
        <v>14</v>
      </c>
      <c r="I6756" s="7" t="s">
        <v>8</v>
      </c>
      <c r="J6756" s="9">
        <v>125843974</v>
      </c>
      <c r="K6756" s="9">
        <v>0</v>
      </c>
      <c r="L6756" s="9">
        <v>711361</v>
      </c>
      <c r="M6756" s="9">
        <v>343668</v>
      </c>
      <c r="N6756" s="7" t="s">
        <v>8</v>
      </c>
      <c r="O6756" s="10">
        <v>30.79</v>
      </c>
      <c r="P6756" s="1"/>
    </row>
    <row r="6757" spans="1:16" ht="25.5" thickBot="1">
      <c r="A6757" s="1"/>
      <c r="B6757" s="138" t="s">
        <v>8</v>
      </c>
      <c r="C6757" s="139"/>
      <c r="D6757" s="139"/>
      <c r="E6757" s="139"/>
      <c r="F6757" s="139"/>
      <c r="G6757" s="139"/>
      <c r="H6757" s="139"/>
      <c r="I6757" s="11" t="s">
        <v>4456</v>
      </c>
      <c r="J6757" s="12" t="s">
        <v>8</v>
      </c>
      <c r="K6757" s="13">
        <v>0</v>
      </c>
      <c r="L6757" s="13">
        <v>711361</v>
      </c>
      <c r="M6757" s="13">
        <v>343668</v>
      </c>
      <c r="N6757" s="14">
        <v>48.31</v>
      </c>
      <c r="O6757" s="12" t="s">
        <v>8</v>
      </c>
      <c r="P6757" s="1"/>
    </row>
    <row r="6758" spans="1:16" ht="0.95" customHeight="1">
      <c r="A6758" s="1"/>
      <c r="B6758" s="137"/>
      <c r="C6758" s="137"/>
      <c r="D6758" s="137"/>
      <c r="E6758" s="137"/>
      <c r="F6758" s="137"/>
      <c r="G6758" s="137"/>
      <c r="H6758" s="137"/>
      <c r="I6758" s="137"/>
      <c r="J6758" s="137"/>
      <c r="K6758" s="137"/>
      <c r="L6758" s="137"/>
      <c r="M6758" s="137"/>
      <c r="N6758" s="137"/>
      <c r="O6758" s="137"/>
      <c r="P6758" s="1"/>
    </row>
    <row r="6759" spans="1:16" ht="50.25" thickBot="1">
      <c r="A6759" s="1"/>
      <c r="B6759" s="6" t="s">
        <v>6661</v>
      </c>
      <c r="C6759" s="7" t="s">
        <v>8</v>
      </c>
      <c r="D6759" s="8" t="s">
        <v>6662</v>
      </c>
      <c r="E6759" s="8" t="s">
        <v>6663</v>
      </c>
      <c r="F6759" s="8" t="s">
        <v>40</v>
      </c>
      <c r="G6759" s="8" t="s">
        <v>59</v>
      </c>
      <c r="H6759" s="8" t="s">
        <v>14</v>
      </c>
      <c r="I6759" s="7" t="s">
        <v>8</v>
      </c>
      <c r="J6759" s="9">
        <v>110690719</v>
      </c>
      <c r="K6759" s="9">
        <v>0</v>
      </c>
      <c r="L6759" s="9">
        <v>0</v>
      </c>
      <c r="M6759" s="9">
        <v>0</v>
      </c>
      <c r="N6759" s="7" t="s">
        <v>8</v>
      </c>
      <c r="O6759" s="10">
        <v>13.84</v>
      </c>
      <c r="P6759" s="1"/>
    </row>
    <row r="6760" spans="1:16" ht="25.5" thickBot="1">
      <c r="A6760" s="1"/>
      <c r="B6760" s="138" t="s">
        <v>8</v>
      </c>
      <c r="C6760" s="139"/>
      <c r="D6760" s="139"/>
      <c r="E6760" s="139"/>
      <c r="F6760" s="139"/>
      <c r="G6760" s="139"/>
      <c r="H6760" s="139"/>
      <c r="I6760" s="11" t="s">
        <v>60</v>
      </c>
      <c r="J6760" s="12" t="s">
        <v>8</v>
      </c>
      <c r="K6760" s="13">
        <v>0</v>
      </c>
      <c r="L6760" s="13">
        <v>0</v>
      </c>
      <c r="M6760" s="13">
        <v>0</v>
      </c>
      <c r="N6760" s="14">
        <v>0</v>
      </c>
      <c r="O6760" s="12" t="s">
        <v>8</v>
      </c>
      <c r="P6760" s="1"/>
    </row>
    <row r="6761" spans="1:16" ht="0.95" customHeight="1">
      <c r="A6761" s="1"/>
      <c r="B6761" s="137"/>
      <c r="C6761" s="137"/>
      <c r="D6761" s="137"/>
      <c r="E6761" s="137"/>
      <c r="F6761" s="137"/>
      <c r="G6761" s="137"/>
      <c r="H6761" s="137"/>
      <c r="I6761" s="137"/>
      <c r="J6761" s="137"/>
      <c r="K6761" s="137"/>
      <c r="L6761" s="137"/>
      <c r="M6761" s="137"/>
      <c r="N6761" s="137"/>
      <c r="O6761" s="137"/>
      <c r="P6761" s="1"/>
    </row>
    <row r="6762" spans="1:16" ht="50.25" thickBot="1">
      <c r="A6762" s="1"/>
      <c r="B6762" s="6" t="s">
        <v>6664</v>
      </c>
      <c r="C6762" s="7" t="s">
        <v>8</v>
      </c>
      <c r="D6762" s="8" t="s">
        <v>6665</v>
      </c>
      <c r="E6762" s="8" t="s">
        <v>6666</v>
      </c>
      <c r="F6762" s="8" t="s">
        <v>40</v>
      </c>
      <c r="G6762" s="8" t="s">
        <v>208</v>
      </c>
      <c r="H6762" s="8" t="s">
        <v>14</v>
      </c>
      <c r="I6762" s="7" t="s">
        <v>8</v>
      </c>
      <c r="J6762" s="9">
        <v>243852900</v>
      </c>
      <c r="K6762" s="9">
        <v>0</v>
      </c>
      <c r="L6762" s="9">
        <v>0</v>
      </c>
      <c r="M6762" s="9">
        <v>0</v>
      </c>
      <c r="N6762" s="7" t="s">
        <v>8</v>
      </c>
      <c r="O6762" s="10">
        <v>1.4</v>
      </c>
      <c r="P6762" s="1"/>
    </row>
    <row r="6763" spans="1:16" ht="25.5" thickBot="1">
      <c r="A6763" s="1"/>
      <c r="B6763" s="138" t="s">
        <v>8</v>
      </c>
      <c r="C6763" s="139"/>
      <c r="D6763" s="139"/>
      <c r="E6763" s="139"/>
      <c r="F6763" s="139"/>
      <c r="G6763" s="139"/>
      <c r="H6763" s="139"/>
      <c r="I6763" s="11" t="s">
        <v>4539</v>
      </c>
      <c r="J6763" s="12" t="s">
        <v>8</v>
      </c>
      <c r="K6763" s="13">
        <v>0</v>
      </c>
      <c r="L6763" s="13">
        <v>0</v>
      </c>
      <c r="M6763" s="13">
        <v>0</v>
      </c>
      <c r="N6763" s="14">
        <v>0</v>
      </c>
      <c r="O6763" s="12" t="s">
        <v>8</v>
      </c>
      <c r="P6763" s="1"/>
    </row>
    <row r="6764" spans="1:16" ht="0.95" customHeight="1">
      <c r="A6764" s="1"/>
      <c r="B6764" s="137"/>
      <c r="C6764" s="137"/>
      <c r="D6764" s="137"/>
      <c r="E6764" s="137"/>
      <c r="F6764" s="137"/>
      <c r="G6764" s="137"/>
      <c r="H6764" s="137"/>
      <c r="I6764" s="137"/>
      <c r="J6764" s="137"/>
      <c r="K6764" s="137"/>
      <c r="L6764" s="137"/>
      <c r="M6764" s="137"/>
      <c r="N6764" s="137"/>
      <c r="O6764" s="137"/>
      <c r="P6764" s="1"/>
    </row>
    <row r="6765" spans="1:16" ht="50.25" thickBot="1">
      <c r="A6765" s="1"/>
      <c r="B6765" s="6" t="s">
        <v>6667</v>
      </c>
      <c r="C6765" s="7" t="s">
        <v>8</v>
      </c>
      <c r="D6765" s="8" t="s">
        <v>6668</v>
      </c>
      <c r="E6765" s="8" t="s">
        <v>6669</v>
      </c>
      <c r="F6765" s="8" t="s">
        <v>353</v>
      </c>
      <c r="G6765" s="8" t="s">
        <v>865</v>
      </c>
      <c r="H6765" s="8" t="s">
        <v>14</v>
      </c>
      <c r="I6765" s="7" t="s">
        <v>8</v>
      </c>
      <c r="J6765" s="9">
        <v>627584275</v>
      </c>
      <c r="K6765" s="9">
        <v>0</v>
      </c>
      <c r="L6765" s="9">
        <v>10000000</v>
      </c>
      <c r="M6765" s="9">
        <v>0</v>
      </c>
      <c r="N6765" s="7" t="s">
        <v>8</v>
      </c>
      <c r="O6765" s="10">
        <v>6.76</v>
      </c>
      <c r="P6765" s="1"/>
    </row>
    <row r="6766" spans="1:16" ht="33.75" thickBot="1">
      <c r="A6766" s="1"/>
      <c r="B6766" s="138" t="s">
        <v>8</v>
      </c>
      <c r="C6766" s="139"/>
      <c r="D6766" s="139"/>
      <c r="E6766" s="139"/>
      <c r="F6766" s="139"/>
      <c r="G6766" s="139"/>
      <c r="H6766" s="139"/>
      <c r="I6766" s="11" t="s">
        <v>4472</v>
      </c>
      <c r="J6766" s="12" t="s">
        <v>8</v>
      </c>
      <c r="K6766" s="13">
        <v>0</v>
      </c>
      <c r="L6766" s="13">
        <v>10000000</v>
      </c>
      <c r="M6766" s="13">
        <v>0</v>
      </c>
      <c r="N6766" s="14">
        <v>0</v>
      </c>
      <c r="O6766" s="12" t="s">
        <v>8</v>
      </c>
      <c r="P6766" s="1"/>
    </row>
    <row r="6767" spans="1:16" ht="0.95" customHeight="1">
      <c r="A6767" s="1"/>
      <c r="B6767" s="137"/>
      <c r="C6767" s="137"/>
      <c r="D6767" s="137"/>
      <c r="E6767" s="137"/>
      <c r="F6767" s="137"/>
      <c r="G6767" s="137"/>
      <c r="H6767" s="137"/>
      <c r="I6767" s="137"/>
      <c r="J6767" s="137"/>
      <c r="K6767" s="137"/>
      <c r="L6767" s="137"/>
      <c r="M6767" s="137"/>
      <c r="N6767" s="137"/>
      <c r="O6767" s="137"/>
      <c r="P6767" s="1"/>
    </row>
    <row r="6768" spans="1:16" ht="33.75" thickBot="1">
      <c r="A6768" s="1"/>
      <c r="B6768" s="6" t="s">
        <v>6670</v>
      </c>
      <c r="C6768" s="7" t="s">
        <v>8</v>
      </c>
      <c r="D6768" s="8" t="s">
        <v>6671</v>
      </c>
      <c r="E6768" s="8" t="s">
        <v>6672</v>
      </c>
      <c r="F6768" s="8" t="s">
        <v>76</v>
      </c>
      <c r="G6768" s="8" t="s">
        <v>208</v>
      </c>
      <c r="H6768" s="8" t="s">
        <v>14</v>
      </c>
      <c r="I6768" s="7" t="s">
        <v>8</v>
      </c>
      <c r="J6768" s="9">
        <v>49852648</v>
      </c>
      <c r="K6768" s="9">
        <v>0</v>
      </c>
      <c r="L6768" s="9">
        <v>0</v>
      </c>
      <c r="M6768" s="9">
        <v>0</v>
      </c>
      <c r="N6768" s="7" t="s">
        <v>8</v>
      </c>
      <c r="O6768" s="10">
        <v>0</v>
      </c>
      <c r="P6768" s="1"/>
    </row>
    <row r="6769" spans="1:16" ht="25.5" thickBot="1">
      <c r="A6769" s="1"/>
      <c r="B6769" s="138" t="s">
        <v>8</v>
      </c>
      <c r="C6769" s="139"/>
      <c r="D6769" s="139"/>
      <c r="E6769" s="139"/>
      <c r="F6769" s="139"/>
      <c r="G6769" s="139"/>
      <c r="H6769" s="139"/>
      <c r="I6769" s="11" t="s">
        <v>4539</v>
      </c>
      <c r="J6769" s="12" t="s">
        <v>8</v>
      </c>
      <c r="K6769" s="13">
        <v>0</v>
      </c>
      <c r="L6769" s="13">
        <v>0</v>
      </c>
      <c r="M6769" s="13">
        <v>0</v>
      </c>
      <c r="N6769" s="14">
        <v>0</v>
      </c>
      <c r="O6769" s="12" t="s">
        <v>8</v>
      </c>
      <c r="P6769" s="1"/>
    </row>
    <row r="6770" spans="1:16" ht="0.95" customHeight="1">
      <c r="A6770" s="1"/>
      <c r="B6770" s="137"/>
      <c r="C6770" s="137"/>
      <c r="D6770" s="137"/>
      <c r="E6770" s="137"/>
      <c r="F6770" s="137"/>
      <c r="G6770" s="137"/>
      <c r="H6770" s="137"/>
      <c r="I6770" s="137"/>
      <c r="J6770" s="137"/>
      <c r="K6770" s="137"/>
      <c r="L6770" s="137"/>
      <c r="M6770" s="137"/>
      <c r="N6770" s="137"/>
      <c r="O6770" s="137"/>
      <c r="P6770" s="1"/>
    </row>
    <row r="6771" spans="1:16" ht="50.25" thickBot="1">
      <c r="A6771" s="1"/>
      <c r="B6771" s="6" t="s">
        <v>6673</v>
      </c>
      <c r="C6771" s="7" t="s">
        <v>8</v>
      </c>
      <c r="D6771" s="8" t="s">
        <v>6674</v>
      </c>
      <c r="E6771" s="8" t="s">
        <v>6675</v>
      </c>
      <c r="F6771" s="8" t="s">
        <v>40</v>
      </c>
      <c r="G6771" s="8" t="s">
        <v>59</v>
      </c>
      <c r="H6771" s="8" t="s">
        <v>14</v>
      </c>
      <c r="I6771" s="7" t="s">
        <v>8</v>
      </c>
      <c r="J6771" s="9">
        <v>438372838</v>
      </c>
      <c r="K6771" s="9">
        <v>13636516</v>
      </c>
      <c r="L6771" s="9">
        <v>15623537</v>
      </c>
      <c r="M6771" s="9">
        <v>13889978</v>
      </c>
      <c r="N6771" s="7" t="s">
        <v>8</v>
      </c>
      <c r="O6771" s="10">
        <v>4.18</v>
      </c>
      <c r="P6771" s="1"/>
    </row>
    <row r="6772" spans="1:16" ht="25.5" thickBot="1">
      <c r="A6772" s="1"/>
      <c r="B6772" s="138" t="s">
        <v>8</v>
      </c>
      <c r="C6772" s="139"/>
      <c r="D6772" s="139"/>
      <c r="E6772" s="139"/>
      <c r="F6772" s="139"/>
      <c r="G6772" s="139"/>
      <c r="H6772" s="139"/>
      <c r="I6772" s="11" t="s">
        <v>60</v>
      </c>
      <c r="J6772" s="12" t="s">
        <v>8</v>
      </c>
      <c r="K6772" s="13">
        <v>13636516</v>
      </c>
      <c r="L6772" s="13">
        <v>15623537</v>
      </c>
      <c r="M6772" s="13">
        <v>13889978</v>
      </c>
      <c r="N6772" s="14">
        <v>88.9</v>
      </c>
      <c r="O6772" s="12" t="s">
        <v>8</v>
      </c>
      <c r="P6772" s="1"/>
    </row>
    <row r="6773" spans="1:16" ht="0.95" customHeight="1">
      <c r="A6773" s="1"/>
      <c r="B6773" s="137"/>
      <c r="C6773" s="137"/>
      <c r="D6773" s="137"/>
      <c r="E6773" s="137"/>
      <c r="F6773" s="137"/>
      <c r="G6773" s="137"/>
      <c r="H6773" s="137"/>
      <c r="I6773" s="137"/>
      <c r="J6773" s="137"/>
      <c r="K6773" s="137"/>
      <c r="L6773" s="137"/>
      <c r="M6773" s="137"/>
      <c r="N6773" s="137"/>
      <c r="O6773" s="137"/>
      <c r="P6773" s="1"/>
    </row>
    <row r="6774" spans="1:16" ht="50.25" thickBot="1">
      <c r="A6774" s="1"/>
      <c r="B6774" s="6" t="s">
        <v>6676</v>
      </c>
      <c r="C6774" s="7" t="s">
        <v>8</v>
      </c>
      <c r="D6774" s="8" t="s">
        <v>6677</v>
      </c>
      <c r="E6774" s="8" t="s">
        <v>6678</v>
      </c>
      <c r="F6774" s="8" t="s">
        <v>40</v>
      </c>
      <c r="G6774" s="8" t="s">
        <v>59</v>
      </c>
      <c r="H6774" s="8" t="s">
        <v>14</v>
      </c>
      <c r="I6774" s="7" t="s">
        <v>8</v>
      </c>
      <c r="J6774" s="9">
        <v>496758030</v>
      </c>
      <c r="K6774" s="9">
        <v>22802528</v>
      </c>
      <c r="L6774" s="9">
        <v>8308896</v>
      </c>
      <c r="M6774" s="9">
        <v>7679677</v>
      </c>
      <c r="N6774" s="7" t="s">
        <v>8</v>
      </c>
      <c r="O6774" s="10">
        <v>4.1399999999999997</v>
      </c>
      <c r="P6774" s="1"/>
    </row>
    <row r="6775" spans="1:16" ht="25.5" thickBot="1">
      <c r="A6775" s="1"/>
      <c r="B6775" s="138" t="s">
        <v>8</v>
      </c>
      <c r="C6775" s="139"/>
      <c r="D6775" s="139"/>
      <c r="E6775" s="139"/>
      <c r="F6775" s="139"/>
      <c r="G6775" s="139"/>
      <c r="H6775" s="139"/>
      <c r="I6775" s="11" t="s">
        <v>60</v>
      </c>
      <c r="J6775" s="12" t="s">
        <v>8</v>
      </c>
      <c r="K6775" s="13">
        <v>22802528</v>
      </c>
      <c r="L6775" s="13">
        <v>8308896</v>
      </c>
      <c r="M6775" s="13">
        <v>7679677</v>
      </c>
      <c r="N6775" s="14">
        <v>92.42</v>
      </c>
      <c r="O6775" s="12" t="s">
        <v>8</v>
      </c>
      <c r="P6775" s="1"/>
    </row>
    <row r="6776" spans="1:16" ht="0.95" customHeight="1">
      <c r="A6776" s="1"/>
      <c r="B6776" s="137"/>
      <c r="C6776" s="137"/>
      <c r="D6776" s="137"/>
      <c r="E6776" s="137"/>
      <c r="F6776" s="137"/>
      <c r="G6776" s="137"/>
      <c r="H6776" s="137"/>
      <c r="I6776" s="137"/>
      <c r="J6776" s="137"/>
      <c r="K6776" s="137"/>
      <c r="L6776" s="137"/>
      <c r="M6776" s="137"/>
      <c r="N6776" s="137"/>
      <c r="O6776" s="137"/>
      <c r="P6776" s="1"/>
    </row>
    <row r="6777" spans="1:16" ht="58.5" thickBot="1">
      <c r="A6777" s="1"/>
      <c r="B6777" s="6" t="s">
        <v>6679</v>
      </c>
      <c r="C6777" s="7" t="s">
        <v>8</v>
      </c>
      <c r="D6777" s="8" t="s">
        <v>6680</v>
      </c>
      <c r="E6777" s="8" t="s">
        <v>6681</v>
      </c>
      <c r="F6777" s="8" t="s">
        <v>40</v>
      </c>
      <c r="G6777" s="8" t="s">
        <v>59</v>
      </c>
      <c r="H6777" s="8" t="s">
        <v>14</v>
      </c>
      <c r="I6777" s="7" t="s">
        <v>8</v>
      </c>
      <c r="J6777" s="9">
        <v>270979007</v>
      </c>
      <c r="K6777" s="9">
        <v>0</v>
      </c>
      <c r="L6777" s="9">
        <v>38567644</v>
      </c>
      <c r="M6777" s="9">
        <v>21947697</v>
      </c>
      <c r="N6777" s="7" t="s">
        <v>8</v>
      </c>
      <c r="O6777" s="10">
        <v>4.96</v>
      </c>
      <c r="P6777" s="1"/>
    </row>
    <row r="6778" spans="1:16" ht="25.5" thickBot="1">
      <c r="A6778" s="1"/>
      <c r="B6778" s="138" t="s">
        <v>8</v>
      </c>
      <c r="C6778" s="139"/>
      <c r="D6778" s="139"/>
      <c r="E6778" s="139"/>
      <c r="F6778" s="139"/>
      <c r="G6778" s="139"/>
      <c r="H6778" s="139"/>
      <c r="I6778" s="11" t="s">
        <v>60</v>
      </c>
      <c r="J6778" s="12" t="s">
        <v>8</v>
      </c>
      <c r="K6778" s="13">
        <v>0</v>
      </c>
      <c r="L6778" s="13">
        <v>38567644</v>
      </c>
      <c r="M6778" s="13">
        <v>21947697</v>
      </c>
      <c r="N6778" s="14">
        <v>56.9</v>
      </c>
      <c r="O6778" s="12" t="s">
        <v>8</v>
      </c>
      <c r="P6778" s="1"/>
    </row>
    <row r="6779" spans="1:16" ht="0.95" customHeight="1">
      <c r="A6779" s="1"/>
      <c r="B6779" s="137"/>
      <c r="C6779" s="137"/>
      <c r="D6779" s="137"/>
      <c r="E6779" s="137"/>
      <c r="F6779" s="137"/>
      <c r="G6779" s="137"/>
      <c r="H6779" s="137"/>
      <c r="I6779" s="137"/>
      <c r="J6779" s="137"/>
      <c r="K6779" s="137"/>
      <c r="L6779" s="137"/>
      <c r="M6779" s="137"/>
      <c r="N6779" s="137"/>
      <c r="O6779" s="137"/>
      <c r="P6779" s="1"/>
    </row>
    <row r="6780" spans="1:16" ht="42" thickBot="1">
      <c r="A6780" s="1"/>
      <c r="B6780" s="6" t="s">
        <v>6682</v>
      </c>
      <c r="C6780" s="7" t="s">
        <v>8</v>
      </c>
      <c r="D6780" s="8" t="s">
        <v>6683</v>
      </c>
      <c r="E6780" s="8" t="s">
        <v>6684</v>
      </c>
      <c r="F6780" s="8" t="s">
        <v>40</v>
      </c>
      <c r="G6780" s="8" t="s">
        <v>59</v>
      </c>
      <c r="H6780" s="8" t="s">
        <v>14</v>
      </c>
      <c r="I6780" s="7" t="s">
        <v>8</v>
      </c>
      <c r="J6780" s="9">
        <v>377676091</v>
      </c>
      <c r="K6780" s="9">
        <v>17059378</v>
      </c>
      <c r="L6780" s="9">
        <v>15065356</v>
      </c>
      <c r="M6780" s="9">
        <v>849166</v>
      </c>
      <c r="N6780" s="7" t="s">
        <v>8</v>
      </c>
      <c r="O6780" s="10">
        <v>0.03</v>
      </c>
      <c r="P6780" s="1"/>
    </row>
    <row r="6781" spans="1:16" ht="25.5" thickBot="1">
      <c r="A6781" s="1"/>
      <c r="B6781" s="138" t="s">
        <v>8</v>
      </c>
      <c r="C6781" s="139"/>
      <c r="D6781" s="139"/>
      <c r="E6781" s="139"/>
      <c r="F6781" s="139"/>
      <c r="G6781" s="139"/>
      <c r="H6781" s="139"/>
      <c r="I6781" s="11" t="s">
        <v>60</v>
      </c>
      <c r="J6781" s="12" t="s">
        <v>8</v>
      </c>
      <c r="K6781" s="13">
        <v>17059378</v>
      </c>
      <c r="L6781" s="13">
        <v>15065356</v>
      </c>
      <c r="M6781" s="13">
        <v>849166</v>
      </c>
      <c r="N6781" s="14">
        <v>5.63</v>
      </c>
      <c r="O6781" s="12" t="s">
        <v>8</v>
      </c>
      <c r="P6781" s="1"/>
    </row>
    <row r="6782" spans="1:16" ht="0.95" customHeight="1">
      <c r="A6782" s="1"/>
      <c r="B6782" s="137"/>
      <c r="C6782" s="137"/>
      <c r="D6782" s="137"/>
      <c r="E6782" s="137"/>
      <c r="F6782" s="137"/>
      <c r="G6782" s="137"/>
      <c r="H6782" s="137"/>
      <c r="I6782" s="137"/>
      <c r="J6782" s="137"/>
      <c r="K6782" s="137"/>
      <c r="L6782" s="137"/>
      <c r="M6782" s="137"/>
      <c r="N6782" s="137"/>
      <c r="O6782" s="137"/>
      <c r="P6782" s="1"/>
    </row>
    <row r="6783" spans="1:16" ht="58.5" thickBot="1">
      <c r="A6783" s="1"/>
      <c r="B6783" s="6" t="s">
        <v>6685</v>
      </c>
      <c r="C6783" s="7" t="s">
        <v>8</v>
      </c>
      <c r="D6783" s="8" t="s">
        <v>6686</v>
      </c>
      <c r="E6783" s="8" t="s">
        <v>6687</v>
      </c>
      <c r="F6783" s="8" t="s">
        <v>40</v>
      </c>
      <c r="G6783" s="8" t="s">
        <v>59</v>
      </c>
      <c r="H6783" s="8" t="s">
        <v>14</v>
      </c>
      <c r="I6783" s="7" t="s">
        <v>8</v>
      </c>
      <c r="J6783" s="9">
        <v>454559935</v>
      </c>
      <c r="K6783" s="9">
        <v>0</v>
      </c>
      <c r="L6783" s="9">
        <v>1774566</v>
      </c>
      <c r="M6783" s="9">
        <v>887283</v>
      </c>
      <c r="N6783" s="7" t="s">
        <v>8</v>
      </c>
      <c r="O6783" s="10">
        <v>9.7899999999999991</v>
      </c>
      <c r="P6783" s="1"/>
    </row>
    <row r="6784" spans="1:16" ht="25.5" thickBot="1">
      <c r="A6784" s="1"/>
      <c r="B6784" s="138" t="s">
        <v>8</v>
      </c>
      <c r="C6784" s="139"/>
      <c r="D6784" s="139"/>
      <c r="E6784" s="139"/>
      <c r="F6784" s="139"/>
      <c r="G6784" s="139"/>
      <c r="H6784" s="139"/>
      <c r="I6784" s="11" t="s">
        <v>60</v>
      </c>
      <c r="J6784" s="12" t="s">
        <v>8</v>
      </c>
      <c r="K6784" s="13">
        <v>0</v>
      </c>
      <c r="L6784" s="13">
        <v>1774566</v>
      </c>
      <c r="M6784" s="13">
        <v>887283</v>
      </c>
      <c r="N6784" s="14">
        <v>50</v>
      </c>
      <c r="O6784" s="12" t="s">
        <v>8</v>
      </c>
      <c r="P6784" s="1"/>
    </row>
    <row r="6785" spans="1:16" ht="0.95" customHeight="1">
      <c r="A6785" s="1"/>
      <c r="B6785" s="137"/>
      <c r="C6785" s="137"/>
      <c r="D6785" s="137"/>
      <c r="E6785" s="137"/>
      <c r="F6785" s="137"/>
      <c r="G6785" s="137"/>
      <c r="H6785" s="137"/>
      <c r="I6785" s="137"/>
      <c r="J6785" s="137"/>
      <c r="K6785" s="137"/>
      <c r="L6785" s="137"/>
      <c r="M6785" s="137"/>
      <c r="N6785" s="137"/>
      <c r="O6785" s="137"/>
      <c r="P6785" s="1"/>
    </row>
    <row r="6786" spans="1:16" ht="50.25" thickBot="1">
      <c r="A6786" s="1"/>
      <c r="B6786" s="6" t="s">
        <v>6688</v>
      </c>
      <c r="C6786" s="7" t="s">
        <v>8</v>
      </c>
      <c r="D6786" s="8" t="s">
        <v>6689</v>
      </c>
      <c r="E6786" s="8" t="s">
        <v>6690</v>
      </c>
      <c r="F6786" s="8" t="s">
        <v>40</v>
      </c>
      <c r="G6786" s="8" t="s">
        <v>59</v>
      </c>
      <c r="H6786" s="8" t="s">
        <v>14</v>
      </c>
      <c r="I6786" s="7" t="s">
        <v>8</v>
      </c>
      <c r="J6786" s="9">
        <v>514331686</v>
      </c>
      <c r="K6786" s="9">
        <v>11088639</v>
      </c>
      <c r="L6786" s="9">
        <v>134368</v>
      </c>
      <c r="M6786" s="9">
        <v>106651</v>
      </c>
      <c r="N6786" s="7" t="s">
        <v>8</v>
      </c>
      <c r="O6786" s="10">
        <v>0</v>
      </c>
      <c r="P6786" s="1"/>
    </row>
    <row r="6787" spans="1:16" ht="25.5" thickBot="1">
      <c r="A6787" s="1"/>
      <c r="B6787" s="138" t="s">
        <v>8</v>
      </c>
      <c r="C6787" s="139"/>
      <c r="D6787" s="139"/>
      <c r="E6787" s="139"/>
      <c r="F6787" s="139"/>
      <c r="G6787" s="139"/>
      <c r="H6787" s="139"/>
      <c r="I6787" s="11" t="s">
        <v>60</v>
      </c>
      <c r="J6787" s="12" t="s">
        <v>8</v>
      </c>
      <c r="K6787" s="13">
        <v>11088639</v>
      </c>
      <c r="L6787" s="13">
        <v>134368</v>
      </c>
      <c r="M6787" s="13">
        <v>106651</v>
      </c>
      <c r="N6787" s="14">
        <v>79.37</v>
      </c>
      <c r="O6787" s="12" t="s">
        <v>8</v>
      </c>
      <c r="P6787" s="1"/>
    </row>
    <row r="6788" spans="1:16" ht="0.95" customHeight="1">
      <c r="A6788" s="1"/>
      <c r="B6788" s="137"/>
      <c r="C6788" s="137"/>
      <c r="D6788" s="137"/>
      <c r="E6788" s="137"/>
      <c r="F6788" s="137"/>
      <c r="G6788" s="137"/>
      <c r="H6788" s="137"/>
      <c r="I6788" s="137"/>
      <c r="J6788" s="137"/>
      <c r="K6788" s="137"/>
      <c r="L6788" s="137"/>
      <c r="M6788" s="137"/>
      <c r="N6788" s="137"/>
      <c r="O6788" s="137"/>
      <c r="P6788" s="1"/>
    </row>
    <row r="6789" spans="1:16" ht="50.25" thickBot="1">
      <c r="A6789" s="1"/>
      <c r="B6789" s="6" t="s">
        <v>6691</v>
      </c>
      <c r="C6789" s="7" t="s">
        <v>8</v>
      </c>
      <c r="D6789" s="8" t="s">
        <v>6692</v>
      </c>
      <c r="E6789" s="8" t="s">
        <v>6693</v>
      </c>
      <c r="F6789" s="8" t="s">
        <v>40</v>
      </c>
      <c r="G6789" s="8" t="s">
        <v>13</v>
      </c>
      <c r="H6789" s="8" t="s">
        <v>14</v>
      </c>
      <c r="I6789" s="7" t="s">
        <v>8</v>
      </c>
      <c r="J6789" s="9">
        <v>1414680158</v>
      </c>
      <c r="K6789" s="9">
        <v>0</v>
      </c>
      <c r="L6789" s="9">
        <v>0</v>
      </c>
      <c r="M6789" s="9">
        <v>0</v>
      </c>
      <c r="N6789" s="7" t="s">
        <v>8</v>
      </c>
      <c r="O6789" s="10">
        <v>0</v>
      </c>
      <c r="P6789" s="1"/>
    </row>
    <row r="6790" spans="1:16" ht="25.5" thickBot="1">
      <c r="A6790" s="1"/>
      <c r="B6790" s="138" t="s">
        <v>8</v>
      </c>
      <c r="C6790" s="139"/>
      <c r="D6790" s="139"/>
      <c r="E6790" s="139"/>
      <c r="F6790" s="139"/>
      <c r="G6790" s="139"/>
      <c r="H6790" s="139"/>
      <c r="I6790" s="11" t="s">
        <v>4456</v>
      </c>
      <c r="J6790" s="12" t="s">
        <v>8</v>
      </c>
      <c r="K6790" s="13">
        <v>0</v>
      </c>
      <c r="L6790" s="13">
        <v>0</v>
      </c>
      <c r="M6790" s="13">
        <v>0</v>
      </c>
      <c r="N6790" s="14">
        <v>0</v>
      </c>
      <c r="O6790" s="12" t="s">
        <v>8</v>
      </c>
      <c r="P6790" s="1"/>
    </row>
    <row r="6791" spans="1:16" ht="0.95" customHeight="1">
      <c r="A6791" s="1"/>
      <c r="B6791" s="137"/>
      <c r="C6791" s="137"/>
      <c r="D6791" s="137"/>
      <c r="E6791" s="137"/>
      <c r="F6791" s="137"/>
      <c r="G6791" s="137"/>
      <c r="H6791" s="137"/>
      <c r="I6791" s="137"/>
      <c r="J6791" s="137"/>
      <c r="K6791" s="137"/>
      <c r="L6791" s="137"/>
      <c r="M6791" s="137"/>
      <c r="N6791" s="137"/>
      <c r="O6791" s="137"/>
      <c r="P6791" s="1"/>
    </row>
    <row r="6792" spans="1:16" ht="50.25" thickBot="1">
      <c r="A6792" s="1"/>
      <c r="B6792" s="6" t="s">
        <v>6694</v>
      </c>
      <c r="C6792" s="7" t="s">
        <v>8</v>
      </c>
      <c r="D6792" s="8" t="s">
        <v>6695</v>
      </c>
      <c r="E6792" s="8" t="s">
        <v>6696</v>
      </c>
      <c r="F6792" s="8" t="s">
        <v>40</v>
      </c>
      <c r="G6792" s="8" t="s">
        <v>59</v>
      </c>
      <c r="H6792" s="8" t="s">
        <v>14</v>
      </c>
      <c r="I6792" s="7" t="s">
        <v>8</v>
      </c>
      <c r="J6792" s="9">
        <v>517111519</v>
      </c>
      <c r="K6792" s="9">
        <v>28792754</v>
      </c>
      <c r="L6792" s="9">
        <v>470234</v>
      </c>
      <c r="M6792" s="9">
        <v>466619</v>
      </c>
      <c r="N6792" s="7" t="s">
        <v>8</v>
      </c>
      <c r="O6792" s="10">
        <v>0.01</v>
      </c>
      <c r="P6792" s="1"/>
    </row>
    <row r="6793" spans="1:16" ht="25.5" thickBot="1">
      <c r="A6793" s="1"/>
      <c r="B6793" s="138" t="s">
        <v>8</v>
      </c>
      <c r="C6793" s="139"/>
      <c r="D6793" s="139"/>
      <c r="E6793" s="139"/>
      <c r="F6793" s="139"/>
      <c r="G6793" s="139"/>
      <c r="H6793" s="139"/>
      <c r="I6793" s="11" t="s">
        <v>60</v>
      </c>
      <c r="J6793" s="12" t="s">
        <v>8</v>
      </c>
      <c r="K6793" s="13">
        <v>28792754</v>
      </c>
      <c r="L6793" s="13">
        <v>470234</v>
      </c>
      <c r="M6793" s="13">
        <v>466619</v>
      </c>
      <c r="N6793" s="14">
        <v>99.23</v>
      </c>
      <c r="O6793" s="12" t="s">
        <v>8</v>
      </c>
      <c r="P6793" s="1"/>
    </row>
    <row r="6794" spans="1:16" ht="0.95" customHeight="1">
      <c r="A6794" s="1"/>
      <c r="B6794" s="137"/>
      <c r="C6794" s="137"/>
      <c r="D6794" s="137"/>
      <c r="E6794" s="137"/>
      <c r="F6794" s="137"/>
      <c r="G6794" s="137"/>
      <c r="H6794" s="137"/>
      <c r="I6794" s="137"/>
      <c r="J6794" s="137"/>
      <c r="K6794" s="137"/>
      <c r="L6794" s="137"/>
      <c r="M6794" s="137"/>
      <c r="N6794" s="137"/>
      <c r="O6794" s="137"/>
      <c r="P6794" s="1"/>
    </row>
    <row r="6795" spans="1:16" ht="50.25" thickBot="1">
      <c r="A6795" s="1"/>
      <c r="B6795" s="6" t="s">
        <v>6697</v>
      </c>
      <c r="C6795" s="7" t="s">
        <v>8</v>
      </c>
      <c r="D6795" s="8" t="s">
        <v>6698</v>
      </c>
      <c r="E6795" s="8" t="s">
        <v>6699</v>
      </c>
      <c r="F6795" s="8" t="s">
        <v>40</v>
      </c>
      <c r="G6795" s="8" t="s">
        <v>59</v>
      </c>
      <c r="H6795" s="8" t="s">
        <v>14</v>
      </c>
      <c r="I6795" s="7" t="s">
        <v>8</v>
      </c>
      <c r="J6795" s="9">
        <v>517863682</v>
      </c>
      <c r="K6795" s="9">
        <v>7590719</v>
      </c>
      <c r="L6795" s="9">
        <v>223889</v>
      </c>
      <c r="M6795" s="9">
        <v>0</v>
      </c>
      <c r="N6795" s="7" t="s">
        <v>8</v>
      </c>
      <c r="O6795" s="10">
        <v>0</v>
      </c>
      <c r="P6795" s="1"/>
    </row>
    <row r="6796" spans="1:16" ht="25.5" thickBot="1">
      <c r="A6796" s="1"/>
      <c r="B6796" s="138" t="s">
        <v>8</v>
      </c>
      <c r="C6796" s="139"/>
      <c r="D6796" s="139"/>
      <c r="E6796" s="139"/>
      <c r="F6796" s="139"/>
      <c r="G6796" s="139"/>
      <c r="H6796" s="139"/>
      <c r="I6796" s="11" t="s">
        <v>60</v>
      </c>
      <c r="J6796" s="12" t="s">
        <v>8</v>
      </c>
      <c r="K6796" s="13">
        <v>7590719</v>
      </c>
      <c r="L6796" s="13">
        <v>223889</v>
      </c>
      <c r="M6796" s="13">
        <v>0</v>
      </c>
      <c r="N6796" s="14">
        <v>0</v>
      </c>
      <c r="O6796" s="12" t="s">
        <v>8</v>
      </c>
      <c r="P6796" s="1"/>
    </row>
    <row r="6797" spans="1:16" ht="0.95" customHeight="1">
      <c r="A6797" s="1"/>
      <c r="B6797" s="137"/>
      <c r="C6797" s="137"/>
      <c r="D6797" s="137"/>
      <c r="E6797" s="137"/>
      <c r="F6797" s="137"/>
      <c r="G6797" s="137"/>
      <c r="H6797" s="137"/>
      <c r="I6797" s="137"/>
      <c r="J6797" s="137"/>
      <c r="K6797" s="137"/>
      <c r="L6797" s="137"/>
      <c r="M6797" s="137"/>
      <c r="N6797" s="137"/>
      <c r="O6797" s="137"/>
      <c r="P6797" s="1"/>
    </row>
    <row r="6798" spans="1:16" ht="50.25" thickBot="1">
      <c r="A6798" s="1"/>
      <c r="B6798" s="6" t="s">
        <v>6700</v>
      </c>
      <c r="C6798" s="7" t="s">
        <v>8</v>
      </c>
      <c r="D6798" s="8" t="s">
        <v>6701</v>
      </c>
      <c r="E6798" s="8" t="s">
        <v>6702</v>
      </c>
      <c r="F6798" s="8" t="s">
        <v>40</v>
      </c>
      <c r="G6798" s="8" t="s">
        <v>59</v>
      </c>
      <c r="H6798" s="8" t="s">
        <v>14</v>
      </c>
      <c r="I6798" s="7" t="s">
        <v>8</v>
      </c>
      <c r="J6798" s="9">
        <v>403624011</v>
      </c>
      <c r="K6798" s="9">
        <v>0</v>
      </c>
      <c r="L6798" s="9">
        <v>240000</v>
      </c>
      <c r="M6798" s="9">
        <v>240000</v>
      </c>
      <c r="N6798" s="7" t="s">
        <v>8</v>
      </c>
      <c r="O6798" s="10">
        <v>29.42</v>
      </c>
      <c r="P6798" s="1"/>
    </row>
    <row r="6799" spans="1:16" ht="25.5" thickBot="1">
      <c r="A6799" s="1"/>
      <c r="B6799" s="138" t="s">
        <v>8</v>
      </c>
      <c r="C6799" s="139"/>
      <c r="D6799" s="139"/>
      <c r="E6799" s="139"/>
      <c r="F6799" s="139"/>
      <c r="G6799" s="139"/>
      <c r="H6799" s="139"/>
      <c r="I6799" s="11" t="s">
        <v>60</v>
      </c>
      <c r="J6799" s="12" t="s">
        <v>8</v>
      </c>
      <c r="K6799" s="13">
        <v>0</v>
      </c>
      <c r="L6799" s="13">
        <v>240000</v>
      </c>
      <c r="M6799" s="13">
        <v>240000</v>
      </c>
      <c r="N6799" s="14">
        <v>100</v>
      </c>
      <c r="O6799" s="12" t="s">
        <v>8</v>
      </c>
      <c r="P6799" s="1"/>
    </row>
    <row r="6800" spans="1:16" ht="0.95" customHeight="1">
      <c r="A6800" s="1"/>
      <c r="B6800" s="137"/>
      <c r="C6800" s="137"/>
      <c r="D6800" s="137"/>
      <c r="E6800" s="137"/>
      <c r="F6800" s="137"/>
      <c r="G6800" s="137"/>
      <c r="H6800" s="137"/>
      <c r="I6800" s="137"/>
      <c r="J6800" s="137"/>
      <c r="K6800" s="137"/>
      <c r="L6800" s="137"/>
      <c r="M6800" s="137"/>
      <c r="N6800" s="137"/>
      <c r="O6800" s="137"/>
      <c r="P6800" s="1"/>
    </row>
    <row r="6801" spans="1:16" ht="50.25" thickBot="1">
      <c r="A6801" s="1"/>
      <c r="B6801" s="6" t="s">
        <v>6703</v>
      </c>
      <c r="C6801" s="7" t="s">
        <v>8</v>
      </c>
      <c r="D6801" s="8" t="s">
        <v>6704</v>
      </c>
      <c r="E6801" s="8" t="s">
        <v>6705</v>
      </c>
      <c r="F6801" s="8" t="s">
        <v>395</v>
      </c>
      <c r="G6801" s="8" t="s">
        <v>59</v>
      </c>
      <c r="H6801" s="8" t="s">
        <v>14</v>
      </c>
      <c r="I6801" s="7" t="s">
        <v>8</v>
      </c>
      <c r="J6801" s="9">
        <v>135741958</v>
      </c>
      <c r="K6801" s="9">
        <v>0</v>
      </c>
      <c r="L6801" s="9">
        <v>0</v>
      </c>
      <c r="M6801" s="9">
        <v>0</v>
      </c>
      <c r="N6801" s="7" t="s">
        <v>8</v>
      </c>
      <c r="O6801" s="10">
        <v>0.28999999999999998</v>
      </c>
      <c r="P6801" s="1"/>
    </row>
    <row r="6802" spans="1:16" ht="25.5" thickBot="1">
      <c r="A6802" s="1"/>
      <c r="B6802" s="138" t="s">
        <v>8</v>
      </c>
      <c r="C6802" s="139"/>
      <c r="D6802" s="139"/>
      <c r="E6802" s="139"/>
      <c r="F6802" s="139"/>
      <c r="G6802" s="139"/>
      <c r="H6802" s="139"/>
      <c r="I6802" s="11" t="s">
        <v>60</v>
      </c>
      <c r="J6802" s="12" t="s">
        <v>8</v>
      </c>
      <c r="K6802" s="13">
        <v>0</v>
      </c>
      <c r="L6802" s="13">
        <v>0</v>
      </c>
      <c r="M6802" s="13">
        <v>0</v>
      </c>
      <c r="N6802" s="14">
        <v>0</v>
      </c>
      <c r="O6802" s="12" t="s">
        <v>8</v>
      </c>
      <c r="P6802" s="1"/>
    </row>
    <row r="6803" spans="1:16" ht="0.95" customHeight="1">
      <c r="A6803" s="1"/>
      <c r="B6803" s="137"/>
      <c r="C6803" s="137"/>
      <c r="D6803" s="137"/>
      <c r="E6803" s="137"/>
      <c r="F6803" s="137"/>
      <c r="G6803" s="137"/>
      <c r="H6803" s="137"/>
      <c r="I6803" s="137"/>
      <c r="J6803" s="137"/>
      <c r="K6803" s="137"/>
      <c r="L6803" s="137"/>
      <c r="M6803" s="137"/>
      <c r="N6803" s="137"/>
      <c r="O6803" s="137"/>
      <c r="P6803" s="1"/>
    </row>
    <row r="6804" spans="1:16" ht="33.75" thickBot="1">
      <c r="A6804" s="1"/>
      <c r="B6804" s="6" t="s">
        <v>6706</v>
      </c>
      <c r="C6804" s="7" t="s">
        <v>8</v>
      </c>
      <c r="D6804" s="8" t="s">
        <v>6707</v>
      </c>
      <c r="E6804" s="8" t="s">
        <v>6708</v>
      </c>
      <c r="F6804" s="8" t="s">
        <v>40</v>
      </c>
      <c r="G6804" s="8" t="s">
        <v>13</v>
      </c>
      <c r="H6804" s="8" t="s">
        <v>14</v>
      </c>
      <c r="I6804" s="7" t="s">
        <v>8</v>
      </c>
      <c r="J6804" s="9">
        <v>108087533</v>
      </c>
      <c r="K6804" s="9">
        <v>0</v>
      </c>
      <c r="L6804" s="9">
        <v>8197053</v>
      </c>
      <c r="M6804" s="9">
        <v>8197053</v>
      </c>
      <c r="N6804" s="7" t="s">
        <v>8</v>
      </c>
      <c r="O6804" s="10">
        <v>17.5</v>
      </c>
      <c r="P6804" s="1"/>
    </row>
    <row r="6805" spans="1:16" ht="25.5" thickBot="1">
      <c r="A6805" s="1"/>
      <c r="B6805" s="138" t="s">
        <v>8</v>
      </c>
      <c r="C6805" s="139"/>
      <c r="D6805" s="139"/>
      <c r="E6805" s="139"/>
      <c r="F6805" s="139"/>
      <c r="G6805" s="139"/>
      <c r="H6805" s="139"/>
      <c r="I6805" s="11" t="s">
        <v>4456</v>
      </c>
      <c r="J6805" s="12" t="s">
        <v>8</v>
      </c>
      <c r="K6805" s="13">
        <v>0</v>
      </c>
      <c r="L6805" s="13">
        <v>8197053</v>
      </c>
      <c r="M6805" s="13">
        <v>8197053</v>
      </c>
      <c r="N6805" s="14">
        <v>100</v>
      </c>
      <c r="O6805" s="12" t="s">
        <v>8</v>
      </c>
      <c r="P6805" s="1"/>
    </row>
    <row r="6806" spans="1:16" ht="0.95" customHeight="1">
      <c r="A6806" s="1"/>
      <c r="B6806" s="137"/>
      <c r="C6806" s="137"/>
      <c r="D6806" s="137"/>
      <c r="E6806" s="137"/>
      <c r="F6806" s="137"/>
      <c r="G6806" s="137"/>
      <c r="H6806" s="137"/>
      <c r="I6806" s="137"/>
      <c r="J6806" s="137"/>
      <c r="K6806" s="137"/>
      <c r="L6806" s="137"/>
      <c r="M6806" s="137"/>
      <c r="N6806" s="137"/>
      <c r="O6806" s="137"/>
      <c r="P6806" s="1"/>
    </row>
    <row r="6807" spans="1:16" ht="50.25" thickBot="1">
      <c r="A6807" s="1"/>
      <c r="B6807" s="6" t="s">
        <v>6709</v>
      </c>
      <c r="C6807" s="7" t="s">
        <v>8</v>
      </c>
      <c r="D6807" s="8" t="s">
        <v>6710</v>
      </c>
      <c r="E6807" s="8" t="s">
        <v>6711</v>
      </c>
      <c r="F6807" s="8" t="s">
        <v>40</v>
      </c>
      <c r="G6807" s="8" t="s">
        <v>59</v>
      </c>
      <c r="H6807" s="8" t="s">
        <v>14</v>
      </c>
      <c r="I6807" s="7" t="s">
        <v>8</v>
      </c>
      <c r="J6807" s="9">
        <v>457295768</v>
      </c>
      <c r="K6807" s="9">
        <v>0</v>
      </c>
      <c r="L6807" s="9">
        <v>0</v>
      </c>
      <c r="M6807" s="9">
        <v>0</v>
      </c>
      <c r="N6807" s="7" t="s">
        <v>8</v>
      </c>
      <c r="O6807" s="10">
        <v>2.19</v>
      </c>
      <c r="P6807" s="1"/>
    </row>
    <row r="6808" spans="1:16" ht="25.5" thickBot="1">
      <c r="A6808" s="1"/>
      <c r="B6808" s="138" t="s">
        <v>8</v>
      </c>
      <c r="C6808" s="139"/>
      <c r="D6808" s="139"/>
      <c r="E6808" s="139"/>
      <c r="F6808" s="139"/>
      <c r="G6808" s="139"/>
      <c r="H6808" s="139"/>
      <c r="I6808" s="11" t="s">
        <v>60</v>
      </c>
      <c r="J6808" s="12" t="s">
        <v>8</v>
      </c>
      <c r="K6808" s="13">
        <v>0</v>
      </c>
      <c r="L6808" s="13">
        <v>0</v>
      </c>
      <c r="M6808" s="13">
        <v>0</v>
      </c>
      <c r="N6808" s="14">
        <v>0</v>
      </c>
      <c r="O6808" s="12" t="s">
        <v>8</v>
      </c>
      <c r="P6808" s="1"/>
    </row>
    <row r="6809" spans="1:16" ht="0.95" customHeight="1">
      <c r="A6809" s="1"/>
      <c r="B6809" s="137"/>
      <c r="C6809" s="137"/>
      <c r="D6809" s="137"/>
      <c r="E6809" s="137"/>
      <c r="F6809" s="137"/>
      <c r="G6809" s="137"/>
      <c r="H6809" s="137"/>
      <c r="I6809" s="137"/>
      <c r="J6809" s="137"/>
      <c r="K6809" s="137"/>
      <c r="L6809" s="137"/>
      <c r="M6809" s="137"/>
      <c r="N6809" s="137"/>
      <c r="O6809" s="137"/>
      <c r="P6809" s="1"/>
    </row>
    <row r="6810" spans="1:16" ht="58.5" thickBot="1">
      <c r="A6810" s="1"/>
      <c r="B6810" s="6" t="s">
        <v>6712</v>
      </c>
      <c r="C6810" s="7" t="s">
        <v>8</v>
      </c>
      <c r="D6810" s="8" t="s">
        <v>6713</v>
      </c>
      <c r="E6810" s="8" t="s">
        <v>6714</v>
      </c>
      <c r="F6810" s="8" t="s">
        <v>395</v>
      </c>
      <c r="G6810" s="8" t="s">
        <v>59</v>
      </c>
      <c r="H6810" s="8" t="s">
        <v>14</v>
      </c>
      <c r="I6810" s="7" t="s">
        <v>8</v>
      </c>
      <c r="J6810" s="9">
        <v>94617558</v>
      </c>
      <c r="K6810" s="9">
        <v>0</v>
      </c>
      <c r="L6810" s="9">
        <v>0</v>
      </c>
      <c r="M6810" s="9">
        <v>0</v>
      </c>
      <c r="N6810" s="7" t="s">
        <v>8</v>
      </c>
      <c r="O6810" s="10">
        <v>17.149999999999999</v>
      </c>
      <c r="P6810" s="1"/>
    </row>
    <row r="6811" spans="1:16" ht="25.5" thickBot="1">
      <c r="A6811" s="1"/>
      <c r="B6811" s="138" t="s">
        <v>8</v>
      </c>
      <c r="C6811" s="139"/>
      <c r="D6811" s="139"/>
      <c r="E6811" s="139"/>
      <c r="F6811" s="139"/>
      <c r="G6811" s="139"/>
      <c r="H6811" s="139"/>
      <c r="I6811" s="11" t="s">
        <v>60</v>
      </c>
      <c r="J6811" s="12" t="s">
        <v>8</v>
      </c>
      <c r="K6811" s="13">
        <v>0</v>
      </c>
      <c r="L6811" s="13">
        <v>0</v>
      </c>
      <c r="M6811" s="13">
        <v>0</v>
      </c>
      <c r="N6811" s="14">
        <v>0</v>
      </c>
      <c r="O6811" s="12" t="s">
        <v>8</v>
      </c>
      <c r="P6811" s="1"/>
    </row>
    <row r="6812" spans="1:16" ht="0.95" customHeight="1">
      <c r="A6812" s="1"/>
      <c r="B6812" s="137"/>
      <c r="C6812" s="137"/>
      <c r="D6812" s="137"/>
      <c r="E6812" s="137"/>
      <c r="F6812" s="137"/>
      <c r="G6812" s="137"/>
      <c r="H6812" s="137"/>
      <c r="I6812" s="137"/>
      <c r="J6812" s="137"/>
      <c r="K6812" s="137"/>
      <c r="L6812" s="137"/>
      <c r="M6812" s="137"/>
      <c r="N6812" s="137"/>
      <c r="O6812" s="137"/>
      <c r="P6812" s="1"/>
    </row>
    <row r="6813" spans="1:16" ht="58.5" thickBot="1">
      <c r="A6813" s="1"/>
      <c r="B6813" s="6" t="s">
        <v>6715</v>
      </c>
      <c r="C6813" s="7" t="s">
        <v>8</v>
      </c>
      <c r="D6813" s="8" t="s">
        <v>6716</v>
      </c>
      <c r="E6813" s="8" t="s">
        <v>6717</v>
      </c>
      <c r="F6813" s="8" t="s">
        <v>40</v>
      </c>
      <c r="G6813" s="8" t="s">
        <v>59</v>
      </c>
      <c r="H6813" s="8" t="s">
        <v>14</v>
      </c>
      <c r="I6813" s="7" t="s">
        <v>8</v>
      </c>
      <c r="J6813" s="9">
        <v>459310552</v>
      </c>
      <c r="K6813" s="9">
        <v>23132808</v>
      </c>
      <c r="L6813" s="9">
        <v>67185598</v>
      </c>
      <c r="M6813" s="9">
        <v>62439826</v>
      </c>
      <c r="N6813" s="7" t="s">
        <v>8</v>
      </c>
      <c r="O6813" s="10">
        <v>3.07</v>
      </c>
      <c r="P6813" s="1"/>
    </row>
    <row r="6814" spans="1:16" ht="25.5" thickBot="1">
      <c r="A6814" s="1"/>
      <c r="B6814" s="138" t="s">
        <v>8</v>
      </c>
      <c r="C6814" s="139"/>
      <c r="D6814" s="139"/>
      <c r="E6814" s="139"/>
      <c r="F6814" s="139"/>
      <c r="G6814" s="139"/>
      <c r="H6814" s="139"/>
      <c r="I6814" s="11" t="s">
        <v>60</v>
      </c>
      <c r="J6814" s="12" t="s">
        <v>8</v>
      </c>
      <c r="K6814" s="13">
        <v>23132808</v>
      </c>
      <c r="L6814" s="13">
        <v>67185598</v>
      </c>
      <c r="M6814" s="13">
        <v>62439826</v>
      </c>
      <c r="N6814" s="14">
        <v>92.93</v>
      </c>
      <c r="O6814" s="12" t="s">
        <v>8</v>
      </c>
      <c r="P6814" s="1"/>
    </row>
    <row r="6815" spans="1:16" ht="0.95" customHeight="1">
      <c r="A6815" s="1"/>
      <c r="B6815" s="137"/>
      <c r="C6815" s="137"/>
      <c r="D6815" s="137"/>
      <c r="E6815" s="137"/>
      <c r="F6815" s="137"/>
      <c r="G6815" s="137"/>
      <c r="H6815" s="137"/>
      <c r="I6815" s="137"/>
      <c r="J6815" s="137"/>
      <c r="K6815" s="137"/>
      <c r="L6815" s="137"/>
      <c r="M6815" s="137"/>
      <c r="N6815" s="137"/>
      <c r="O6815" s="137"/>
      <c r="P6815" s="1"/>
    </row>
    <row r="6816" spans="1:16" ht="20.100000000000001" customHeight="1">
      <c r="A6816" s="1"/>
      <c r="B6816" s="145" t="s">
        <v>5686</v>
      </c>
      <c r="C6816" s="146"/>
      <c r="D6816" s="146"/>
      <c r="E6816" s="146"/>
      <c r="F6816" s="2" t="s">
        <v>4</v>
      </c>
      <c r="G6816" s="147" t="s">
        <v>6718</v>
      </c>
      <c r="H6816" s="148"/>
      <c r="I6816" s="148"/>
      <c r="J6816" s="148"/>
      <c r="K6816" s="148"/>
      <c r="L6816" s="148"/>
      <c r="M6816" s="148"/>
      <c r="N6816" s="148"/>
      <c r="O6816" s="148"/>
      <c r="P6816" s="1"/>
    </row>
    <row r="6817" spans="1:16" ht="20.100000000000001" customHeight="1">
      <c r="A6817" s="1"/>
      <c r="B6817" s="143" t="s">
        <v>6</v>
      </c>
      <c r="C6817" s="144"/>
      <c r="D6817" s="144"/>
      <c r="E6817" s="144"/>
      <c r="F6817" s="144"/>
      <c r="G6817" s="144"/>
      <c r="H6817" s="144"/>
      <c r="I6817" s="144"/>
      <c r="J6817" s="3">
        <v>13276494601</v>
      </c>
      <c r="K6817" s="3">
        <v>107000000</v>
      </c>
      <c r="L6817" s="3">
        <v>233465002</v>
      </c>
      <c r="M6817" s="3">
        <v>189272069</v>
      </c>
      <c r="N6817" s="4" t="s">
        <v>6719</v>
      </c>
      <c r="O6817" s="5" t="s">
        <v>8</v>
      </c>
      <c r="P6817" s="1"/>
    </row>
    <row r="6818" spans="1:16" ht="42" thickBot="1">
      <c r="A6818" s="1"/>
      <c r="B6818" s="6" t="s">
        <v>6720</v>
      </c>
      <c r="C6818" s="7" t="s">
        <v>8</v>
      </c>
      <c r="D6818" s="8" t="s">
        <v>6721</v>
      </c>
      <c r="E6818" s="8" t="s">
        <v>6722</v>
      </c>
      <c r="F6818" s="8" t="s">
        <v>58</v>
      </c>
      <c r="G6818" s="8" t="s">
        <v>13</v>
      </c>
      <c r="H6818" s="8" t="s">
        <v>14</v>
      </c>
      <c r="I6818" s="7" t="s">
        <v>8</v>
      </c>
      <c r="J6818" s="9">
        <v>490046571</v>
      </c>
      <c r="K6818" s="9">
        <v>103000000</v>
      </c>
      <c r="L6818" s="9">
        <v>6348667</v>
      </c>
      <c r="M6818" s="9">
        <v>4601003</v>
      </c>
      <c r="N6818" s="7" t="s">
        <v>8</v>
      </c>
      <c r="O6818" s="10">
        <v>33.520000000000003</v>
      </c>
      <c r="P6818" s="1"/>
    </row>
    <row r="6819" spans="1:16" ht="25.5" thickBot="1">
      <c r="A6819" s="1"/>
      <c r="B6819" s="138" t="s">
        <v>8</v>
      </c>
      <c r="C6819" s="139"/>
      <c r="D6819" s="139"/>
      <c r="E6819" s="139"/>
      <c r="F6819" s="139"/>
      <c r="G6819" s="139"/>
      <c r="H6819" s="139"/>
      <c r="I6819" s="11" t="s">
        <v>4456</v>
      </c>
      <c r="J6819" s="12" t="s">
        <v>8</v>
      </c>
      <c r="K6819" s="13">
        <v>103000000</v>
      </c>
      <c r="L6819" s="13">
        <v>6348667</v>
      </c>
      <c r="M6819" s="13">
        <v>4601003</v>
      </c>
      <c r="N6819" s="14">
        <v>72.47</v>
      </c>
      <c r="O6819" s="12" t="s">
        <v>8</v>
      </c>
      <c r="P6819" s="1"/>
    </row>
    <row r="6820" spans="1:16" ht="0.95" customHeight="1">
      <c r="A6820" s="1"/>
      <c r="B6820" s="137"/>
      <c r="C6820" s="137"/>
      <c r="D6820" s="137"/>
      <c r="E6820" s="137"/>
      <c r="F6820" s="137"/>
      <c r="G6820" s="137"/>
      <c r="H6820" s="137"/>
      <c r="I6820" s="137"/>
      <c r="J6820" s="137"/>
      <c r="K6820" s="137"/>
      <c r="L6820" s="137"/>
      <c r="M6820" s="137"/>
      <c r="N6820" s="137"/>
      <c r="O6820" s="137"/>
      <c r="P6820" s="1"/>
    </row>
    <row r="6821" spans="1:16" ht="42" thickBot="1">
      <c r="A6821" s="1"/>
      <c r="B6821" s="6" t="s">
        <v>6723</v>
      </c>
      <c r="C6821" s="7" t="s">
        <v>8</v>
      </c>
      <c r="D6821" s="8" t="s">
        <v>6724</v>
      </c>
      <c r="E6821" s="8" t="s">
        <v>6725</v>
      </c>
      <c r="F6821" s="8" t="s">
        <v>58</v>
      </c>
      <c r="G6821" s="8" t="s">
        <v>59</v>
      </c>
      <c r="H6821" s="8" t="s">
        <v>14</v>
      </c>
      <c r="I6821" s="7" t="s">
        <v>8</v>
      </c>
      <c r="J6821" s="9">
        <v>519121589</v>
      </c>
      <c r="K6821" s="9">
        <v>0</v>
      </c>
      <c r="L6821" s="9">
        <v>34736538</v>
      </c>
      <c r="M6821" s="9">
        <v>0</v>
      </c>
      <c r="N6821" s="7" t="s">
        <v>8</v>
      </c>
      <c r="O6821" s="10">
        <v>10.35</v>
      </c>
      <c r="P6821" s="1"/>
    </row>
    <row r="6822" spans="1:16" ht="25.5" thickBot="1">
      <c r="A6822" s="1"/>
      <c r="B6822" s="138" t="s">
        <v>8</v>
      </c>
      <c r="C6822" s="139"/>
      <c r="D6822" s="139"/>
      <c r="E6822" s="139"/>
      <c r="F6822" s="139"/>
      <c r="G6822" s="139"/>
      <c r="H6822" s="139"/>
      <c r="I6822" s="11" t="s">
        <v>60</v>
      </c>
      <c r="J6822" s="12" t="s">
        <v>8</v>
      </c>
      <c r="K6822" s="13">
        <v>0</v>
      </c>
      <c r="L6822" s="13">
        <v>34736538</v>
      </c>
      <c r="M6822" s="13">
        <v>0</v>
      </c>
      <c r="N6822" s="14">
        <v>0</v>
      </c>
      <c r="O6822" s="12" t="s">
        <v>8</v>
      </c>
      <c r="P6822" s="1"/>
    </row>
    <row r="6823" spans="1:16" ht="0.95" customHeight="1">
      <c r="A6823" s="1"/>
      <c r="B6823" s="137"/>
      <c r="C6823" s="137"/>
      <c r="D6823" s="137"/>
      <c r="E6823" s="137"/>
      <c r="F6823" s="137"/>
      <c r="G6823" s="137"/>
      <c r="H6823" s="137"/>
      <c r="I6823" s="137"/>
      <c r="J6823" s="137"/>
      <c r="K6823" s="137"/>
      <c r="L6823" s="137"/>
      <c r="M6823" s="137"/>
      <c r="N6823" s="137"/>
      <c r="O6823" s="137"/>
      <c r="P6823" s="1"/>
    </row>
    <row r="6824" spans="1:16" ht="50.25" thickBot="1">
      <c r="A6824" s="1"/>
      <c r="B6824" s="6" t="s">
        <v>6726</v>
      </c>
      <c r="C6824" s="7" t="s">
        <v>8</v>
      </c>
      <c r="D6824" s="8" t="s">
        <v>6727</v>
      </c>
      <c r="E6824" s="8" t="s">
        <v>6728</v>
      </c>
      <c r="F6824" s="8" t="s">
        <v>40</v>
      </c>
      <c r="G6824" s="8" t="s">
        <v>132</v>
      </c>
      <c r="H6824" s="8" t="s">
        <v>14</v>
      </c>
      <c r="I6824" s="7" t="s">
        <v>8</v>
      </c>
      <c r="J6824" s="9">
        <v>4191491</v>
      </c>
      <c r="K6824" s="9">
        <v>4000000</v>
      </c>
      <c r="L6824" s="9">
        <v>0</v>
      </c>
      <c r="M6824" s="9">
        <v>0</v>
      </c>
      <c r="N6824" s="7" t="s">
        <v>8</v>
      </c>
      <c r="O6824" s="10">
        <v>0</v>
      </c>
      <c r="P6824" s="1"/>
    </row>
    <row r="6825" spans="1:16" ht="25.5" thickBot="1">
      <c r="A6825" s="1"/>
      <c r="B6825" s="138" t="s">
        <v>8</v>
      </c>
      <c r="C6825" s="139"/>
      <c r="D6825" s="139"/>
      <c r="E6825" s="139"/>
      <c r="F6825" s="139"/>
      <c r="G6825" s="139"/>
      <c r="H6825" s="139"/>
      <c r="I6825" s="11" t="s">
        <v>133</v>
      </c>
      <c r="J6825" s="12" t="s">
        <v>8</v>
      </c>
      <c r="K6825" s="13">
        <v>4000000</v>
      </c>
      <c r="L6825" s="13">
        <v>0</v>
      </c>
      <c r="M6825" s="13">
        <v>0</v>
      </c>
      <c r="N6825" s="14">
        <v>0</v>
      </c>
      <c r="O6825" s="12" t="s">
        <v>8</v>
      </c>
      <c r="P6825" s="1"/>
    </row>
    <row r="6826" spans="1:16" ht="0.95" customHeight="1">
      <c r="A6826" s="1"/>
      <c r="B6826" s="137"/>
      <c r="C6826" s="137"/>
      <c r="D6826" s="137"/>
      <c r="E6826" s="137"/>
      <c r="F6826" s="137"/>
      <c r="G6826" s="137"/>
      <c r="H6826" s="137"/>
      <c r="I6826" s="137"/>
      <c r="J6826" s="137"/>
      <c r="K6826" s="137"/>
      <c r="L6826" s="137"/>
      <c r="M6826" s="137"/>
      <c r="N6826" s="137"/>
      <c r="O6826" s="137"/>
      <c r="P6826" s="1"/>
    </row>
    <row r="6827" spans="1:16" ht="50.25" thickBot="1">
      <c r="A6827" s="1"/>
      <c r="B6827" s="6" t="s">
        <v>6729</v>
      </c>
      <c r="C6827" s="7" t="s">
        <v>8</v>
      </c>
      <c r="D6827" s="8" t="s">
        <v>6730</v>
      </c>
      <c r="E6827" s="8" t="s">
        <v>6731</v>
      </c>
      <c r="F6827" s="8" t="s">
        <v>12</v>
      </c>
      <c r="G6827" s="8" t="s">
        <v>13</v>
      </c>
      <c r="H6827" s="8" t="s">
        <v>14</v>
      </c>
      <c r="I6827" s="7" t="s">
        <v>8</v>
      </c>
      <c r="J6827" s="9">
        <v>3664048</v>
      </c>
      <c r="K6827" s="9">
        <v>0</v>
      </c>
      <c r="L6827" s="9">
        <v>0</v>
      </c>
      <c r="M6827" s="9">
        <v>0</v>
      </c>
      <c r="N6827" s="7" t="s">
        <v>8</v>
      </c>
      <c r="O6827" s="10">
        <v>0</v>
      </c>
      <c r="P6827" s="1"/>
    </row>
    <row r="6828" spans="1:16" ht="25.5" thickBot="1">
      <c r="A6828" s="1"/>
      <c r="B6828" s="138" t="s">
        <v>8</v>
      </c>
      <c r="C6828" s="139"/>
      <c r="D6828" s="139"/>
      <c r="E6828" s="139"/>
      <c r="F6828" s="139"/>
      <c r="G6828" s="139"/>
      <c r="H6828" s="139"/>
      <c r="I6828" s="11" t="s">
        <v>4456</v>
      </c>
      <c r="J6828" s="12" t="s">
        <v>8</v>
      </c>
      <c r="K6828" s="13">
        <v>0</v>
      </c>
      <c r="L6828" s="13">
        <v>0</v>
      </c>
      <c r="M6828" s="13">
        <v>0</v>
      </c>
      <c r="N6828" s="14">
        <v>0</v>
      </c>
      <c r="O6828" s="12" t="s">
        <v>8</v>
      </c>
      <c r="P6828" s="1"/>
    </row>
    <row r="6829" spans="1:16" ht="0.95" customHeight="1">
      <c r="A6829" s="1"/>
      <c r="B6829" s="137"/>
      <c r="C6829" s="137"/>
      <c r="D6829" s="137"/>
      <c r="E6829" s="137"/>
      <c r="F6829" s="137"/>
      <c r="G6829" s="137"/>
      <c r="H6829" s="137"/>
      <c r="I6829" s="137"/>
      <c r="J6829" s="137"/>
      <c r="K6829" s="137"/>
      <c r="L6829" s="137"/>
      <c r="M6829" s="137"/>
      <c r="N6829" s="137"/>
      <c r="O6829" s="137"/>
      <c r="P6829" s="1"/>
    </row>
    <row r="6830" spans="1:16" ht="42" thickBot="1">
      <c r="A6830" s="1"/>
      <c r="B6830" s="6" t="s">
        <v>6732</v>
      </c>
      <c r="C6830" s="7" t="s">
        <v>8</v>
      </c>
      <c r="D6830" s="8" t="s">
        <v>6733</v>
      </c>
      <c r="E6830" s="8" t="s">
        <v>6734</v>
      </c>
      <c r="F6830" s="8" t="s">
        <v>12</v>
      </c>
      <c r="G6830" s="8" t="s">
        <v>102</v>
      </c>
      <c r="H6830" s="8" t="s">
        <v>14</v>
      </c>
      <c r="I6830" s="7" t="s">
        <v>8</v>
      </c>
      <c r="J6830" s="9">
        <v>463994607</v>
      </c>
      <c r="K6830" s="9">
        <v>0</v>
      </c>
      <c r="L6830" s="9">
        <v>0</v>
      </c>
      <c r="M6830" s="9">
        <v>0</v>
      </c>
      <c r="N6830" s="7" t="s">
        <v>8</v>
      </c>
      <c r="O6830" s="10">
        <v>0</v>
      </c>
      <c r="P6830" s="1"/>
    </row>
    <row r="6831" spans="1:16" ht="33.75" thickBot="1">
      <c r="A6831" s="1"/>
      <c r="B6831" s="138" t="s">
        <v>8</v>
      </c>
      <c r="C6831" s="139"/>
      <c r="D6831" s="139"/>
      <c r="E6831" s="139"/>
      <c r="F6831" s="139"/>
      <c r="G6831" s="139"/>
      <c r="H6831" s="139"/>
      <c r="I6831" s="11" t="s">
        <v>103</v>
      </c>
      <c r="J6831" s="12" t="s">
        <v>8</v>
      </c>
      <c r="K6831" s="13">
        <v>0</v>
      </c>
      <c r="L6831" s="13">
        <v>0</v>
      </c>
      <c r="M6831" s="13">
        <v>0</v>
      </c>
      <c r="N6831" s="14">
        <v>0</v>
      </c>
      <c r="O6831" s="12" t="s">
        <v>8</v>
      </c>
      <c r="P6831" s="1"/>
    </row>
    <row r="6832" spans="1:16" ht="0.95" customHeight="1">
      <c r="A6832" s="1"/>
      <c r="B6832" s="137"/>
      <c r="C6832" s="137"/>
      <c r="D6832" s="137"/>
      <c r="E6832" s="137"/>
      <c r="F6832" s="137"/>
      <c r="G6832" s="137"/>
      <c r="H6832" s="137"/>
      <c r="I6832" s="137"/>
      <c r="J6832" s="137"/>
      <c r="K6832" s="137"/>
      <c r="L6832" s="137"/>
      <c r="M6832" s="137"/>
      <c r="N6832" s="137"/>
      <c r="O6832" s="137"/>
      <c r="P6832" s="1"/>
    </row>
    <row r="6833" spans="1:16" ht="33.75" thickBot="1">
      <c r="A6833" s="1"/>
      <c r="B6833" s="6" t="s">
        <v>6735</v>
      </c>
      <c r="C6833" s="7" t="s">
        <v>8</v>
      </c>
      <c r="D6833" s="8" t="s">
        <v>6736</v>
      </c>
      <c r="E6833" s="8" t="s">
        <v>6737</v>
      </c>
      <c r="F6833" s="8" t="s">
        <v>12</v>
      </c>
      <c r="G6833" s="8" t="s">
        <v>59</v>
      </c>
      <c r="H6833" s="8" t="s">
        <v>14</v>
      </c>
      <c r="I6833" s="7" t="s">
        <v>8</v>
      </c>
      <c r="J6833" s="9">
        <v>15625021</v>
      </c>
      <c r="K6833" s="9">
        <v>0</v>
      </c>
      <c r="L6833" s="9">
        <v>0</v>
      </c>
      <c r="M6833" s="9">
        <v>0</v>
      </c>
      <c r="N6833" s="7" t="s">
        <v>8</v>
      </c>
      <c r="O6833" s="10">
        <v>0</v>
      </c>
      <c r="P6833" s="1"/>
    </row>
    <row r="6834" spans="1:16" ht="25.5" thickBot="1">
      <c r="A6834" s="1"/>
      <c r="B6834" s="138" t="s">
        <v>8</v>
      </c>
      <c r="C6834" s="139"/>
      <c r="D6834" s="139"/>
      <c r="E6834" s="139"/>
      <c r="F6834" s="139"/>
      <c r="G6834" s="139"/>
      <c r="H6834" s="139"/>
      <c r="I6834" s="11" t="s">
        <v>60</v>
      </c>
      <c r="J6834" s="12" t="s">
        <v>8</v>
      </c>
      <c r="K6834" s="13">
        <v>0</v>
      </c>
      <c r="L6834" s="13">
        <v>0</v>
      </c>
      <c r="M6834" s="13">
        <v>0</v>
      </c>
      <c r="N6834" s="14">
        <v>0</v>
      </c>
      <c r="O6834" s="12" t="s">
        <v>8</v>
      </c>
      <c r="P6834" s="1"/>
    </row>
    <row r="6835" spans="1:16" ht="0.95" customHeight="1">
      <c r="A6835" s="1"/>
      <c r="B6835" s="137"/>
      <c r="C6835" s="137"/>
      <c r="D6835" s="137"/>
      <c r="E6835" s="137"/>
      <c r="F6835" s="137"/>
      <c r="G6835" s="137"/>
      <c r="H6835" s="137"/>
      <c r="I6835" s="137"/>
      <c r="J6835" s="137"/>
      <c r="K6835" s="137"/>
      <c r="L6835" s="137"/>
      <c r="M6835" s="137"/>
      <c r="N6835" s="137"/>
      <c r="O6835" s="137"/>
      <c r="P6835" s="1"/>
    </row>
    <row r="6836" spans="1:16" ht="42" thickBot="1">
      <c r="A6836" s="1"/>
      <c r="B6836" s="6" t="s">
        <v>6738</v>
      </c>
      <c r="C6836" s="7" t="s">
        <v>8</v>
      </c>
      <c r="D6836" s="8" t="s">
        <v>6739</v>
      </c>
      <c r="E6836" s="8" t="s">
        <v>6740</v>
      </c>
      <c r="F6836" s="8" t="s">
        <v>12</v>
      </c>
      <c r="G6836" s="8" t="s">
        <v>59</v>
      </c>
      <c r="H6836" s="8" t="s">
        <v>14</v>
      </c>
      <c r="I6836" s="7" t="s">
        <v>8</v>
      </c>
      <c r="J6836" s="9">
        <v>9477402</v>
      </c>
      <c r="K6836" s="9">
        <v>0</v>
      </c>
      <c r="L6836" s="9">
        <v>0</v>
      </c>
      <c r="M6836" s="9">
        <v>0</v>
      </c>
      <c r="N6836" s="7" t="s">
        <v>8</v>
      </c>
      <c r="O6836" s="10">
        <v>0</v>
      </c>
      <c r="P6836" s="1"/>
    </row>
    <row r="6837" spans="1:16" ht="25.5" thickBot="1">
      <c r="A6837" s="1"/>
      <c r="B6837" s="138" t="s">
        <v>8</v>
      </c>
      <c r="C6837" s="139"/>
      <c r="D6837" s="139"/>
      <c r="E6837" s="139"/>
      <c r="F6837" s="139"/>
      <c r="G6837" s="139"/>
      <c r="H6837" s="139"/>
      <c r="I6837" s="11" t="s">
        <v>60</v>
      </c>
      <c r="J6837" s="12" t="s">
        <v>8</v>
      </c>
      <c r="K6837" s="13">
        <v>0</v>
      </c>
      <c r="L6837" s="13">
        <v>0</v>
      </c>
      <c r="M6837" s="13">
        <v>0</v>
      </c>
      <c r="N6837" s="14">
        <v>0</v>
      </c>
      <c r="O6837" s="12" t="s">
        <v>8</v>
      </c>
      <c r="P6837" s="1"/>
    </row>
    <row r="6838" spans="1:16" ht="0.95" customHeight="1">
      <c r="A6838" s="1"/>
      <c r="B6838" s="137"/>
      <c r="C6838" s="137"/>
      <c r="D6838" s="137"/>
      <c r="E6838" s="137"/>
      <c r="F6838" s="137"/>
      <c r="G6838" s="137"/>
      <c r="H6838" s="137"/>
      <c r="I6838" s="137"/>
      <c r="J6838" s="137"/>
      <c r="K6838" s="137"/>
      <c r="L6838" s="137"/>
      <c r="M6838" s="137"/>
      <c r="N6838" s="137"/>
      <c r="O6838" s="137"/>
      <c r="P6838" s="1"/>
    </row>
    <row r="6839" spans="1:16" ht="58.5" thickBot="1">
      <c r="A6839" s="1"/>
      <c r="B6839" s="6" t="s">
        <v>6741</v>
      </c>
      <c r="C6839" s="7" t="s">
        <v>8</v>
      </c>
      <c r="D6839" s="8" t="s">
        <v>6742</v>
      </c>
      <c r="E6839" s="8" t="s">
        <v>6743</v>
      </c>
      <c r="F6839" s="8" t="s">
        <v>12</v>
      </c>
      <c r="G6839" s="8" t="s">
        <v>59</v>
      </c>
      <c r="H6839" s="8" t="s">
        <v>8</v>
      </c>
      <c r="I6839" s="7" t="s">
        <v>8</v>
      </c>
      <c r="J6839" s="9">
        <v>78000938</v>
      </c>
      <c r="K6839" s="9">
        <v>0</v>
      </c>
      <c r="L6839" s="9">
        <v>225454</v>
      </c>
      <c r="M6839" s="9">
        <v>225454</v>
      </c>
      <c r="N6839" s="7" t="s">
        <v>8</v>
      </c>
      <c r="O6839" s="10">
        <v>89</v>
      </c>
      <c r="P6839" s="1"/>
    </row>
    <row r="6840" spans="1:16" ht="25.5" thickBot="1">
      <c r="A6840" s="1"/>
      <c r="B6840" s="138" t="s">
        <v>8</v>
      </c>
      <c r="C6840" s="139"/>
      <c r="D6840" s="139"/>
      <c r="E6840" s="139"/>
      <c r="F6840" s="139"/>
      <c r="G6840" s="139"/>
      <c r="H6840" s="139"/>
      <c r="I6840" s="11" t="s">
        <v>60</v>
      </c>
      <c r="J6840" s="12" t="s">
        <v>8</v>
      </c>
      <c r="K6840" s="13">
        <v>0</v>
      </c>
      <c r="L6840" s="13">
        <v>225454</v>
      </c>
      <c r="M6840" s="13">
        <v>225454</v>
      </c>
      <c r="N6840" s="14">
        <v>100</v>
      </c>
      <c r="O6840" s="12" t="s">
        <v>8</v>
      </c>
      <c r="P6840" s="1"/>
    </row>
    <row r="6841" spans="1:16" ht="0.95" customHeight="1">
      <c r="A6841" s="1"/>
      <c r="B6841" s="137"/>
      <c r="C6841" s="137"/>
      <c r="D6841" s="137"/>
      <c r="E6841" s="137"/>
      <c r="F6841" s="137"/>
      <c r="G6841" s="137"/>
      <c r="H6841" s="137"/>
      <c r="I6841" s="137"/>
      <c r="J6841" s="137"/>
      <c r="K6841" s="137"/>
      <c r="L6841" s="137"/>
      <c r="M6841" s="137"/>
      <c r="N6841" s="137"/>
      <c r="O6841" s="137"/>
      <c r="P6841" s="1"/>
    </row>
    <row r="6842" spans="1:16" ht="42" thickBot="1">
      <c r="A6842" s="1"/>
      <c r="B6842" s="6" t="s">
        <v>6744</v>
      </c>
      <c r="C6842" s="7" t="s">
        <v>8</v>
      </c>
      <c r="D6842" s="8" t="s">
        <v>6745</v>
      </c>
      <c r="E6842" s="8" t="s">
        <v>6746</v>
      </c>
      <c r="F6842" s="8" t="s">
        <v>12</v>
      </c>
      <c r="G6842" s="8" t="s">
        <v>13</v>
      </c>
      <c r="H6842" s="8" t="s">
        <v>14</v>
      </c>
      <c r="I6842" s="7" t="s">
        <v>8</v>
      </c>
      <c r="J6842" s="9">
        <v>54094836</v>
      </c>
      <c r="K6842" s="9">
        <v>0</v>
      </c>
      <c r="L6842" s="9">
        <v>4219341</v>
      </c>
      <c r="M6842" s="9">
        <v>3925631</v>
      </c>
      <c r="N6842" s="7" t="s">
        <v>8</v>
      </c>
      <c r="O6842" s="10">
        <v>79.31</v>
      </c>
      <c r="P6842" s="1"/>
    </row>
    <row r="6843" spans="1:16" ht="25.5" thickBot="1">
      <c r="A6843" s="1"/>
      <c r="B6843" s="138" t="s">
        <v>8</v>
      </c>
      <c r="C6843" s="139"/>
      <c r="D6843" s="139"/>
      <c r="E6843" s="139"/>
      <c r="F6843" s="139"/>
      <c r="G6843" s="139"/>
      <c r="H6843" s="139"/>
      <c r="I6843" s="11" t="s">
        <v>4456</v>
      </c>
      <c r="J6843" s="12" t="s">
        <v>8</v>
      </c>
      <c r="K6843" s="13">
        <v>0</v>
      </c>
      <c r="L6843" s="13">
        <v>4219341</v>
      </c>
      <c r="M6843" s="13">
        <v>3925631</v>
      </c>
      <c r="N6843" s="14">
        <v>93.03</v>
      </c>
      <c r="O6843" s="12" t="s">
        <v>8</v>
      </c>
      <c r="P6843" s="1"/>
    </row>
    <row r="6844" spans="1:16" ht="0.95" customHeight="1">
      <c r="A6844" s="1"/>
      <c r="B6844" s="137"/>
      <c r="C6844" s="137"/>
      <c r="D6844" s="137"/>
      <c r="E6844" s="137"/>
      <c r="F6844" s="137"/>
      <c r="G6844" s="137"/>
      <c r="H6844" s="137"/>
      <c r="I6844" s="137"/>
      <c r="J6844" s="137"/>
      <c r="K6844" s="137"/>
      <c r="L6844" s="137"/>
      <c r="M6844" s="137"/>
      <c r="N6844" s="137"/>
      <c r="O6844" s="137"/>
      <c r="P6844" s="1"/>
    </row>
    <row r="6845" spans="1:16" ht="58.5" thickBot="1">
      <c r="A6845" s="1"/>
      <c r="B6845" s="6" t="s">
        <v>6747</v>
      </c>
      <c r="C6845" s="7" t="s">
        <v>8</v>
      </c>
      <c r="D6845" s="8" t="s">
        <v>6748</v>
      </c>
      <c r="E6845" s="8" t="s">
        <v>6749</v>
      </c>
      <c r="F6845" s="8" t="s">
        <v>58</v>
      </c>
      <c r="G6845" s="8" t="s">
        <v>13</v>
      </c>
      <c r="H6845" s="8" t="s">
        <v>14</v>
      </c>
      <c r="I6845" s="7" t="s">
        <v>8</v>
      </c>
      <c r="J6845" s="9">
        <v>3191548266</v>
      </c>
      <c r="K6845" s="9">
        <v>0</v>
      </c>
      <c r="L6845" s="9">
        <v>44544125</v>
      </c>
      <c r="M6845" s="9">
        <v>42141409</v>
      </c>
      <c r="N6845" s="7" t="s">
        <v>8</v>
      </c>
      <c r="O6845" s="10">
        <v>85.73</v>
      </c>
      <c r="P6845" s="1"/>
    </row>
    <row r="6846" spans="1:16" ht="25.5" thickBot="1">
      <c r="A6846" s="1"/>
      <c r="B6846" s="138" t="s">
        <v>8</v>
      </c>
      <c r="C6846" s="139"/>
      <c r="D6846" s="139"/>
      <c r="E6846" s="139"/>
      <c r="F6846" s="139"/>
      <c r="G6846" s="139"/>
      <c r="H6846" s="139"/>
      <c r="I6846" s="11" t="s">
        <v>4456</v>
      </c>
      <c r="J6846" s="12" t="s">
        <v>8</v>
      </c>
      <c r="K6846" s="13">
        <v>0</v>
      </c>
      <c r="L6846" s="13">
        <v>44544125</v>
      </c>
      <c r="M6846" s="13">
        <v>42141409</v>
      </c>
      <c r="N6846" s="14">
        <v>94.6</v>
      </c>
      <c r="O6846" s="12" t="s">
        <v>8</v>
      </c>
      <c r="P6846" s="1"/>
    </row>
    <row r="6847" spans="1:16" ht="0.95" customHeight="1">
      <c r="A6847" s="1"/>
      <c r="B6847" s="137"/>
      <c r="C6847" s="137"/>
      <c r="D6847" s="137"/>
      <c r="E6847" s="137"/>
      <c r="F6847" s="137"/>
      <c r="G6847" s="137"/>
      <c r="H6847" s="137"/>
      <c r="I6847" s="137"/>
      <c r="J6847" s="137"/>
      <c r="K6847" s="137"/>
      <c r="L6847" s="137"/>
      <c r="M6847" s="137"/>
      <c r="N6847" s="137"/>
      <c r="O6847" s="137"/>
      <c r="P6847" s="1"/>
    </row>
    <row r="6848" spans="1:16" ht="42" thickBot="1">
      <c r="A6848" s="1"/>
      <c r="B6848" s="6" t="s">
        <v>6750</v>
      </c>
      <c r="C6848" s="7" t="s">
        <v>8</v>
      </c>
      <c r="D6848" s="8" t="s">
        <v>6751</v>
      </c>
      <c r="E6848" s="8" t="s">
        <v>6752</v>
      </c>
      <c r="F6848" s="8" t="s">
        <v>12</v>
      </c>
      <c r="G6848" s="8" t="s">
        <v>13</v>
      </c>
      <c r="H6848" s="8" t="s">
        <v>14</v>
      </c>
      <c r="I6848" s="7" t="s">
        <v>8</v>
      </c>
      <c r="J6848" s="9">
        <v>26392732</v>
      </c>
      <c r="K6848" s="9">
        <v>0</v>
      </c>
      <c r="L6848" s="9">
        <v>0</v>
      </c>
      <c r="M6848" s="9">
        <v>0</v>
      </c>
      <c r="N6848" s="7" t="s">
        <v>8</v>
      </c>
      <c r="O6848" s="10">
        <v>0</v>
      </c>
      <c r="P6848" s="1"/>
    </row>
    <row r="6849" spans="1:16" ht="25.5" thickBot="1">
      <c r="A6849" s="1"/>
      <c r="B6849" s="138" t="s">
        <v>8</v>
      </c>
      <c r="C6849" s="139"/>
      <c r="D6849" s="139"/>
      <c r="E6849" s="139"/>
      <c r="F6849" s="139"/>
      <c r="G6849" s="139"/>
      <c r="H6849" s="139"/>
      <c r="I6849" s="11" t="s">
        <v>4456</v>
      </c>
      <c r="J6849" s="12" t="s">
        <v>8</v>
      </c>
      <c r="K6849" s="13">
        <v>0</v>
      </c>
      <c r="L6849" s="13">
        <v>0</v>
      </c>
      <c r="M6849" s="13">
        <v>0</v>
      </c>
      <c r="N6849" s="14">
        <v>0</v>
      </c>
      <c r="O6849" s="12" t="s">
        <v>8</v>
      </c>
      <c r="P6849" s="1"/>
    </row>
    <row r="6850" spans="1:16" ht="0.95" customHeight="1">
      <c r="A6850" s="1"/>
      <c r="B6850" s="137"/>
      <c r="C6850" s="137"/>
      <c r="D6850" s="137"/>
      <c r="E6850" s="137"/>
      <c r="F6850" s="137"/>
      <c r="G6850" s="137"/>
      <c r="H6850" s="137"/>
      <c r="I6850" s="137"/>
      <c r="J6850" s="137"/>
      <c r="K6850" s="137"/>
      <c r="L6850" s="137"/>
      <c r="M6850" s="137"/>
      <c r="N6850" s="137"/>
      <c r="O6850" s="137"/>
      <c r="P6850" s="1"/>
    </row>
    <row r="6851" spans="1:16" ht="42" thickBot="1">
      <c r="A6851" s="1"/>
      <c r="B6851" s="6" t="s">
        <v>6753</v>
      </c>
      <c r="C6851" s="7" t="s">
        <v>8</v>
      </c>
      <c r="D6851" s="8" t="s">
        <v>6754</v>
      </c>
      <c r="E6851" s="8" t="s">
        <v>6755</v>
      </c>
      <c r="F6851" s="8" t="s">
        <v>12</v>
      </c>
      <c r="G6851" s="8" t="s">
        <v>208</v>
      </c>
      <c r="H6851" s="8" t="s">
        <v>14</v>
      </c>
      <c r="I6851" s="7" t="s">
        <v>8</v>
      </c>
      <c r="J6851" s="9">
        <v>62780337</v>
      </c>
      <c r="K6851" s="9">
        <v>0</v>
      </c>
      <c r="L6851" s="9">
        <v>0</v>
      </c>
      <c r="M6851" s="9">
        <v>0</v>
      </c>
      <c r="N6851" s="7" t="s">
        <v>8</v>
      </c>
      <c r="O6851" s="10">
        <v>52.83</v>
      </c>
      <c r="P6851" s="1"/>
    </row>
    <row r="6852" spans="1:16" ht="25.5" thickBot="1">
      <c r="A6852" s="1"/>
      <c r="B6852" s="138" t="s">
        <v>8</v>
      </c>
      <c r="C6852" s="139"/>
      <c r="D6852" s="139"/>
      <c r="E6852" s="139"/>
      <c r="F6852" s="139"/>
      <c r="G6852" s="139"/>
      <c r="H6852" s="139"/>
      <c r="I6852" s="11" t="s">
        <v>4539</v>
      </c>
      <c r="J6852" s="12" t="s">
        <v>8</v>
      </c>
      <c r="K6852" s="13">
        <v>0</v>
      </c>
      <c r="L6852" s="13">
        <v>0</v>
      </c>
      <c r="M6852" s="13">
        <v>0</v>
      </c>
      <c r="N6852" s="14">
        <v>0</v>
      </c>
      <c r="O6852" s="12" t="s">
        <v>8</v>
      </c>
      <c r="P6852" s="1"/>
    </row>
    <row r="6853" spans="1:16" ht="0.95" customHeight="1">
      <c r="A6853" s="1"/>
      <c r="B6853" s="137"/>
      <c r="C6853" s="137"/>
      <c r="D6853" s="137"/>
      <c r="E6853" s="137"/>
      <c r="F6853" s="137"/>
      <c r="G6853" s="137"/>
      <c r="H6853" s="137"/>
      <c r="I6853" s="137"/>
      <c r="J6853" s="137"/>
      <c r="K6853" s="137"/>
      <c r="L6853" s="137"/>
      <c r="M6853" s="137"/>
      <c r="N6853" s="137"/>
      <c r="O6853" s="137"/>
      <c r="P6853" s="1"/>
    </row>
    <row r="6854" spans="1:16" ht="66.75" thickBot="1">
      <c r="A6854" s="1"/>
      <c r="B6854" s="6" t="s">
        <v>6756</v>
      </c>
      <c r="C6854" s="7" t="s">
        <v>8</v>
      </c>
      <c r="D6854" s="8" t="s">
        <v>6757</v>
      </c>
      <c r="E6854" s="8" t="s">
        <v>6758</v>
      </c>
      <c r="F6854" s="8" t="s">
        <v>58</v>
      </c>
      <c r="G6854" s="8" t="s">
        <v>13</v>
      </c>
      <c r="H6854" s="8" t="s">
        <v>14</v>
      </c>
      <c r="I6854" s="7" t="s">
        <v>8</v>
      </c>
      <c r="J6854" s="9">
        <v>4379790665</v>
      </c>
      <c r="K6854" s="9">
        <v>0</v>
      </c>
      <c r="L6854" s="9">
        <v>143390877</v>
      </c>
      <c r="M6854" s="9">
        <v>138378572</v>
      </c>
      <c r="N6854" s="7" t="s">
        <v>8</v>
      </c>
      <c r="O6854" s="10">
        <v>60.18</v>
      </c>
      <c r="P6854" s="1"/>
    </row>
    <row r="6855" spans="1:16" ht="25.5" thickBot="1">
      <c r="A6855" s="1"/>
      <c r="B6855" s="138" t="s">
        <v>8</v>
      </c>
      <c r="C6855" s="139"/>
      <c r="D6855" s="139"/>
      <c r="E6855" s="139"/>
      <c r="F6855" s="139"/>
      <c r="G6855" s="139"/>
      <c r="H6855" s="139"/>
      <c r="I6855" s="11" t="s">
        <v>4456</v>
      </c>
      <c r="J6855" s="12" t="s">
        <v>8</v>
      </c>
      <c r="K6855" s="13">
        <v>0</v>
      </c>
      <c r="L6855" s="13">
        <v>143390877</v>
      </c>
      <c r="M6855" s="13">
        <v>138378572</v>
      </c>
      <c r="N6855" s="14">
        <v>96.5</v>
      </c>
      <c r="O6855" s="12" t="s">
        <v>8</v>
      </c>
      <c r="P6855" s="1"/>
    </row>
    <row r="6856" spans="1:16" ht="0.95" customHeight="1">
      <c r="A6856" s="1"/>
      <c r="B6856" s="137"/>
      <c r="C6856" s="137"/>
      <c r="D6856" s="137"/>
      <c r="E6856" s="137"/>
      <c r="F6856" s="137"/>
      <c r="G6856" s="137"/>
      <c r="H6856" s="137"/>
      <c r="I6856" s="137"/>
      <c r="J6856" s="137"/>
      <c r="K6856" s="137"/>
      <c r="L6856" s="137"/>
      <c r="M6856" s="137"/>
      <c r="N6856" s="137"/>
      <c r="O6856" s="137"/>
      <c r="P6856" s="1"/>
    </row>
    <row r="6857" spans="1:16" ht="58.5" thickBot="1">
      <c r="A6857" s="1"/>
      <c r="B6857" s="6" t="s">
        <v>6759</v>
      </c>
      <c r="C6857" s="7" t="s">
        <v>8</v>
      </c>
      <c r="D6857" s="8" t="s">
        <v>6760</v>
      </c>
      <c r="E6857" s="8" t="s">
        <v>6761</v>
      </c>
      <c r="F6857" s="8" t="s">
        <v>58</v>
      </c>
      <c r="G6857" s="8" t="s">
        <v>13</v>
      </c>
      <c r="H6857" s="8" t="s">
        <v>14</v>
      </c>
      <c r="I6857" s="7" t="s">
        <v>8</v>
      </c>
      <c r="J6857" s="9">
        <v>3762086329</v>
      </c>
      <c r="K6857" s="9">
        <v>0</v>
      </c>
      <c r="L6857" s="9">
        <v>0</v>
      </c>
      <c r="M6857" s="9">
        <v>0</v>
      </c>
      <c r="N6857" s="7" t="s">
        <v>8</v>
      </c>
      <c r="O6857" s="10">
        <v>0</v>
      </c>
      <c r="P6857" s="1"/>
    </row>
    <row r="6858" spans="1:16" ht="25.5" thickBot="1">
      <c r="A6858" s="1"/>
      <c r="B6858" s="138" t="s">
        <v>8</v>
      </c>
      <c r="C6858" s="139"/>
      <c r="D6858" s="139"/>
      <c r="E6858" s="139"/>
      <c r="F6858" s="139"/>
      <c r="G6858" s="139"/>
      <c r="H6858" s="139"/>
      <c r="I6858" s="11" t="s">
        <v>4456</v>
      </c>
      <c r="J6858" s="12" t="s">
        <v>8</v>
      </c>
      <c r="K6858" s="13">
        <v>0</v>
      </c>
      <c r="L6858" s="13">
        <v>0</v>
      </c>
      <c r="M6858" s="13">
        <v>0</v>
      </c>
      <c r="N6858" s="14">
        <v>0</v>
      </c>
      <c r="O6858" s="12" t="s">
        <v>8</v>
      </c>
      <c r="P6858" s="1"/>
    </row>
    <row r="6859" spans="1:16" ht="0.95" customHeight="1">
      <c r="A6859" s="1"/>
      <c r="B6859" s="137"/>
      <c r="C6859" s="137"/>
      <c r="D6859" s="137"/>
      <c r="E6859" s="137"/>
      <c r="F6859" s="137"/>
      <c r="G6859" s="137"/>
      <c r="H6859" s="137"/>
      <c r="I6859" s="137"/>
      <c r="J6859" s="137"/>
      <c r="K6859" s="137"/>
      <c r="L6859" s="137"/>
      <c r="M6859" s="137"/>
      <c r="N6859" s="137"/>
      <c r="O6859" s="137"/>
      <c r="P6859" s="1"/>
    </row>
    <row r="6860" spans="1:16" ht="50.25" thickBot="1">
      <c r="A6860" s="1"/>
      <c r="B6860" s="6" t="s">
        <v>6762</v>
      </c>
      <c r="C6860" s="7" t="s">
        <v>8</v>
      </c>
      <c r="D6860" s="8" t="s">
        <v>6763</v>
      </c>
      <c r="E6860" s="8" t="s">
        <v>6764</v>
      </c>
      <c r="F6860" s="8" t="s">
        <v>58</v>
      </c>
      <c r="G6860" s="8" t="s">
        <v>13</v>
      </c>
      <c r="H6860" s="8" t="s">
        <v>14</v>
      </c>
      <c r="I6860" s="7" t="s">
        <v>8</v>
      </c>
      <c r="J6860" s="9">
        <v>215679769</v>
      </c>
      <c r="K6860" s="9">
        <v>0</v>
      </c>
      <c r="L6860" s="9">
        <v>0</v>
      </c>
      <c r="M6860" s="9">
        <v>0</v>
      </c>
      <c r="N6860" s="7" t="s">
        <v>8</v>
      </c>
      <c r="O6860" s="10">
        <v>30.6</v>
      </c>
      <c r="P6860" s="1"/>
    </row>
    <row r="6861" spans="1:16" ht="25.5" thickBot="1">
      <c r="A6861" s="1"/>
      <c r="B6861" s="138" t="s">
        <v>8</v>
      </c>
      <c r="C6861" s="139"/>
      <c r="D6861" s="139"/>
      <c r="E6861" s="139"/>
      <c r="F6861" s="139"/>
      <c r="G6861" s="139"/>
      <c r="H6861" s="139"/>
      <c r="I6861" s="11" t="s">
        <v>4456</v>
      </c>
      <c r="J6861" s="12" t="s">
        <v>8</v>
      </c>
      <c r="K6861" s="13">
        <v>0</v>
      </c>
      <c r="L6861" s="13">
        <v>0</v>
      </c>
      <c r="M6861" s="13">
        <v>0</v>
      </c>
      <c r="N6861" s="14">
        <v>0</v>
      </c>
      <c r="O6861" s="12" t="s">
        <v>8</v>
      </c>
      <c r="P6861" s="1"/>
    </row>
    <row r="6862" spans="1:16" ht="0.95" customHeight="1">
      <c r="A6862" s="1"/>
      <c r="B6862" s="137"/>
      <c r="C6862" s="137"/>
      <c r="D6862" s="137"/>
      <c r="E6862" s="137"/>
      <c r="F6862" s="137"/>
      <c r="G6862" s="137"/>
      <c r="H6862" s="137"/>
      <c r="I6862" s="137"/>
      <c r="J6862" s="137"/>
      <c r="K6862" s="137"/>
      <c r="L6862" s="137"/>
      <c r="M6862" s="137"/>
      <c r="N6862" s="137"/>
      <c r="O6862" s="137"/>
      <c r="P6862" s="1"/>
    </row>
    <row r="6863" spans="1:16" ht="20.100000000000001" customHeight="1">
      <c r="A6863" s="1"/>
      <c r="B6863" s="145" t="s">
        <v>6765</v>
      </c>
      <c r="C6863" s="146"/>
      <c r="D6863" s="146"/>
      <c r="E6863" s="146"/>
      <c r="F6863" s="2" t="s">
        <v>4</v>
      </c>
      <c r="G6863" s="147" t="s">
        <v>6766</v>
      </c>
      <c r="H6863" s="148"/>
      <c r="I6863" s="148"/>
      <c r="J6863" s="148"/>
      <c r="K6863" s="148"/>
      <c r="L6863" s="148"/>
      <c r="M6863" s="148"/>
      <c r="N6863" s="148"/>
      <c r="O6863" s="148"/>
      <c r="P6863" s="1"/>
    </row>
    <row r="6864" spans="1:16" ht="20.100000000000001" customHeight="1">
      <c r="A6864" s="1"/>
      <c r="B6864" s="143" t="s">
        <v>6</v>
      </c>
      <c r="C6864" s="144"/>
      <c r="D6864" s="144"/>
      <c r="E6864" s="144"/>
      <c r="F6864" s="144"/>
      <c r="G6864" s="144"/>
      <c r="H6864" s="144"/>
      <c r="I6864" s="144"/>
      <c r="J6864" s="3">
        <v>771212067712</v>
      </c>
      <c r="K6864" s="3">
        <v>60968999998</v>
      </c>
      <c r="L6864" s="3">
        <v>81880270792</v>
      </c>
      <c r="M6864" s="3">
        <v>37990043997</v>
      </c>
      <c r="N6864" s="4" t="s">
        <v>6767</v>
      </c>
      <c r="O6864" s="5" t="s">
        <v>8</v>
      </c>
      <c r="P6864" s="1"/>
    </row>
    <row r="6865" spans="1:16" ht="50.25" thickBot="1">
      <c r="A6865" s="1"/>
      <c r="B6865" s="6" t="s">
        <v>6768</v>
      </c>
      <c r="C6865" s="7" t="s">
        <v>8</v>
      </c>
      <c r="D6865" s="8" t="s">
        <v>6769</v>
      </c>
      <c r="E6865" s="8" t="s">
        <v>6770</v>
      </c>
      <c r="F6865" s="8" t="s">
        <v>54</v>
      </c>
      <c r="G6865" s="8" t="s">
        <v>6771</v>
      </c>
      <c r="H6865" s="8" t="s">
        <v>14</v>
      </c>
      <c r="I6865" s="7" t="s">
        <v>8</v>
      </c>
      <c r="J6865" s="9">
        <v>14094519086</v>
      </c>
      <c r="K6865" s="9">
        <v>147941648</v>
      </c>
      <c r="L6865" s="9">
        <v>147941648</v>
      </c>
      <c r="M6865" s="9">
        <v>142851271</v>
      </c>
      <c r="N6865" s="7" t="s">
        <v>8</v>
      </c>
      <c r="O6865" s="10">
        <v>0</v>
      </c>
      <c r="P6865" s="1"/>
    </row>
    <row r="6866" spans="1:16" ht="33.75" thickBot="1">
      <c r="A6866" s="1"/>
      <c r="B6866" s="138" t="s">
        <v>8</v>
      </c>
      <c r="C6866" s="139"/>
      <c r="D6866" s="139"/>
      <c r="E6866" s="139"/>
      <c r="F6866" s="139"/>
      <c r="G6866" s="139"/>
      <c r="H6866" s="139"/>
      <c r="I6866" s="11" t="s">
        <v>6772</v>
      </c>
      <c r="J6866" s="12" t="s">
        <v>8</v>
      </c>
      <c r="K6866" s="13">
        <v>147941648</v>
      </c>
      <c r="L6866" s="13">
        <v>147941648</v>
      </c>
      <c r="M6866" s="13">
        <v>142851271</v>
      </c>
      <c r="N6866" s="14">
        <v>96.55</v>
      </c>
      <c r="O6866" s="12" t="s">
        <v>8</v>
      </c>
      <c r="P6866" s="1"/>
    </row>
    <row r="6867" spans="1:16" ht="0.95" customHeight="1">
      <c r="A6867" s="1"/>
      <c r="B6867" s="137"/>
      <c r="C6867" s="137"/>
      <c r="D6867" s="137"/>
      <c r="E6867" s="137"/>
      <c r="F6867" s="137"/>
      <c r="G6867" s="137"/>
      <c r="H6867" s="137"/>
      <c r="I6867" s="137"/>
      <c r="J6867" s="137"/>
      <c r="K6867" s="137"/>
      <c r="L6867" s="137"/>
      <c r="M6867" s="137"/>
      <c r="N6867" s="137"/>
      <c r="O6867" s="137"/>
      <c r="P6867" s="1"/>
    </row>
    <row r="6868" spans="1:16" ht="50.25" thickBot="1">
      <c r="A6868" s="1"/>
      <c r="B6868" s="6" t="s">
        <v>6773</v>
      </c>
      <c r="C6868" s="7" t="s">
        <v>8</v>
      </c>
      <c r="D6868" s="8" t="s">
        <v>6774</v>
      </c>
      <c r="E6868" s="8" t="s">
        <v>6775</v>
      </c>
      <c r="F6868" s="8" t="s">
        <v>40</v>
      </c>
      <c r="G6868" s="8" t="s">
        <v>132</v>
      </c>
      <c r="H6868" s="8" t="s">
        <v>14</v>
      </c>
      <c r="I6868" s="7" t="s">
        <v>8</v>
      </c>
      <c r="J6868" s="9">
        <v>552126317</v>
      </c>
      <c r="K6868" s="9">
        <v>125254202</v>
      </c>
      <c r="L6868" s="9">
        <v>125254202</v>
      </c>
      <c r="M6868" s="9">
        <v>0</v>
      </c>
      <c r="N6868" s="7" t="s">
        <v>8</v>
      </c>
      <c r="O6868" s="10">
        <v>0</v>
      </c>
      <c r="P6868" s="1"/>
    </row>
    <row r="6869" spans="1:16" ht="25.5" thickBot="1">
      <c r="A6869" s="1"/>
      <c r="B6869" s="138" t="s">
        <v>8</v>
      </c>
      <c r="C6869" s="139"/>
      <c r="D6869" s="139"/>
      <c r="E6869" s="139"/>
      <c r="F6869" s="139"/>
      <c r="G6869" s="139"/>
      <c r="H6869" s="139"/>
      <c r="I6869" s="11" t="s">
        <v>133</v>
      </c>
      <c r="J6869" s="12" t="s">
        <v>8</v>
      </c>
      <c r="K6869" s="13">
        <v>125254202</v>
      </c>
      <c r="L6869" s="13">
        <v>125254202</v>
      </c>
      <c r="M6869" s="13">
        <v>0</v>
      </c>
      <c r="N6869" s="14">
        <v>0</v>
      </c>
      <c r="O6869" s="12" t="s">
        <v>8</v>
      </c>
      <c r="P6869" s="1"/>
    </row>
    <row r="6870" spans="1:16" ht="0.95" customHeight="1">
      <c r="A6870" s="1"/>
      <c r="B6870" s="137"/>
      <c r="C6870" s="137"/>
      <c r="D6870" s="137"/>
      <c r="E6870" s="137"/>
      <c r="F6870" s="137"/>
      <c r="G6870" s="137"/>
      <c r="H6870" s="137"/>
      <c r="I6870" s="137"/>
      <c r="J6870" s="137"/>
      <c r="K6870" s="137"/>
      <c r="L6870" s="137"/>
      <c r="M6870" s="137"/>
      <c r="N6870" s="137"/>
      <c r="O6870" s="137"/>
      <c r="P6870" s="1"/>
    </row>
    <row r="6871" spans="1:16" ht="33.75" thickBot="1">
      <c r="A6871" s="1"/>
      <c r="B6871" s="6" t="s">
        <v>6776</v>
      </c>
      <c r="C6871" s="7" t="s">
        <v>8</v>
      </c>
      <c r="D6871" s="8" t="s">
        <v>6777</v>
      </c>
      <c r="E6871" s="8" t="s">
        <v>6778</v>
      </c>
      <c r="F6871" s="8" t="s">
        <v>335</v>
      </c>
      <c r="G6871" s="8" t="s">
        <v>865</v>
      </c>
      <c r="H6871" s="8" t="s">
        <v>14</v>
      </c>
      <c r="I6871" s="7" t="s">
        <v>8</v>
      </c>
      <c r="J6871" s="9">
        <v>287532984</v>
      </c>
      <c r="K6871" s="9">
        <v>75399977</v>
      </c>
      <c r="L6871" s="9">
        <v>75399977</v>
      </c>
      <c r="M6871" s="9">
        <v>0</v>
      </c>
      <c r="N6871" s="7" t="s">
        <v>8</v>
      </c>
      <c r="O6871" s="10">
        <v>6.69</v>
      </c>
      <c r="P6871" s="1"/>
    </row>
    <row r="6872" spans="1:16" ht="33.75" thickBot="1">
      <c r="A6872" s="1"/>
      <c r="B6872" s="138" t="s">
        <v>8</v>
      </c>
      <c r="C6872" s="139"/>
      <c r="D6872" s="139"/>
      <c r="E6872" s="139"/>
      <c r="F6872" s="139"/>
      <c r="G6872" s="139"/>
      <c r="H6872" s="139"/>
      <c r="I6872" s="11" t="s">
        <v>4452</v>
      </c>
      <c r="J6872" s="12" t="s">
        <v>8</v>
      </c>
      <c r="K6872" s="13">
        <v>75399977</v>
      </c>
      <c r="L6872" s="13">
        <v>75399977</v>
      </c>
      <c r="M6872" s="13">
        <v>0</v>
      </c>
      <c r="N6872" s="14">
        <v>0</v>
      </c>
      <c r="O6872" s="12" t="s">
        <v>8</v>
      </c>
      <c r="P6872" s="1"/>
    </row>
    <row r="6873" spans="1:16" ht="0.95" customHeight="1">
      <c r="A6873" s="1"/>
      <c r="B6873" s="137"/>
      <c r="C6873" s="137"/>
      <c r="D6873" s="137"/>
      <c r="E6873" s="137"/>
      <c r="F6873" s="137"/>
      <c r="G6873" s="137"/>
      <c r="H6873" s="137"/>
      <c r="I6873" s="137"/>
      <c r="J6873" s="137"/>
      <c r="K6873" s="137"/>
      <c r="L6873" s="137"/>
      <c r="M6873" s="137"/>
      <c r="N6873" s="137"/>
      <c r="O6873" s="137"/>
      <c r="P6873" s="1"/>
    </row>
    <row r="6874" spans="1:16" ht="50.25" thickBot="1">
      <c r="A6874" s="1"/>
      <c r="B6874" s="6" t="s">
        <v>6779</v>
      </c>
      <c r="C6874" s="7" t="s">
        <v>8</v>
      </c>
      <c r="D6874" s="8" t="s">
        <v>6780</v>
      </c>
      <c r="E6874" s="8" t="s">
        <v>6781</v>
      </c>
      <c r="F6874" s="8" t="s">
        <v>353</v>
      </c>
      <c r="G6874" s="8" t="s">
        <v>865</v>
      </c>
      <c r="H6874" s="8" t="s">
        <v>14</v>
      </c>
      <c r="I6874" s="7" t="s">
        <v>8</v>
      </c>
      <c r="J6874" s="9">
        <v>690157895</v>
      </c>
      <c r="K6874" s="9">
        <v>0</v>
      </c>
      <c r="L6874" s="9">
        <v>0</v>
      </c>
      <c r="M6874" s="9">
        <v>0</v>
      </c>
      <c r="N6874" s="7" t="s">
        <v>8</v>
      </c>
      <c r="O6874" s="10">
        <v>0.17</v>
      </c>
      <c r="P6874" s="1"/>
    </row>
    <row r="6875" spans="1:16" ht="33.75" thickBot="1">
      <c r="A6875" s="1"/>
      <c r="B6875" s="138" t="s">
        <v>8</v>
      </c>
      <c r="C6875" s="139"/>
      <c r="D6875" s="139"/>
      <c r="E6875" s="139"/>
      <c r="F6875" s="139"/>
      <c r="G6875" s="139"/>
      <c r="H6875" s="139"/>
      <c r="I6875" s="11" t="s">
        <v>4452</v>
      </c>
      <c r="J6875" s="12" t="s">
        <v>8</v>
      </c>
      <c r="K6875" s="13">
        <v>0</v>
      </c>
      <c r="L6875" s="13">
        <v>0</v>
      </c>
      <c r="M6875" s="13">
        <v>0</v>
      </c>
      <c r="N6875" s="14">
        <v>0</v>
      </c>
      <c r="O6875" s="12" t="s">
        <v>8</v>
      </c>
      <c r="P6875" s="1"/>
    </row>
    <row r="6876" spans="1:16" ht="0.95" customHeight="1">
      <c r="A6876" s="1"/>
      <c r="B6876" s="137"/>
      <c r="C6876" s="137"/>
      <c r="D6876" s="137"/>
      <c r="E6876" s="137"/>
      <c r="F6876" s="137"/>
      <c r="G6876" s="137"/>
      <c r="H6876" s="137"/>
      <c r="I6876" s="137"/>
      <c r="J6876" s="137"/>
      <c r="K6876" s="137"/>
      <c r="L6876" s="137"/>
      <c r="M6876" s="137"/>
      <c r="N6876" s="137"/>
      <c r="O6876" s="137"/>
      <c r="P6876" s="1"/>
    </row>
    <row r="6877" spans="1:16" ht="33.75" thickBot="1">
      <c r="A6877" s="1"/>
      <c r="B6877" s="6" t="s">
        <v>6782</v>
      </c>
      <c r="C6877" s="7" t="s">
        <v>8</v>
      </c>
      <c r="D6877" s="8" t="s">
        <v>6783</v>
      </c>
      <c r="E6877" s="8" t="s">
        <v>6784</v>
      </c>
      <c r="F6877" s="8" t="s">
        <v>12</v>
      </c>
      <c r="G6877" s="8" t="s">
        <v>13</v>
      </c>
      <c r="H6877" s="8" t="s">
        <v>14</v>
      </c>
      <c r="I6877" s="7" t="s">
        <v>8</v>
      </c>
      <c r="J6877" s="9">
        <v>1256899320</v>
      </c>
      <c r="K6877" s="9">
        <v>27444445</v>
      </c>
      <c r="L6877" s="9">
        <v>27444445</v>
      </c>
      <c r="M6877" s="9">
        <v>14540374</v>
      </c>
      <c r="N6877" s="7" t="s">
        <v>8</v>
      </c>
      <c r="O6877" s="10">
        <v>27.92</v>
      </c>
      <c r="P6877" s="1"/>
    </row>
    <row r="6878" spans="1:16" ht="25.5" thickBot="1">
      <c r="A6878" s="1"/>
      <c r="B6878" s="138" t="s">
        <v>8</v>
      </c>
      <c r="C6878" s="139"/>
      <c r="D6878" s="139"/>
      <c r="E6878" s="139"/>
      <c r="F6878" s="139"/>
      <c r="G6878" s="139"/>
      <c r="H6878" s="139"/>
      <c r="I6878" s="11" t="s">
        <v>4456</v>
      </c>
      <c r="J6878" s="12" t="s">
        <v>8</v>
      </c>
      <c r="K6878" s="13">
        <v>27444445</v>
      </c>
      <c r="L6878" s="13">
        <v>27444445</v>
      </c>
      <c r="M6878" s="13">
        <v>14540374</v>
      </c>
      <c r="N6878" s="14">
        <v>52.98</v>
      </c>
      <c r="O6878" s="12" t="s">
        <v>8</v>
      </c>
      <c r="P6878" s="1"/>
    </row>
    <row r="6879" spans="1:16" ht="0.95" customHeight="1">
      <c r="A6879" s="1"/>
      <c r="B6879" s="137"/>
      <c r="C6879" s="137"/>
      <c r="D6879" s="137"/>
      <c r="E6879" s="137"/>
      <c r="F6879" s="137"/>
      <c r="G6879" s="137"/>
      <c r="H6879" s="137"/>
      <c r="I6879" s="137"/>
      <c r="J6879" s="137"/>
      <c r="K6879" s="137"/>
      <c r="L6879" s="137"/>
      <c r="M6879" s="137"/>
      <c r="N6879" s="137"/>
      <c r="O6879" s="137"/>
      <c r="P6879" s="1"/>
    </row>
    <row r="6880" spans="1:16" ht="75" thickBot="1">
      <c r="A6880" s="1"/>
      <c r="B6880" s="6" t="s">
        <v>6785</v>
      </c>
      <c r="C6880" s="7" t="s">
        <v>8</v>
      </c>
      <c r="D6880" s="8" t="s">
        <v>6786</v>
      </c>
      <c r="E6880" s="8" t="s">
        <v>6787</v>
      </c>
      <c r="F6880" s="8" t="s">
        <v>58</v>
      </c>
      <c r="G6880" s="8" t="s">
        <v>132</v>
      </c>
      <c r="H6880" s="8" t="s">
        <v>14</v>
      </c>
      <c r="I6880" s="7" t="s">
        <v>8</v>
      </c>
      <c r="J6880" s="9">
        <v>1176004697</v>
      </c>
      <c r="K6880" s="9">
        <v>67200000</v>
      </c>
      <c r="L6880" s="9">
        <v>130201976</v>
      </c>
      <c r="M6880" s="9">
        <v>100300943</v>
      </c>
      <c r="N6880" s="7" t="s">
        <v>8</v>
      </c>
      <c r="O6880" s="10">
        <v>86.45</v>
      </c>
      <c r="P6880" s="1"/>
    </row>
    <row r="6881" spans="1:16" ht="25.5" thickBot="1">
      <c r="A6881" s="1"/>
      <c r="B6881" s="138" t="s">
        <v>8</v>
      </c>
      <c r="C6881" s="139"/>
      <c r="D6881" s="139"/>
      <c r="E6881" s="139"/>
      <c r="F6881" s="139"/>
      <c r="G6881" s="139"/>
      <c r="H6881" s="139"/>
      <c r="I6881" s="11" t="s">
        <v>133</v>
      </c>
      <c r="J6881" s="12" t="s">
        <v>8</v>
      </c>
      <c r="K6881" s="13">
        <v>67200000</v>
      </c>
      <c r="L6881" s="13">
        <v>130201976</v>
      </c>
      <c r="M6881" s="13">
        <v>100300943</v>
      </c>
      <c r="N6881" s="14">
        <v>77.03</v>
      </c>
      <c r="O6881" s="12" t="s">
        <v>8</v>
      </c>
      <c r="P6881" s="1"/>
    </row>
    <row r="6882" spans="1:16" ht="0.95" customHeight="1">
      <c r="A6882" s="1"/>
      <c r="B6882" s="137"/>
      <c r="C6882" s="137"/>
      <c r="D6882" s="137"/>
      <c r="E6882" s="137"/>
      <c r="F6882" s="137"/>
      <c r="G6882" s="137"/>
      <c r="H6882" s="137"/>
      <c r="I6882" s="137"/>
      <c r="J6882" s="137"/>
      <c r="K6882" s="137"/>
      <c r="L6882" s="137"/>
      <c r="M6882" s="137"/>
      <c r="N6882" s="137"/>
      <c r="O6882" s="137"/>
      <c r="P6882" s="1"/>
    </row>
    <row r="6883" spans="1:16" ht="50.25" thickBot="1">
      <c r="A6883" s="1"/>
      <c r="B6883" s="6" t="s">
        <v>6788</v>
      </c>
      <c r="C6883" s="7" t="s">
        <v>8</v>
      </c>
      <c r="D6883" s="8" t="s">
        <v>6789</v>
      </c>
      <c r="E6883" s="8" t="s">
        <v>6790</v>
      </c>
      <c r="F6883" s="8" t="s">
        <v>58</v>
      </c>
      <c r="G6883" s="8" t="s">
        <v>59</v>
      </c>
      <c r="H6883" s="8" t="s">
        <v>14</v>
      </c>
      <c r="I6883" s="7" t="s">
        <v>8</v>
      </c>
      <c r="J6883" s="9">
        <v>353838810</v>
      </c>
      <c r="K6883" s="9">
        <v>0</v>
      </c>
      <c r="L6883" s="9">
        <v>49876482</v>
      </c>
      <c r="M6883" s="9">
        <v>0</v>
      </c>
      <c r="N6883" s="7" t="s">
        <v>8</v>
      </c>
      <c r="O6883" s="10">
        <v>76.180000000000007</v>
      </c>
      <c r="P6883" s="1"/>
    </row>
    <row r="6884" spans="1:16" ht="25.5" thickBot="1">
      <c r="A6884" s="1"/>
      <c r="B6884" s="138" t="s">
        <v>8</v>
      </c>
      <c r="C6884" s="139"/>
      <c r="D6884" s="139"/>
      <c r="E6884" s="139"/>
      <c r="F6884" s="139"/>
      <c r="G6884" s="139"/>
      <c r="H6884" s="139"/>
      <c r="I6884" s="11" t="s">
        <v>60</v>
      </c>
      <c r="J6884" s="12" t="s">
        <v>8</v>
      </c>
      <c r="K6884" s="13">
        <v>0</v>
      </c>
      <c r="L6884" s="13">
        <v>49876482</v>
      </c>
      <c r="M6884" s="13">
        <v>0</v>
      </c>
      <c r="N6884" s="14">
        <v>0</v>
      </c>
      <c r="O6884" s="12" t="s">
        <v>8</v>
      </c>
      <c r="P6884" s="1"/>
    </row>
    <row r="6885" spans="1:16" ht="0.95" customHeight="1">
      <c r="A6885" s="1"/>
      <c r="B6885" s="137"/>
      <c r="C6885" s="137"/>
      <c r="D6885" s="137"/>
      <c r="E6885" s="137"/>
      <c r="F6885" s="137"/>
      <c r="G6885" s="137"/>
      <c r="H6885" s="137"/>
      <c r="I6885" s="137"/>
      <c r="J6885" s="137"/>
      <c r="K6885" s="137"/>
      <c r="L6885" s="137"/>
      <c r="M6885" s="137"/>
      <c r="N6885" s="137"/>
      <c r="O6885" s="137"/>
      <c r="P6885" s="1"/>
    </row>
    <row r="6886" spans="1:16" ht="58.5" thickBot="1">
      <c r="A6886" s="1"/>
      <c r="B6886" s="6" t="s">
        <v>6791</v>
      </c>
      <c r="C6886" s="7" t="s">
        <v>8</v>
      </c>
      <c r="D6886" s="8" t="s">
        <v>6792</v>
      </c>
      <c r="E6886" s="8" t="s">
        <v>6793</v>
      </c>
      <c r="F6886" s="8" t="s">
        <v>58</v>
      </c>
      <c r="G6886" s="8" t="s">
        <v>59</v>
      </c>
      <c r="H6886" s="8" t="s">
        <v>14</v>
      </c>
      <c r="I6886" s="7" t="s">
        <v>8</v>
      </c>
      <c r="J6886" s="9">
        <v>575570223</v>
      </c>
      <c r="K6886" s="9">
        <v>159452040</v>
      </c>
      <c r="L6886" s="9">
        <v>407212475</v>
      </c>
      <c r="M6886" s="9">
        <v>407212475</v>
      </c>
      <c r="N6886" s="7" t="s">
        <v>8</v>
      </c>
      <c r="O6886" s="10">
        <v>96.41</v>
      </c>
      <c r="P6886" s="1"/>
    </row>
    <row r="6887" spans="1:16" ht="25.5" thickBot="1">
      <c r="A6887" s="1"/>
      <c r="B6887" s="138" t="s">
        <v>8</v>
      </c>
      <c r="C6887" s="139"/>
      <c r="D6887" s="139"/>
      <c r="E6887" s="139"/>
      <c r="F6887" s="139"/>
      <c r="G6887" s="139"/>
      <c r="H6887" s="139"/>
      <c r="I6887" s="11" t="s">
        <v>60</v>
      </c>
      <c r="J6887" s="12" t="s">
        <v>8</v>
      </c>
      <c r="K6887" s="13">
        <v>159452040</v>
      </c>
      <c r="L6887" s="13">
        <v>407212475</v>
      </c>
      <c r="M6887" s="13">
        <v>407212475</v>
      </c>
      <c r="N6887" s="14">
        <v>100</v>
      </c>
      <c r="O6887" s="12" t="s">
        <v>8</v>
      </c>
      <c r="P6887" s="1"/>
    </row>
    <row r="6888" spans="1:16" ht="0.95" customHeight="1">
      <c r="A6888" s="1"/>
      <c r="B6888" s="137"/>
      <c r="C6888" s="137"/>
      <c r="D6888" s="137"/>
      <c r="E6888" s="137"/>
      <c r="F6888" s="137"/>
      <c r="G6888" s="137"/>
      <c r="H6888" s="137"/>
      <c r="I6888" s="137"/>
      <c r="J6888" s="137"/>
      <c r="K6888" s="137"/>
      <c r="L6888" s="137"/>
      <c r="M6888" s="137"/>
      <c r="N6888" s="137"/>
      <c r="O6888" s="137"/>
      <c r="P6888" s="1"/>
    </row>
    <row r="6889" spans="1:16" ht="58.5" thickBot="1">
      <c r="A6889" s="1"/>
      <c r="B6889" s="6" t="s">
        <v>6794</v>
      </c>
      <c r="C6889" s="7" t="s">
        <v>8</v>
      </c>
      <c r="D6889" s="8" t="s">
        <v>6795</v>
      </c>
      <c r="E6889" s="8" t="s">
        <v>6796</v>
      </c>
      <c r="F6889" s="8" t="s">
        <v>64</v>
      </c>
      <c r="G6889" s="8" t="s">
        <v>59</v>
      </c>
      <c r="H6889" s="8" t="s">
        <v>14</v>
      </c>
      <c r="I6889" s="7" t="s">
        <v>8</v>
      </c>
      <c r="J6889" s="9">
        <v>1044979995</v>
      </c>
      <c r="K6889" s="9">
        <v>270486300</v>
      </c>
      <c r="L6889" s="9">
        <v>370818144</v>
      </c>
      <c r="M6889" s="9">
        <v>370818144</v>
      </c>
      <c r="N6889" s="7" t="s">
        <v>8</v>
      </c>
      <c r="O6889" s="10">
        <v>87.23</v>
      </c>
      <c r="P6889" s="1"/>
    </row>
    <row r="6890" spans="1:16" ht="25.5" thickBot="1">
      <c r="A6890" s="1"/>
      <c r="B6890" s="138" t="s">
        <v>8</v>
      </c>
      <c r="C6890" s="139"/>
      <c r="D6890" s="139"/>
      <c r="E6890" s="139"/>
      <c r="F6890" s="139"/>
      <c r="G6890" s="139"/>
      <c r="H6890" s="139"/>
      <c r="I6890" s="11" t="s">
        <v>60</v>
      </c>
      <c r="J6890" s="12" t="s">
        <v>8</v>
      </c>
      <c r="K6890" s="13">
        <v>270486300</v>
      </c>
      <c r="L6890" s="13">
        <v>370818144</v>
      </c>
      <c r="M6890" s="13">
        <v>370818144</v>
      </c>
      <c r="N6890" s="14">
        <v>100</v>
      </c>
      <c r="O6890" s="12" t="s">
        <v>8</v>
      </c>
      <c r="P6890" s="1"/>
    </row>
    <row r="6891" spans="1:16" ht="0.95" customHeight="1">
      <c r="A6891" s="1"/>
      <c r="B6891" s="137"/>
      <c r="C6891" s="137"/>
      <c r="D6891" s="137"/>
      <c r="E6891" s="137"/>
      <c r="F6891" s="137"/>
      <c r="G6891" s="137"/>
      <c r="H6891" s="137"/>
      <c r="I6891" s="137"/>
      <c r="J6891" s="137"/>
      <c r="K6891" s="137"/>
      <c r="L6891" s="137"/>
      <c r="M6891" s="137"/>
      <c r="N6891" s="137"/>
      <c r="O6891" s="137"/>
      <c r="P6891" s="1"/>
    </row>
    <row r="6892" spans="1:16" ht="66.75" thickBot="1">
      <c r="A6892" s="1"/>
      <c r="B6892" s="6" t="s">
        <v>6797</v>
      </c>
      <c r="C6892" s="7" t="s">
        <v>8</v>
      </c>
      <c r="D6892" s="8" t="s">
        <v>6798</v>
      </c>
      <c r="E6892" s="8" t="s">
        <v>6799</v>
      </c>
      <c r="F6892" s="8" t="s">
        <v>64</v>
      </c>
      <c r="G6892" s="8" t="s">
        <v>13</v>
      </c>
      <c r="H6892" s="8" t="s">
        <v>14</v>
      </c>
      <c r="I6892" s="7" t="s">
        <v>8</v>
      </c>
      <c r="J6892" s="9">
        <v>223736000</v>
      </c>
      <c r="K6892" s="9">
        <v>19179905</v>
      </c>
      <c r="L6892" s="9">
        <v>19179905</v>
      </c>
      <c r="M6892" s="9">
        <v>69999</v>
      </c>
      <c r="N6892" s="7" t="s">
        <v>8</v>
      </c>
      <c r="O6892" s="10">
        <v>51.31</v>
      </c>
      <c r="P6892" s="1"/>
    </row>
    <row r="6893" spans="1:16" ht="25.5" thickBot="1">
      <c r="A6893" s="1"/>
      <c r="B6893" s="138" t="s">
        <v>8</v>
      </c>
      <c r="C6893" s="139"/>
      <c r="D6893" s="139"/>
      <c r="E6893" s="139"/>
      <c r="F6893" s="139"/>
      <c r="G6893" s="139"/>
      <c r="H6893" s="139"/>
      <c r="I6893" s="11" t="s">
        <v>4456</v>
      </c>
      <c r="J6893" s="12" t="s">
        <v>8</v>
      </c>
      <c r="K6893" s="13">
        <v>19179905</v>
      </c>
      <c r="L6893" s="13">
        <v>19179905</v>
      </c>
      <c r="M6893" s="13">
        <v>69999</v>
      </c>
      <c r="N6893" s="14">
        <v>0.36</v>
      </c>
      <c r="O6893" s="12" t="s">
        <v>8</v>
      </c>
      <c r="P6893" s="1"/>
    </row>
    <row r="6894" spans="1:16" ht="0.95" customHeight="1">
      <c r="A6894" s="1"/>
      <c r="B6894" s="137"/>
      <c r="C6894" s="137"/>
      <c r="D6894" s="137"/>
      <c r="E6894" s="137"/>
      <c r="F6894" s="137"/>
      <c r="G6894" s="137"/>
      <c r="H6894" s="137"/>
      <c r="I6894" s="137"/>
      <c r="J6894" s="137"/>
      <c r="K6894" s="137"/>
      <c r="L6894" s="137"/>
      <c r="M6894" s="137"/>
      <c r="N6894" s="137"/>
      <c r="O6894" s="137"/>
      <c r="P6894" s="1"/>
    </row>
    <row r="6895" spans="1:16" ht="50.25" thickBot="1">
      <c r="A6895" s="1"/>
      <c r="B6895" s="6" t="s">
        <v>6800</v>
      </c>
      <c r="C6895" s="7" t="s">
        <v>8</v>
      </c>
      <c r="D6895" s="8" t="s">
        <v>6801</v>
      </c>
      <c r="E6895" s="8" t="s">
        <v>6802</v>
      </c>
      <c r="F6895" s="8" t="s">
        <v>58</v>
      </c>
      <c r="G6895" s="8" t="s">
        <v>13</v>
      </c>
      <c r="H6895" s="8" t="s">
        <v>14</v>
      </c>
      <c r="I6895" s="7" t="s">
        <v>8</v>
      </c>
      <c r="J6895" s="9">
        <v>328497051</v>
      </c>
      <c r="K6895" s="9">
        <v>58274194</v>
      </c>
      <c r="L6895" s="9">
        <v>58274194</v>
      </c>
      <c r="M6895" s="9">
        <v>0</v>
      </c>
      <c r="N6895" s="7" t="s">
        <v>8</v>
      </c>
      <c r="O6895" s="10">
        <v>0</v>
      </c>
      <c r="P6895" s="1"/>
    </row>
    <row r="6896" spans="1:16" ht="25.5" thickBot="1">
      <c r="A6896" s="1"/>
      <c r="B6896" s="138" t="s">
        <v>8</v>
      </c>
      <c r="C6896" s="139"/>
      <c r="D6896" s="139"/>
      <c r="E6896" s="139"/>
      <c r="F6896" s="139"/>
      <c r="G6896" s="139"/>
      <c r="H6896" s="139"/>
      <c r="I6896" s="11" t="s">
        <v>4456</v>
      </c>
      <c r="J6896" s="12" t="s">
        <v>8</v>
      </c>
      <c r="K6896" s="13">
        <v>58274194</v>
      </c>
      <c r="L6896" s="13">
        <v>58274194</v>
      </c>
      <c r="M6896" s="13">
        <v>0</v>
      </c>
      <c r="N6896" s="14">
        <v>0</v>
      </c>
      <c r="O6896" s="12" t="s">
        <v>8</v>
      </c>
      <c r="P6896" s="1"/>
    </row>
    <row r="6897" spans="1:16" ht="0.95" customHeight="1">
      <c r="A6897" s="1"/>
      <c r="B6897" s="137"/>
      <c r="C6897" s="137"/>
      <c r="D6897" s="137"/>
      <c r="E6897" s="137"/>
      <c r="F6897" s="137"/>
      <c r="G6897" s="137"/>
      <c r="H6897" s="137"/>
      <c r="I6897" s="137"/>
      <c r="J6897" s="137"/>
      <c r="K6897" s="137"/>
      <c r="L6897" s="137"/>
      <c r="M6897" s="137"/>
      <c r="N6897" s="137"/>
      <c r="O6897" s="137"/>
      <c r="P6897" s="1"/>
    </row>
    <row r="6898" spans="1:16" ht="50.25" thickBot="1">
      <c r="A6898" s="1"/>
      <c r="B6898" s="6" t="s">
        <v>6803</v>
      </c>
      <c r="C6898" s="7" t="s">
        <v>8</v>
      </c>
      <c r="D6898" s="8" t="s">
        <v>6804</v>
      </c>
      <c r="E6898" s="8" t="s">
        <v>6805</v>
      </c>
      <c r="F6898" s="8" t="s">
        <v>12</v>
      </c>
      <c r="G6898" s="8" t="s">
        <v>13</v>
      </c>
      <c r="H6898" s="8" t="s">
        <v>14</v>
      </c>
      <c r="I6898" s="7" t="s">
        <v>8</v>
      </c>
      <c r="J6898" s="9">
        <v>101374508</v>
      </c>
      <c r="K6898" s="9">
        <v>0</v>
      </c>
      <c r="L6898" s="9">
        <v>0</v>
      </c>
      <c r="M6898" s="9">
        <v>0</v>
      </c>
      <c r="N6898" s="7" t="s">
        <v>8</v>
      </c>
      <c r="O6898" s="10">
        <v>1.06</v>
      </c>
      <c r="P6898" s="1"/>
    </row>
    <row r="6899" spans="1:16" ht="25.5" thickBot="1">
      <c r="A6899" s="1"/>
      <c r="B6899" s="138" t="s">
        <v>8</v>
      </c>
      <c r="C6899" s="139"/>
      <c r="D6899" s="139"/>
      <c r="E6899" s="139"/>
      <c r="F6899" s="139"/>
      <c r="G6899" s="139"/>
      <c r="H6899" s="139"/>
      <c r="I6899" s="11" t="s">
        <v>4456</v>
      </c>
      <c r="J6899" s="12" t="s">
        <v>8</v>
      </c>
      <c r="K6899" s="13">
        <v>0</v>
      </c>
      <c r="L6899" s="13">
        <v>0</v>
      </c>
      <c r="M6899" s="13">
        <v>0</v>
      </c>
      <c r="N6899" s="14">
        <v>0</v>
      </c>
      <c r="O6899" s="12" t="s">
        <v>8</v>
      </c>
      <c r="P6899" s="1"/>
    </row>
    <row r="6900" spans="1:16" ht="0.95" customHeight="1">
      <c r="A6900" s="1"/>
      <c r="B6900" s="137"/>
      <c r="C6900" s="137"/>
      <c r="D6900" s="137"/>
      <c r="E6900" s="137"/>
      <c r="F6900" s="137"/>
      <c r="G6900" s="137"/>
      <c r="H6900" s="137"/>
      <c r="I6900" s="137"/>
      <c r="J6900" s="137"/>
      <c r="K6900" s="137"/>
      <c r="L6900" s="137"/>
      <c r="M6900" s="137"/>
      <c r="N6900" s="137"/>
      <c r="O6900" s="137"/>
      <c r="P6900" s="1"/>
    </row>
    <row r="6901" spans="1:16" ht="58.5" thickBot="1">
      <c r="A6901" s="1"/>
      <c r="B6901" s="6" t="s">
        <v>6806</v>
      </c>
      <c r="C6901" s="7" t="s">
        <v>8</v>
      </c>
      <c r="D6901" s="8" t="s">
        <v>6807</v>
      </c>
      <c r="E6901" s="8" t="s">
        <v>6808</v>
      </c>
      <c r="F6901" s="8" t="s">
        <v>12</v>
      </c>
      <c r="G6901" s="8" t="s">
        <v>13</v>
      </c>
      <c r="H6901" s="8" t="s">
        <v>14</v>
      </c>
      <c r="I6901" s="7" t="s">
        <v>8</v>
      </c>
      <c r="J6901" s="9">
        <v>538619537</v>
      </c>
      <c r="K6901" s="9">
        <v>81085359</v>
      </c>
      <c r="L6901" s="9">
        <v>97084092</v>
      </c>
      <c r="M6901" s="9">
        <v>97084092</v>
      </c>
      <c r="N6901" s="7" t="s">
        <v>8</v>
      </c>
      <c r="O6901" s="10">
        <v>18.45</v>
      </c>
      <c r="P6901" s="1"/>
    </row>
    <row r="6902" spans="1:16" ht="25.5" thickBot="1">
      <c r="A6902" s="1"/>
      <c r="B6902" s="138" t="s">
        <v>8</v>
      </c>
      <c r="C6902" s="139"/>
      <c r="D6902" s="139"/>
      <c r="E6902" s="139"/>
      <c r="F6902" s="139"/>
      <c r="G6902" s="139"/>
      <c r="H6902" s="139"/>
      <c r="I6902" s="11" t="s">
        <v>4456</v>
      </c>
      <c r="J6902" s="12" t="s">
        <v>8</v>
      </c>
      <c r="K6902" s="13">
        <v>81085359</v>
      </c>
      <c r="L6902" s="13">
        <v>97084092</v>
      </c>
      <c r="M6902" s="13">
        <v>97084092</v>
      </c>
      <c r="N6902" s="14">
        <v>100</v>
      </c>
      <c r="O6902" s="12" t="s">
        <v>8</v>
      </c>
      <c r="P6902" s="1"/>
    </row>
    <row r="6903" spans="1:16" ht="0.95" customHeight="1">
      <c r="A6903" s="1"/>
      <c r="B6903" s="137"/>
      <c r="C6903" s="137"/>
      <c r="D6903" s="137"/>
      <c r="E6903" s="137"/>
      <c r="F6903" s="137"/>
      <c r="G6903" s="137"/>
      <c r="H6903" s="137"/>
      <c r="I6903" s="137"/>
      <c r="J6903" s="137"/>
      <c r="K6903" s="137"/>
      <c r="L6903" s="137"/>
      <c r="M6903" s="137"/>
      <c r="N6903" s="137"/>
      <c r="O6903" s="137"/>
      <c r="P6903" s="1"/>
    </row>
    <row r="6904" spans="1:16" ht="42" thickBot="1">
      <c r="A6904" s="1"/>
      <c r="B6904" s="6" t="s">
        <v>6809</v>
      </c>
      <c r="C6904" s="7" t="s">
        <v>8</v>
      </c>
      <c r="D6904" s="8" t="s">
        <v>6810</v>
      </c>
      <c r="E6904" s="8" t="s">
        <v>6811</v>
      </c>
      <c r="F6904" s="8" t="s">
        <v>58</v>
      </c>
      <c r="G6904" s="8" t="s">
        <v>13</v>
      </c>
      <c r="H6904" s="8" t="s">
        <v>14</v>
      </c>
      <c r="I6904" s="7" t="s">
        <v>8</v>
      </c>
      <c r="J6904" s="9">
        <v>129965643</v>
      </c>
      <c r="K6904" s="9">
        <v>0</v>
      </c>
      <c r="L6904" s="9">
        <v>0</v>
      </c>
      <c r="M6904" s="9">
        <v>0</v>
      </c>
      <c r="N6904" s="7" t="s">
        <v>8</v>
      </c>
      <c r="O6904" s="10">
        <v>0</v>
      </c>
      <c r="P6904" s="1"/>
    </row>
    <row r="6905" spans="1:16" ht="25.5" thickBot="1">
      <c r="A6905" s="1"/>
      <c r="B6905" s="138" t="s">
        <v>8</v>
      </c>
      <c r="C6905" s="139"/>
      <c r="D6905" s="139"/>
      <c r="E6905" s="139"/>
      <c r="F6905" s="139"/>
      <c r="G6905" s="139"/>
      <c r="H6905" s="139"/>
      <c r="I6905" s="11" t="s">
        <v>4456</v>
      </c>
      <c r="J6905" s="12" t="s">
        <v>8</v>
      </c>
      <c r="K6905" s="13">
        <v>0</v>
      </c>
      <c r="L6905" s="13">
        <v>0</v>
      </c>
      <c r="M6905" s="13">
        <v>0</v>
      </c>
      <c r="N6905" s="14">
        <v>0</v>
      </c>
      <c r="O6905" s="12" t="s">
        <v>8</v>
      </c>
      <c r="P6905" s="1"/>
    </row>
    <row r="6906" spans="1:16" ht="0.95" customHeight="1">
      <c r="A6906" s="1"/>
      <c r="B6906" s="137"/>
      <c r="C6906" s="137"/>
      <c r="D6906" s="137"/>
      <c r="E6906" s="137"/>
      <c r="F6906" s="137"/>
      <c r="G6906" s="137"/>
      <c r="H6906" s="137"/>
      <c r="I6906" s="137"/>
      <c r="J6906" s="137"/>
      <c r="K6906" s="137"/>
      <c r="L6906" s="137"/>
      <c r="M6906" s="137"/>
      <c r="N6906" s="137"/>
      <c r="O6906" s="137"/>
      <c r="P6906" s="1"/>
    </row>
    <row r="6907" spans="1:16" ht="42" thickBot="1">
      <c r="A6907" s="1"/>
      <c r="B6907" s="6" t="s">
        <v>6812</v>
      </c>
      <c r="C6907" s="7" t="s">
        <v>8</v>
      </c>
      <c r="D6907" s="8" t="s">
        <v>6813</v>
      </c>
      <c r="E6907" s="8" t="s">
        <v>6814</v>
      </c>
      <c r="F6907" s="8" t="s">
        <v>12</v>
      </c>
      <c r="G6907" s="8" t="s">
        <v>13</v>
      </c>
      <c r="H6907" s="8" t="s">
        <v>14</v>
      </c>
      <c r="I6907" s="7" t="s">
        <v>8</v>
      </c>
      <c r="J6907" s="9">
        <v>38428404</v>
      </c>
      <c r="K6907" s="9">
        <v>12800000</v>
      </c>
      <c r="L6907" s="9">
        <v>12800000</v>
      </c>
      <c r="M6907" s="9">
        <v>1025016</v>
      </c>
      <c r="N6907" s="7" t="s">
        <v>8</v>
      </c>
      <c r="O6907" s="10">
        <v>2.82</v>
      </c>
      <c r="P6907" s="1"/>
    </row>
    <row r="6908" spans="1:16" ht="25.5" thickBot="1">
      <c r="A6908" s="1"/>
      <c r="B6908" s="138" t="s">
        <v>8</v>
      </c>
      <c r="C6908" s="139"/>
      <c r="D6908" s="139"/>
      <c r="E6908" s="139"/>
      <c r="F6908" s="139"/>
      <c r="G6908" s="139"/>
      <c r="H6908" s="139"/>
      <c r="I6908" s="11" t="s">
        <v>4456</v>
      </c>
      <c r="J6908" s="12" t="s">
        <v>8</v>
      </c>
      <c r="K6908" s="13">
        <v>12800000</v>
      </c>
      <c r="L6908" s="13">
        <v>12800000</v>
      </c>
      <c r="M6908" s="13">
        <v>1025016</v>
      </c>
      <c r="N6908" s="14">
        <v>8</v>
      </c>
      <c r="O6908" s="12" t="s">
        <v>8</v>
      </c>
      <c r="P6908" s="1"/>
    </row>
    <row r="6909" spans="1:16" ht="0.95" customHeight="1">
      <c r="A6909" s="1"/>
      <c r="B6909" s="137"/>
      <c r="C6909" s="137"/>
      <c r="D6909" s="137"/>
      <c r="E6909" s="137"/>
      <c r="F6909" s="137"/>
      <c r="G6909" s="137"/>
      <c r="H6909" s="137"/>
      <c r="I6909" s="137"/>
      <c r="J6909" s="137"/>
      <c r="K6909" s="137"/>
      <c r="L6909" s="137"/>
      <c r="M6909" s="137"/>
      <c r="N6909" s="137"/>
      <c r="O6909" s="137"/>
      <c r="P6909" s="1"/>
    </row>
    <row r="6910" spans="1:16" ht="58.5" thickBot="1">
      <c r="A6910" s="1"/>
      <c r="B6910" s="6" t="s">
        <v>6815</v>
      </c>
      <c r="C6910" s="7" t="s">
        <v>8</v>
      </c>
      <c r="D6910" s="8" t="s">
        <v>6816</v>
      </c>
      <c r="E6910" s="8" t="s">
        <v>6817</v>
      </c>
      <c r="F6910" s="8" t="s">
        <v>58</v>
      </c>
      <c r="G6910" s="8" t="s">
        <v>13</v>
      </c>
      <c r="H6910" s="8" t="s">
        <v>14</v>
      </c>
      <c r="I6910" s="7" t="s">
        <v>8</v>
      </c>
      <c r="J6910" s="9">
        <v>186200000</v>
      </c>
      <c r="K6910" s="9">
        <v>46000000</v>
      </c>
      <c r="L6910" s="9">
        <v>46000000</v>
      </c>
      <c r="M6910" s="9">
        <v>0</v>
      </c>
      <c r="N6910" s="7" t="s">
        <v>8</v>
      </c>
      <c r="O6910" s="10">
        <v>0.14000000000000001</v>
      </c>
      <c r="P6910" s="1"/>
    </row>
    <row r="6911" spans="1:16" ht="25.5" thickBot="1">
      <c r="A6911" s="1"/>
      <c r="B6911" s="138" t="s">
        <v>8</v>
      </c>
      <c r="C6911" s="139"/>
      <c r="D6911" s="139"/>
      <c r="E6911" s="139"/>
      <c r="F6911" s="139"/>
      <c r="G6911" s="139"/>
      <c r="H6911" s="139"/>
      <c r="I6911" s="11" t="s">
        <v>4456</v>
      </c>
      <c r="J6911" s="12" t="s">
        <v>8</v>
      </c>
      <c r="K6911" s="13">
        <v>46000000</v>
      </c>
      <c r="L6911" s="13">
        <v>46000000</v>
      </c>
      <c r="M6911" s="13">
        <v>0</v>
      </c>
      <c r="N6911" s="14">
        <v>0</v>
      </c>
      <c r="O6911" s="12" t="s">
        <v>8</v>
      </c>
      <c r="P6911" s="1"/>
    </row>
    <row r="6912" spans="1:16" ht="0.95" customHeight="1">
      <c r="A6912" s="1"/>
      <c r="B6912" s="137"/>
      <c r="C6912" s="137"/>
      <c r="D6912" s="137"/>
      <c r="E6912" s="137"/>
      <c r="F6912" s="137"/>
      <c r="G6912" s="137"/>
      <c r="H6912" s="137"/>
      <c r="I6912" s="137"/>
      <c r="J6912" s="137"/>
      <c r="K6912" s="137"/>
      <c r="L6912" s="137"/>
      <c r="M6912" s="137"/>
      <c r="N6912" s="137"/>
      <c r="O6912" s="137"/>
      <c r="P6912" s="1"/>
    </row>
    <row r="6913" spans="1:16" ht="50.25" thickBot="1">
      <c r="A6913" s="1"/>
      <c r="B6913" s="6" t="s">
        <v>6818</v>
      </c>
      <c r="C6913" s="7" t="s">
        <v>8</v>
      </c>
      <c r="D6913" s="8" t="s">
        <v>6819</v>
      </c>
      <c r="E6913" s="8" t="s">
        <v>6820</v>
      </c>
      <c r="F6913" s="8" t="s">
        <v>58</v>
      </c>
      <c r="G6913" s="8" t="s">
        <v>13</v>
      </c>
      <c r="H6913" s="8" t="s">
        <v>14</v>
      </c>
      <c r="I6913" s="7" t="s">
        <v>8</v>
      </c>
      <c r="J6913" s="9">
        <v>233000000</v>
      </c>
      <c r="K6913" s="9">
        <v>0</v>
      </c>
      <c r="L6913" s="9">
        <v>0</v>
      </c>
      <c r="M6913" s="9">
        <v>0</v>
      </c>
      <c r="N6913" s="7" t="s">
        <v>8</v>
      </c>
      <c r="O6913" s="10">
        <v>0</v>
      </c>
      <c r="P6913" s="1"/>
    </row>
    <row r="6914" spans="1:16" ht="25.5" thickBot="1">
      <c r="A6914" s="1"/>
      <c r="B6914" s="138" t="s">
        <v>8</v>
      </c>
      <c r="C6914" s="139"/>
      <c r="D6914" s="139"/>
      <c r="E6914" s="139"/>
      <c r="F6914" s="139"/>
      <c r="G6914" s="139"/>
      <c r="H6914" s="139"/>
      <c r="I6914" s="11" t="s">
        <v>4456</v>
      </c>
      <c r="J6914" s="12" t="s">
        <v>8</v>
      </c>
      <c r="K6914" s="13">
        <v>0</v>
      </c>
      <c r="L6914" s="13">
        <v>0</v>
      </c>
      <c r="M6914" s="13">
        <v>0</v>
      </c>
      <c r="N6914" s="14">
        <v>0</v>
      </c>
      <c r="O6914" s="12" t="s">
        <v>8</v>
      </c>
      <c r="P6914" s="1"/>
    </row>
    <row r="6915" spans="1:16" ht="0.95" customHeight="1">
      <c r="A6915" s="1"/>
      <c r="B6915" s="137"/>
      <c r="C6915" s="137"/>
      <c r="D6915" s="137"/>
      <c r="E6915" s="137"/>
      <c r="F6915" s="137"/>
      <c r="G6915" s="137"/>
      <c r="H6915" s="137"/>
      <c r="I6915" s="137"/>
      <c r="J6915" s="137"/>
      <c r="K6915" s="137"/>
      <c r="L6915" s="137"/>
      <c r="M6915" s="137"/>
      <c r="N6915" s="137"/>
      <c r="O6915" s="137"/>
      <c r="P6915" s="1"/>
    </row>
    <row r="6916" spans="1:16" ht="58.5" thickBot="1">
      <c r="A6916" s="1"/>
      <c r="B6916" s="6" t="s">
        <v>6821</v>
      </c>
      <c r="C6916" s="7" t="s">
        <v>8</v>
      </c>
      <c r="D6916" s="8" t="s">
        <v>6822</v>
      </c>
      <c r="E6916" s="8" t="s">
        <v>6823</v>
      </c>
      <c r="F6916" s="8" t="s">
        <v>58</v>
      </c>
      <c r="G6916" s="8" t="s">
        <v>865</v>
      </c>
      <c r="H6916" s="8" t="s">
        <v>14</v>
      </c>
      <c r="I6916" s="7" t="s">
        <v>8</v>
      </c>
      <c r="J6916" s="9">
        <v>2764333840</v>
      </c>
      <c r="K6916" s="9">
        <v>0</v>
      </c>
      <c r="L6916" s="9">
        <v>1014160423</v>
      </c>
      <c r="M6916" s="9">
        <v>0</v>
      </c>
      <c r="N6916" s="7" t="s">
        <v>8</v>
      </c>
      <c r="O6916" s="10">
        <v>0</v>
      </c>
      <c r="P6916" s="1"/>
    </row>
    <row r="6917" spans="1:16" ht="33.75" thickBot="1">
      <c r="A6917" s="1"/>
      <c r="B6917" s="138" t="s">
        <v>8</v>
      </c>
      <c r="C6917" s="139"/>
      <c r="D6917" s="139"/>
      <c r="E6917" s="139"/>
      <c r="F6917" s="139"/>
      <c r="G6917" s="139"/>
      <c r="H6917" s="139"/>
      <c r="I6917" s="11" t="s">
        <v>4452</v>
      </c>
      <c r="J6917" s="12" t="s">
        <v>8</v>
      </c>
      <c r="K6917" s="13">
        <v>0</v>
      </c>
      <c r="L6917" s="13">
        <v>1014160423</v>
      </c>
      <c r="M6917" s="13">
        <v>0</v>
      </c>
      <c r="N6917" s="14">
        <v>0</v>
      </c>
      <c r="O6917" s="12" t="s">
        <v>8</v>
      </c>
      <c r="P6917" s="1"/>
    </row>
    <row r="6918" spans="1:16" ht="0.95" customHeight="1">
      <c r="A6918" s="1"/>
      <c r="B6918" s="137"/>
      <c r="C6918" s="137"/>
      <c r="D6918" s="137"/>
      <c r="E6918" s="137"/>
      <c r="F6918" s="137"/>
      <c r="G6918" s="137"/>
      <c r="H6918" s="137"/>
      <c r="I6918" s="137"/>
      <c r="J6918" s="137"/>
      <c r="K6918" s="137"/>
      <c r="L6918" s="137"/>
      <c r="M6918" s="137"/>
      <c r="N6918" s="137"/>
      <c r="O6918" s="137"/>
      <c r="P6918" s="1"/>
    </row>
    <row r="6919" spans="1:16" ht="66.75" thickBot="1">
      <c r="A6919" s="1"/>
      <c r="B6919" s="6" t="s">
        <v>6824</v>
      </c>
      <c r="C6919" s="7" t="s">
        <v>8</v>
      </c>
      <c r="D6919" s="8" t="s">
        <v>6825</v>
      </c>
      <c r="E6919" s="8" t="s">
        <v>6826</v>
      </c>
      <c r="F6919" s="8" t="s">
        <v>367</v>
      </c>
      <c r="G6919" s="8" t="s">
        <v>59</v>
      </c>
      <c r="H6919" s="8" t="s">
        <v>14</v>
      </c>
      <c r="I6919" s="7" t="s">
        <v>8</v>
      </c>
      <c r="J6919" s="9">
        <v>1069010735</v>
      </c>
      <c r="K6919" s="9">
        <v>299313205</v>
      </c>
      <c r="L6919" s="9">
        <v>299313205</v>
      </c>
      <c r="M6919" s="9">
        <v>16356479</v>
      </c>
      <c r="N6919" s="7" t="s">
        <v>8</v>
      </c>
      <c r="O6919" s="10">
        <v>4.0199999999999996</v>
      </c>
      <c r="P6919" s="1"/>
    </row>
    <row r="6920" spans="1:16" ht="25.5" thickBot="1">
      <c r="A6920" s="1"/>
      <c r="B6920" s="138" t="s">
        <v>8</v>
      </c>
      <c r="C6920" s="139"/>
      <c r="D6920" s="139"/>
      <c r="E6920" s="139"/>
      <c r="F6920" s="139"/>
      <c r="G6920" s="139"/>
      <c r="H6920" s="139"/>
      <c r="I6920" s="11" t="s">
        <v>60</v>
      </c>
      <c r="J6920" s="12" t="s">
        <v>8</v>
      </c>
      <c r="K6920" s="13">
        <v>299313205</v>
      </c>
      <c r="L6920" s="13">
        <v>299313205</v>
      </c>
      <c r="M6920" s="13">
        <v>16356479</v>
      </c>
      <c r="N6920" s="14">
        <v>5.46</v>
      </c>
      <c r="O6920" s="12" t="s">
        <v>8</v>
      </c>
      <c r="P6920" s="1"/>
    </row>
    <row r="6921" spans="1:16" ht="0.95" customHeight="1">
      <c r="A6921" s="1"/>
      <c r="B6921" s="137"/>
      <c r="C6921" s="137"/>
      <c r="D6921" s="137"/>
      <c r="E6921" s="137"/>
      <c r="F6921" s="137"/>
      <c r="G6921" s="137"/>
      <c r="H6921" s="137"/>
      <c r="I6921" s="137"/>
      <c r="J6921" s="137"/>
      <c r="K6921" s="137"/>
      <c r="L6921" s="137"/>
      <c r="M6921" s="137"/>
      <c r="N6921" s="137"/>
      <c r="O6921" s="137"/>
      <c r="P6921" s="1"/>
    </row>
    <row r="6922" spans="1:16" ht="42" thickBot="1">
      <c r="A6922" s="1"/>
      <c r="B6922" s="6" t="s">
        <v>6827</v>
      </c>
      <c r="C6922" s="7" t="s">
        <v>8</v>
      </c>
      <c r="D6922" s="8" t="s">
        <v>6828</v>
      </c>
      <c r="E6922" s="8" t="s">
        <v>6829</v>
      </c>
      <c r="F6922" s="8" t="s">
        <v>12</v>
      </c>
      <c r="G6922" s="8" t="s">
        <v>13</v>
      </c>
      <c r="H6922" s="8" t="s">
        <v>14</v>
      </c>
      <c r="I6922" s="7" t="s">
        <v>8</v>
      </c>
      <c r="J6922" s="9">
        <v>1577048442</v>
      </c>
      <c r="K6922" s="9">
        <v>44437619</v>
      </c>
      <c r="L6922" s="9">
        <v>44437619</v>
      </c>
      <c r="M6922" s="9">
        <v>34635471</v>
      </c>
      <c r="N6922" s="7" t="s">
        <v>8</v>
      </c>
      <c r="O6922" s="10">
        <v>5.44</v>
      </c>
      <c r="P6922" s="1"/>
    </row>
    <row r="6923" spans="1:16" ht="25.5" thickBot="1">
      <c r="A6923" s="1"/>
      <c r="B6923" s="138" t="s">
        <v>8</v>
      </c>
      <c r="C6923" s="139"/>
      <c r="D6923" s="139"/>
      <c r="E6923" s="139"/>
      <c r="F6923" s="139"/>
      <c r="G6923" s="139"/>
      <c r="H6923" s="139"/>
      <c r="I6923" s="11" t="s">
        <v>4456</v>
      </c>
      <c r="J6923" s="12" t="s">
        <v>8</v>
      </c>
      <c r="K6923" s="13">
        <v>44437619</v>
      </c>
      <c r="L6923" s="13">
        <v>44437619</v>
      </c>
      <c r="M6923" s="13">
        <v>34635471</v>
      </c>
      <c r="N6923" s="14">
        <v>77.94</v>
      </c>
      <c r="O6923" s="12" t="s">
        <v>8</v>
      </c>
      <c r="P6923" s="1"/>
    </row>
    <row r="6924" spans="1:16" ht="0.95" customHeight="1">
      <c r="A6924" s="1"/>
      <c r="B6924" s="137"/>
      <c r="C6924" s="137"/>
      <c r="D6924" s="137"/>
      <c r="E6924" s="137"/>
      <c r="F6924" s="137"/>
      <c r="G6924" s="137"/>
      <c r="H6924" s="137"/>
      <c r="I6924" s="137"/>
      <c r="J6924" s="137"/>
      <c r="K6924" s="137"/>
      <c r="L6924" s="137"/>
      <c r="M6924" s="137"/>
      <c r="N6924" s="137"/>
      <c r="O6924" s="137"/>
      <c r="P6924" s="1"/>
    </row>
    <row r="6925" spans="1:16" ht="66.75" thickBot="1">
      <c r="A6925" s="1"/>
      <c r="B6925" s="6" t="s">
        <v>6830</v>
      </c>
      <c r="C6925" s="7" t="s">
        <v>8</v>
      </c>
      <c r="D6925" s="8" t="s">
        <v>6831</v>
      </c>
      <c r="E6925" s="8" t="s">
        <v>6832</v>
      </c>
      <c r="F6925" s="8" t="s">
        <v>72</v>
      </c>
      <c r="G6925" s="8" t="s">
        <v>102</v>
      </c>
      <c r="H6925" s="8" t="s">
        <v>14</v>
      </c>
      <c r="I6925" s="7" t="s">
        <v>8</v>
      </c>
      <c r="J6925" s="9">
        <v>458000000</v>
      </c>
      <c r="K6925" s="9">
        <v>8624295</v>
      </c>
      <c r="L6925" s="9">
        <v>8624295</v>
      </c>
      <c r="M6925" s="9">
        <v>0</v>
      </c>
      <c r="N6925" s="7" t="s">
        <v>8</v>
      </c>
      <c r="O6925" s="10">
        <v>0</v>
      </c>
      <c r="P6925" s="1"/>
    </row>
    <row r="6926" spans="1:16" ht="33.75" thickBot="1">
      <c r="A6926" s="1"/>
      <c r="B6926" s="138" t="s">
        <v>8</v>
      </c>
      <c r="C6926" s="139"/>
      <c r="D6926" s="139"/>
      <c r="E6926" s="139"/>
      <c r="F6926" s="139"/>
      <c r="G6926" s="139"/>
      <c r="H6926" s="139"/>
      <c r="I6926" s="11" t="s">
        <v>103</v>
      </c>
      <c r="J6926" s="12" t="s">
        <v>8</v>
      </c>
      <c r="K6926" s="13">
        <v>8624295</v>
      </c>
      <c r="L6926" s="13">
        <v>8624295</v>
      </c>
      <c r="M6926" s="13">
        <v>0</v>
      </c>
      <c r="N6926" s="14">
        <v>0</v>
      </c>
      <c r="O6926" s="12" t="s">
        <v>8</v>
      </c>
      <c r="P6926" s="1"/>
    </row>
    <row r="6927" spans="1:16" ht="0.95" customHeight="1">
      <c r="A6927" s="1"/>
      <c r="B6927" s="137"/>
      <c r="C6927" s="137"/>
      <c r="D6927" s="137"/>
      <c r="E6927" s="137"/>
      <c r="F6927" s="137"/>
      <c r="G6927" s="137"/>
      <c r="H6927" s="137"/>
      <c r="I6927" s="137"/>
      <c r="J6927" s="137"/>
      <c r="K6927" s="137"/>
      <c r="L6927" s="137"/>
      <c r="M6927" s="137"/>
      <c r="N6927" s="137"/>
      <c r="O6927" s="137"/>
      <c r="P6927" s="1"/>
    </row>
    <row r="6928" spans="1:16" ht="50.25" thickBot="1">
      <c r="A6928" s="1"/>
      <c r="B6928" s="6" t="s">
        <v>6833</v>
      </c>
      <c r="C6928" s="7" t="s">
        <v>8</v>
      </c>
      <c r="D6928" s="8" t="s">
        <v>6834</v>
      </c>
      <c r="E6928" s="8" t="s">
        <v>6835</v>
      </c>
      <c r="F6928" s="8" t="s">
        <v>58</v>
      </c>
      <c r="G6928" s="8" t="s">
        <v>13</v>
      </c>
      <c r="H6928" s="8" t="s">
        <v>14</v>
      </c>
      <c r="I6928" s="7" t="s">
        <v>8</v>
      </c>
      <c r="J6928" s="9">
        <v>320745190</v>
      </c>
      <c r="K6928" s="9">
        <v>0</v>
      </c>
      <c r="L6928" s="9">
        <v>0</v>
      </c>
      <c r="M6928" s="9">
        <v>0</v>
      </c>
      <c r="N6928" s="7" t="s">
        <v>8</v>
      </c>
      <c r="O6928" s="10">
        <v>0</v>
      </c>
      <c r="P6928" s="1"/>
    </row>
    <row r="6929" spans="1:16" ht="25.5" thickBot="1">
      <c r="A6929" s="1"/>
      <c r="B6929" s="138" t="s">
        <v>8</v>
      </c>
      <c r="C6929" s="139"/>
      <c r="D6929" s="139"/>
      <c r="E6929" s="139"/>
      <c r="F6929" s="139"/>
      <c r="G6929" s="139"/>
      <c r="H6929" s="139"/>
      <c r="I6929" s="11" t="s">
        <v>4456</v>
      </c>
      <c r="J6929" s="12" t="s">
        <v>8</v>
      </c>
      <c r="K6929" s="13">
        <v>0</v>
      </c>
      <c r="L6929" s="13">
        <v>0</v>
      </c>
      <c r="M6929" s="13">
        <v>0</v>
      </c>
      <c r="N6929" s="14">
        <v>0</v>
      </c>
      <c r="O6929" s="12" t="s">
        <v>8</v>
      </c>
      <c r="P6929" s="1"/>
    </row>
    <row r="6930" spans="1:16" ht="0.95" customHeight="1">
      <c r="A6930" s="1"/>
      <c r="B6930" s="137"/>
      <c r="C6930" s="137"/>
      <c r="D6930" s="137"/>
      <c r="E6930" s="137"/>
      <c r="F6930" s="137"/>
      <c r="G6930" s="137"/>
      <c r="H6930" s="137"/>
      <c r="I6930" s="137"/>
      <c r="J6930" s="137"/>
      <c r="K6930" s="137"/>
      <c r="L6930" s="137"/>
      <c r="M6930" s="137"/>
      <c r="N6930" s="137"/>
      <c r="O6930" s="137"/>
      <c r="P6930" s="1"/>
    </row>
    <row r="6931" spans="1:16" ht="42" thickBot="1">
      <c r="A6931" s="1"/>
      <c r="B6931" s="6" t="s">
        <v>6836</v>
      </c>
      <c r="C6931" s="7" t="s">
        <v>8</v>
      </c>
      <c r="D6931" s="8" t="s">
        <v>6837</v>
      </c>
      <c r="E6931" s="8" t="s">
        <v>6838</v>
      </c>
      <c r="F6931" s="8" t="s">
        <v>12</v>
      </c>
      <c r="G6931" s="8" t="s">
        <v>865</v>
      </c>
      <c r="H6931" s="8" t="s">
        <v>14</v>
      </c>
      <c r="I6931" s="7" t="s">
        <v>8</v>
      </c>
      <c r="J6931" s="9">
        <v>4895192150</v>
      </c>
      <c r="K6931" s="9">
        <v>1685054330</v>
      </c>
      <c r="L6931" s="9">
        <v>1685054330</v>
      </c>
      <c r="M6931" s="9">
        <v>223485181</v>
      </c>
      <c r="N6931" s="7" t="s">
        <v>8</v>
      </c>
      <c r="O6931" s="10">
        <v>4.4000000000000004</v>
      </c>
      <c r="P6931" s="1"/>
    </row>
    <row r="6932" spans="1:16" ht="33.75" thickBot="1">
      <c r="A6932" s="1"/>
      <c r="B6932" s="138" t="s">
        <v>8</v>
      </c>
      <c r="C6932" s="139"/>
      <c r="D6932" s="139"/>
      <c r="E6932" s="139"/>
      <c r="F6932" s="139"/>
      <c r="G6932" s="139"/>
      <c r="H6932" s="139"/>
      <c r="I6932" s="11" t="s">
        <v>4452</v>
      </c>
      <c r="J6932" s="12" t="s">
        <v>8</v>
      </c>
      <c r="K6932" s="13">
        <v>1685054330</v>
      </c>
      <c r="L6932" s="13">
        <v>1685054330</v>
      </c>
      <c r="M6932" s="13">
        <v>223485181</v>
      </c>
      <c r="N6932" s="14">
        <v>13.26</v>
      </c>
      <c r="O6932" s="12" t="s">
        <v>8</v>
      </c>
      <c r="P6932" s="1"/>
    </row>
    <row r="6933" spans="1:16" ht="0.95" customHeight="1">
      <c r="A6933" s="1"/>
      <c r="B6933" s="137"/>
      <c r="C6933" s="137"/>
      <c r="D6933" s="137"/>
      <c r="E6933" s="137"/>
      <c r="F6933" s="137"/>
      <c r="G6933" s="137"/>
      <c r="H6933" s="137"/>
      <c r="I6933" s="137"/>
      <c r="J6933" s="137"/>
      <c r="K6933" s="137"/>
      <c r="L6933" s="137"/>
      <c r="M6933" s="137"/>
      <c r="N6933" s="137"/>
      <c r="O6933" s="137"/>
      <c r="P6933" s="1"/>
    </row>
    <row r="6934" spans="1:16" ht="50.25" thickBot="1">
      <c r="A6934" s="1"/>
      <c r="B6934" s="6" t="s">
        <v>6839</v>
      </c>
      <c r="C6934" s="7" t="s">
        <v>8</v>
      </c>
      <c r="D6934" s="8" t="s">
        <v>6840</v>
      </c>
      <c r="E6934" s="8" t="s">
        <v>6841</v>
      </c>
      <c r="F6934" s="8" t="s">
        <v>12</v>
      </c>
      <c r="G6934" s="8" t="s">
        <v>59</v>
      </c>
      <c r="H6934" s="8" t="s">
        <v>14</v>
      </c>
      <c r="I6934" s="7" t="s">
        <v>8</v>
      </c>
      <c r="J6934" s="9">
        <v>844997132</v>
      </c>
      <c r="K6934" s="9">
        <v>296007920</v>
      </c>
      <c r="L6934" s="9">
        <v>908932686</v>
      </c>
      <c r="M6934" s="9">
        <v>908932686</v>
      </c>
      <c r="N6934" s="7" t="s">
        <v>8</v>
      </c>
      <c r="O6934" s="10">
        <v>100</v>
      </c>
      <c r="P6934" s="1"/>
    </row>
    <row r="6935" spans="1:16" ht="25.5" thickBot="1">
      <c r="A6935" s="1"/>
      <c r="B6935" s="138" t="s">
        <v>8</v>
      </c>
      <c r="C6935" s="139"/>
      <c r="D6935" s="139"/>
      <c r="E6935" s="139"/>
      <c r="F6935" s="139"/>
      <c r="G6935" s="139"/>
      <c r="H6935" s="139"/>
      <c r="I6935" s="11" t="s">
        <v>60</v>
      </c>
      <c r="J6935" s="12" t="s">
        <v>8</v>
      </c>
      <c r="K6935" s="13">
        <v>296007920</v>
      </c>
      <c r="L6935" s="13">
        <v>908932686</v>
      </c>
      <c r="M6935" s="13">
        <v>908932686</v>
      </c>
      <c r="N6935" s="14">
        <v>100</v>
      </c>
      <c r="O6935" s="12" t="s">
        <v>8</v>
      </c>
      <c r="P6935" s="1"/>
    </row>
    <row r="6936" spans="1:16" ht="0.95" customHeight="1">
      <c r="A6936" s="1"/>
      <c r="B6936" s="137"/>
      <c r="C6936" s="137"/>
      <c r="D6936" s="137"/>
      <c r="E6936" s="137"/>
      <c r="F6936" s="137"/>
      <c r="G6936" s="137"/>
      <c r="H6936" s="137"/>
      <c r="I6936" s="137"/>
      <c r="J6936" s="137"/>
      <c r="K6936" s="137"/>
      <c r="L6936" s="137"/>
      <c r="M6936" s="137"/>
      <c r="N6936" s="137"/>
      <c r="O6936" s="137"/>
      <c r="P6936" s="1"/>
    </row>
    <row r="6937" spans="1:16" ht="42" thickBot="1">
      <c r="A6937" s="1"/>
      <c r="B6937" s="6" t="s">
        <v>6842</v>
      </c>
      <c r="C6937" s="7" t="s">
        <v>8</v>
      </c>
      <c r="D6937" s="8" t="s">
        <v>6843</v>
      </c>
      <c r="E6937" s="8" t="s">
        <v>6844</v>
      </c>
      <c r="F6937" s="8" t="s">
        <v>331</v>
      </c>
      <c r="G6937" s="8" t="s">
        <v>865</v>
      </c>
      <c r="H6937" s="8" t="s">
        <v>14</v>
      </c>
      <c r="I6937" s="7" t="s">
        <v>8</v>
      </c>
      <c r="J6937" s="9">
        <v>190596521</v>
      </c>
      <c r="K6937" s="9">
        <v>167655095</v>
      </c>
      <c r="L6937" s="9">
        <v>167655095</v>
      </c>
      <c r="M6937" s="9">
        <v>0</v>
      </c>
      <c r="N6937" s="7" t="s">
        <v>8</v>
      </c>
      <c r="O6937" s="10">
        <v>41.44</v>
      </c>
      <c r="P6937" s="1"/>
    </row>
    <row r="6938" spans="1:16" ht="33.75" thickBot="1">
      <c r="A6938" s="1"/>
      <c r="B6938" s="138" t="s">
        <v>8</v>
      </c>
      <c r="C6938" s="139"/>
      <c r="D6938" s="139"/>
      <c r="E6938" s="139"/>
      <c r="F6938" s="139"/>
      <c r="G6938" s="139"/>
      <c r="H6938" s="139"/>
      <c r="I6938" s="11" t="s">
        <v>4452</v>
      </c>
      <c r="J6938" s="12" t="s">
        <v>8</v>
      </c>
      <c r="K6938" s="13">
        <v>167655095</v>
      </c>
      <c r="L6938" s="13">
        <v>167655095</v>
      </c>
      <c r="M6938" s="13">
        <v>0</v>
      </c>
      <c r="N6938" s="14">
        <v>0</v>
      </c>
      <c r="O6938" s="12" t="s">
        <v>8</v>
      </c>
      <c r="P6938" s="1"/>
    </row>
    <row r="6939" spans="1:16" ht="0.95" customHeight="1">
      <c r="A6939" s="1"/>
      <c r="B6939" s="137"/>
      <c r="C6939" s="137"/>
      <c r="D6939" s="137"/>
      <c r="E6939" s="137"/>
      <c r="F6939" s="137"/>
      <c r="G6939" s="137"/>
      <c r="H6939" s="137"/>
      <c r="I6939" s="137"/>
      <c r="J6939" s="137"/>
      <c r="K6939" s="137"/>
      <c r="L6939" s="137"/>
      <c r="M6939" s="137"/>
      <c r="N6939" s="137"/>
      <c r="O6939" s="137"/>
      <c r="P6939" s="1"/>
    </row>
    <row r="6940" spans="1:16" ht="50.25" thickBot="1">
      <c r="A6940" s="1"/>
      <c r="B6940" s="6" t="s">
        <v>6845</v>
      </c>
      <c r="C6940" s="7" t="s">
        <v>8</v>
      </c>
      <c r="D6940" s="8" t="s">
        <v>6846</v>
      </c>
      <c r="E6940" s="8" t="s">
        <v>6847</v>
      </c>
      <c r="F6940" s="8" t="s">
        <v>281</v>
      </c>
      <c r="G6940" s="8" t="s">
        <v>865</v>
      </c>
      <c r="H6940" s="8" t="s">
        <v>14</v>
      </c>
      <c r="I6940" s="7" t="s">
        <v>8</v>
      </c>
      <c r="J6940" s="9">
        <v>213680109</v>
      </c>
      <c r="K6940" s="9">
        <v>157496666</v>
      </c>
      <c r="L6940" s="9">
        <v>157496666</v>
      </c>
      <c r="M6940" s="9">
        <v>0</v>
      </c>
      <c r="N6940" s="7" t="s">
        <v>8</v>
      </c>
      <c r="O6940" s="10">
        <v>16.86</v>
      </c>
      <c r="P6940" s="1"/>
    </row>
    <row r="6941" spans="1:16" ht="33.75" thickBot="1">
      <c r="A6941" s="1"/>
      <c r="B6941" s="138" t="s">
        <v>8</v>
      </c>
      <c r="C6941" s="139"/>
      <c r="D6941" s="139"/>
      <c r="E6941" s="139"/>
      <c r="F6941" s="139"/>
      <c r="G6941" s="139"/>
      <c r="H6941" s="139"/>
      <c r="I6941" s="11" t="s">
        <v>4452</v>
      </c>
      <c r="J6941" s="12" t="s">
        <v>8</v>
      </c>
      <c r="K6941" s="13">
        <v>157496666</v>
      </c>
      <c r="L6941" s="13">
        <v>157496666</v>
      </c>
      <c r="M6941" s="13">
        <v>0</v>
      </c>
      <c r="N6941" s="14">
        <v>0</v>
      </c>
      <c r="O6941" s="12" t="s">
        <v>8</v>
      </c>
      <c r="P6941" s="1"/>
    </row>
    <row r="6942" spans="1:16" ht="0.95" customHeight="1">
      <c r="A6942" s="1"/>
      <c r="B6942" s="137"/>
      <c r="C6942" s="137"/>
      <c r="D6942" s="137"/>
      <c r="E6942" s="137"/>
      <c r="F6942" s="137"/>
      <c r="G6942" s="137"/>
      <c r="H6942" s="137"/>
      <c r="I6942" s="137"/>
      <c r="J6942" s="137"/>
      <c r="K6942" s="137"/>
      <c r="L6942" s="137"/>
      <c r="M6942" s="137"/>
      <c r="N6942" s="137"/>
      <c r="O6942" s="137"/>
      <c r="P6942" s="1"/>
    </row>
    <row r="6943" spans="1:16" ht="33.75" thickBot="1">
      <c r="A6943" s="1"/>
      <c r="B6943" s="6" t="s">
        <v>6848</v>
      </c>
      <c r="C6943" s="7" t="s">
        <v>8</v>
      </c>
      <c r="D6943" s="8" t="s">
        <v>6849</v>
      </c>
      <c r="E6943" s="8" t="s">
        <v>6850</v>
      </c>
      <c r="F6943" s="8" t="s">
        <v>72</v>
      </c>
      <c r="G6943" s="8" t="s">
        <v>865</v>
      </c>
      <c r="H6943" s="8" t="s">
        <v>14</v>
      </c>
      <c r="I6943" s="7" t="s">
        <v>8</v>
      </c>
      <c r="J6943" s="9">
        <v>191977618</v>
      </c>
      <c r="K6943" s="9">
        <v>169066529</v>
      </c>
      <c r="L6943" s="9">
        <v>169066529</v>
      </c>
      <c r="M6943" s="9">
        <v>0</v>
      </c>
      <c r="N6943" s="7" t="s">
        <v>8</v>
      </c>
      <c r="O6943" s="10">
        <v>41.22</v>
      </c>
      <c r="P6943" s="1"/>
    </row>
    <row r="6944" spans="1:16" ht="33.75" thickBot="1">
      <c r="A6944" s="1"/>
      <c r="B6944" s="138" t="s">
        <v>8</v>
      </c>
      <c r="C6944" s="139"/>
      <c r="D6944" s="139"/>
      <c r="E6944" s="139"/>
      <c r="F6944" s="139"/>
      <c r="G6944" s="139"/>
      <c r="H6944" s="139"/>
      <c r="I6944" s="11" t="s">
        <v>4452</v>
      </c>
      <c r="J6944" s="12" t="s">
        <v>8</v>
      </c>
      <c r="K6944" s="13">
        <v>169066529</v>
      </c>
      <c r="L6944" s="13">
        <v>169066529</v>
      </c>
      <c r="M6944" s="13">
        <v>0</v>
      </c>
      <c r="N6944" s="14">
        <v>0</v>
      </c>
      <c r="O6944" s="12" t="s">
        <v>8</v>
      </c>
      <c r="P6944" s="1"/>
    </row>
    <row r="6945" spans="1:16" ht="0.95" customHeight="1">
      <c r="A6945" s="1"/>
      <c r="B6945" s="137"/>
      <c r="C6945" s="137"/>
      <c r="D6945" s="137"/>
      <c r="E6945" s="137"/>
      <c r="F6945" s="137"/>
      <c r="G6945" s="137"/>
      <c r="H6945" s="137"/>
      <c r="I6945" s="137"/>
      <c r="J6945" s="137"/>
      <c r="K6945" s="137"/>
      <c r="L6945" s="137"/>
      <c r="M6945" s="137"/>
      <c r="N6945" s="137"/>
      <c r="O6945" s="137"/>
      <c r="P6945" s="1"/>
    </row>
    <row r="6946" spans="1:16" ht="42" thickBot="1">
      <c r="A6946" s="1"/>
      <c r="B6946" s="6" t="s">
        <v>6851</v>
      </c>
      <c r="C6946" s="7" t="s">
        <v>8</v>
      </c>
      <c r="D6946" s="8" t="s">
        <v>6852</v>
      </c>
      <c r="E6946" s="8" t="s">
        <v>6853</v>
      </c>
      <c r="F6946" s="8" t="s">
        <v>72</v>
      </c>
      <c r="G6946" s="8" t="s">
        <v>865</v>
      </c>
      <c r="H6946" s="8" t="s">
        <v>14</v>
      </c>
      <c r="I6946" s="7" t="s">
        <v>8</v>
      </c>
      <c r="J6946" s="9">
        <v>728233818</v>
      </c>
      <c r="K6946" s="9">
        <v>621220559</v>
      </c>
      <c r="L6946" s="9">
        <v>621220559</v>
      </c>
      <c r="M6946" s="9">
        <v>0</v>
      </c>
      <c r="N6946" s="7" t="s">
        <v>8</v>
      </c>
      <c r="O6946" s="10">
        <v>6.78</v>
      </c>
      <c r="P6946" s="1"/>
    </row>
    <row r="6947" spans="1:16" ht="33.75" thickBot="1">
      <c r="A6947" s="1"/>
      <c r="B6947" s="138" t="s">
        <v>8</v>
      </c>
      <c r="C6947" s="139"/>
      <c r="D6947" s="139"/>
      <c r="E6947" s="139"/>
      <c r="F6947" s="139"/>
      <c r="G6947" s="139"/>
      <c r="H6947" s="139"/>
      <c r="I6947" s="11" t="s">
        <v>4452</v>
      </c>
      <c r="J6947" s="12" t="s">
        <v>8</v>
      </c>
      <c r="K6947" s="13">
        <v>621220559</v>
      </c>
      <c r="L6947" s="13">
        <v>621220559</v>
      </c>
      <c r="M6947" s="13">
        <v>0</v>
      </c>
      <c r="N6947" s="14">
        <v>0</v>
      </c>
      <c r="O6947" s="12" t="s">
        <v>8</v>
      </c>
      <c r="P6947" s="1"/>
    </row>
    <row r="6948" spans="1:16" ht="0.95" customHeight="1">
      <c r="A6948" s="1"/>
      <c r="B6948" s="137"/>
      <c r="C6948" s="137"/>
      <c r="D6948" s="137"/>
      <c r="E6948" s="137"/>
      <c r="F6948" s="137"/>
      <c r="G6948" s="137"/>
      <c r="H6948" s="137"/>
      <c r="I6948" s="137"/>
      <c r="J6948" s="137"/>
      <c r="K6948" s="137"/>
      <c r="L6948" s="137"/>
      <c r="M6948" s="137"/>
      <c r="N6948" s="137"/>
      <c r="O6948" s="137"/>
      <c r="P6948" s="1"/>
    </row>
    <row r="6949" spans="1:16" ht="50.25" thickBot="1">
      <c r="A6949" s="1"/>
      <c r="B6949" s="6" t="s">
        <v>6854</v>
      </c>
      <c r="C6949" s="7" t="s">
        <v>8</v>
      </c>
      <c r="D6949" s="8" t="s">
        <v>6855</v>
      </c>
      <c r="E6949" s="8" t="s">
        <v>6856</v>
      </c>
      <c r="F6949" s="8" t="s">
        <v>207</v>
      </c>
      <c r="G6949" s="8" t="s">
        <v>865</v>
      </c>
      <c r="H6949" s="8" t="s">
        <v>14</v>
      </c>
      <c r="I6949" s="7" t="s">
        <v>8</v>
      </c>
      <c r="J6949" s="9">
        <v>790145114</v>
      </c>
      <c r="K6949" s="9">
        <v>0</v>
      </c>
      <c r="L6949" s="9">
        <v>701192551</v>
      </c>
      <c r="M6949" s="9">
        <v>0</v>
      </c>
      <c r="N6949" s="7" t="s">
        <v>8</v>
      </c>
      <c r="O6949" s="10">
        <v>0</v>
      </c>
      <c r="P6949" s="1"/>
    </row>
    <row r="6950" spans="1:16" ht="33.75" thickBot="1">
      <c r="A6950" s="1"/>
      <c r="B6950" s="138" t="s">
        <v>8</v>
      </c>
      <c r="C6950" s="139"/>
      <c r="D6950" s="139"/>
      <c r="E6950" s="139"/>
      <c r="F6950" s="139"/>
      <c r="G6950" s="139"/>
      <c r="H6950" s="139"/>
      <c r="I6950" s="11" t="s">
        <v>4452</v>
      </c>
      <c r="J6950" s="12" t="s">
        <v>8</v>
      </c>
      <c r="K6950" s="13">
        <v>0</v>
      </c>
      <c r="L6950" s="13">
        <v>701192551</v>
      </c>
      <c r="M6950" s="13">
        <v>0</v>
      </c>
      <c r="N6950" s="14">
        <v>0</v>
      </c>
      <c r="O6950" s="12" t="s">
        <v>8</v>
      </c>
      <c r="P6950" s="1"/>
    </row>
    <row r="6951" spans="1:16" ht="0.95" customHeight="1">
      <c r="A6951" s="1"/>
      <c r="B6951" s="137"/>
      <c r="C6951" s="137"/>
      <c r="D6951" s="137"/>
      <c r="E6951" s="137"/>
      <c r="F6951" s="137"/>
      <c r="G6951" s="137"/>
      <c r="H6951" s="137"/>
      <c r="I6951" s="137"/>
      <c r="J6951" s="137"/>
      <c r="K6951" s="137"/>
      <c r="L6951" s="137"/>
      <c r="M6951" s="137"/>
      <c r="N6951" s="137"/>
      <c r="O6951" s="137"/>
      <c r="P6951" s="1"/>
    </row>
    <row r="6952" spans="1:16" ht="50.25" thickBot="1">
      <c r="A6952" s="1"/>
      <c r="B6952" s="6" t="s">
        <v>6857</v>
      </c>
      <c r="C6952" s="7" t="s">
        <v>8</v>
      </c>
      <c r="D6952" s="8" t="s">
        <v>6858</v>
      </c>
      <c r="E6952" s="8" t="s">
        <v>6859</v>
      </c>
      <c r="F6952" s="8" t="s">
        <v>286</v>
      </c>
      <c r="G6952" s="8" t="s">
        <v>865</v>
      </c>
      <c r="H6952" s="8" t="s">
        <v>14</v>
      </c>
      <c r="I6952" s="7" t="s">
        <v>8</v>
      </c>
      <c r="J6952" s="9">
        <v>722021842</v>
      </c>
      <c r="K6952" s="9">
        <v>0</v>
      </c>
      <c r="L6952" s="9">
        <v>0</v>
      </c>
      <c r="M6952" s="9">
        <v>0</v>
      </c>
      <c r="N6952" s="7" t="s">
        <v>8</v>
      </c>
      <c r="O6952" s="10">
        <v>0</v>
      </c>
      <c r="P6952" s="1"/>
    </row>
    <row r="6953" spans="1:16" ht="33.75" thickBot="1">
      <c r="A6953" s="1"/>
      <c r="B6953" s="138" t="s">
        <v>8</v>
      </c>
      <c r="C6953" s="139"/>
      <c r="D6953" s="139"/>
      <c r="E6953" s="139"/>
      <c r="F6953" s="139"/>
      <c r="G6953" s="139"/>
      <c r="H6953" s="139"/>
      <c r="I6953" s="11" t="s">
        <v>4452</v>
      </c>
      <c r="J6953" s="12" t="s">
        <v>8</v>
      </c>
      <c r="K6953" s="13">
        <v>0</v>
      </c>
      <c r="L6953" s="13">
        <v>0</v>
      </c>
      <c r="M6953" s="13">
        <v>0</v>
      </c>
      <c r="N6953" s="14">
        <v>0</v>
      </c>
      <c r="O6953" s="12" t="s">
        <v>8</v>
      </c>
      <c r="P6953" s="1"/>
    </row>
    <row r="6954" spans="1:16" ht="0.95" customHeight="1">
      <c r="A6954" s="1"/>
      <c r="B6954" s="137"/>
      <c r="C6954" s="137"/>
      <c r="D6954" s="137"/>
      <c r="E6954" s="137"/>
      <c r="F6954" s="137"/>
      <c r="G6954" s="137"/>
      <c r="H6954" s="137"/>
      <c r="I6954" s="137"/>
      <c r="J6954" s="137"/>
      <c r="K6954" s="137"/>
      <c r="L6954" s="137"/>
      <c r="M6954" s="137"/>
      <c r="N6954" s="137"/>
      <c r="O6954" s="137"/>
      <c r="P6954" s="1"/>
    </row>
    <row r="6955" spans="1:16" ht="42" thickBot="1">
      <c r="A6955" s="1"/>
      <c r="B6955" s="6" t="s">
        <v>6860</v>
      </c>
      <c r="C6955" s="7" t="s">
        <v>8</v>
      </c>
      <c r="D6955" s="8" t="s">
        <v>6861</v>
      </c>
      <c r="E6955" s="8" t="s">
        <v>6862</v>
      </c>
      <c r="F6955" s="8" t="s">
        <v>281</v>
      </c>
      <c r="G6955" s="8" t="s">
        <v>865</v>
      </c>
      <c r="H6955" s="8" t="s">
        <v>14</v>
      </c>
      <c r="I6955" s="7" t="s">
        <v>8</v>
      </c>
      <c r="J6955" s="9">
        <v>164636676</v>
      </c>
      <c r="K6955" s="9">
        <v>0</v>
      </c>
      <c r="L6955" s="9">
        <v>0</v>
      </c>
      <c r="M6955" s="9">
        <v>0</v>
      </c>
      <c r="N6955" s="7" t="s">
        <v>8</v>
      </c>
      <c r="O6955" s="10">
        <v>0</v>
      </c>
      <c r="P6955" s="1"/>
    </row>
    <row r="6956" spans="1:16" ht="33.75" thickBot="1">
      <c r="A6956" s="1"/>
      <c r="B6956" s="138" t="s">
        <v>8</v>
      </c>
      <c r="C6956" s="139"/>
      <c r="D6956" s="139"/>
      <c r="E6956" s="139"/>
      <c r="F6956" s="139"/>
      <c r="G6956" s="139"/>
      <c r="H6956" s="139"/>
      <c r="I6956" s="11" t="s">
        <v>4452</v>
      </c>
      <c r="J6956" s="12" t="s">
        <v>8</v>
      </c>
      <c r="K6956" s="13">
        <v>0</v>
      </c>
      <c r="L6956" s="13">
        <v>0</v>
      </c>
      <c r="M6956" s="13">
        <v>0</v>
      </c>
      <c r="N6956" s="14">
        <v>0</v>
      </c>
      <c r="O6956" s="12" t="s">
        <v>8</v>
      </c>
      <c r="P6956" s="1"/>
    </row>
    <row r="6957" spans="1:16" ht="0.95" customHeight="1">
      <c r="A6957" s="1"/>
      <c r="B6957" s="137"/>
      <c r="C6957" s="137"/>
      <c r="D6957" s="137"/>
      <c r="E6957" s="137"/>
      <c r="F6957" s="137"/>
      <c r="G6957" s="137"/>
      <c r="H6957" s="137"/>
      <c r="I6957" s="137"/>
      <c r="J6957" s="137"/>
      <c r="K6957" s="137"/>
      <c r="L6957" s="137"/>
      <c r="M6957" s="137"/>
      <c r="N6957" s="137"/>
      <c r="O6957" s="137"/>
      <c r="P6957" s="1"/>
    </row>
    <row r="6958" spans="1:16" ht="58.5" thickBot="1">
      <c r="A6958" s="1"/>
      <c r="B6958" s="6" t="s">
        <v>6863</v>
      </c>
      <c r="C6958" s="7" t="s">
        <v>8</v>
      </c>
      <c r="D6958" s="8" t="s">
        <v>6864</v>
      </c>
      <c r="E6958" s="8" t="s">
        <v>6865</v>
      </c>
      <c r="F6958" s="8" t="s">
        <v>331</v>
      </c>
      <c r="G6958" s="8" t="s">
        <v>865</v>
      </c>
      <c r="H6958" s="8" t="s">
        <v>14</v>
      </c>
      <c r="I6958" s="7" t="s">
        <v>8</v>
      </c>
      <c r="J6958" s="9">
        <v>147446290</v>
      </c>
      <c r="K6958" s="9">
        <v>0</v>
      </c>
      <c r="L6958" s="9">
        <v>0</v>
      </c>
      <c r="M6958" s="9">
        <v>0</v>
      </c>
      <c r="N6958" s="7" t="s">
        <v>8</v>
      </c>
      <c r="O6958" s="10">
        <v>0</v>
      </c>
      <c r="P6958" s="1"/>
    </row>
    <row r="6959" spans="1:16" ht="33.75" thickBot="1">
      <c r="A6959" s="1"/>
      <c r="B6959" s="138" t="s">
        <v>8</v>
      </c>
      <c r="C6959" s="139"/>
      <c r="D6959" s="139"/>
      <c r="E6959" s="139"/>
      <c r="F6959" s="139"/>
      <c r="G6959" s="139"/>
      <c r="H6959" s="139"/>
      <c r="I6959" s="11" t="s">
        <v>4452</v>
      </c>
      <c r="J6959" s="12" t="s">
        <v>8</v>
      </c>
      <c r="K6959" s="13">
        <v>0</v>
      </c>
      <c r="L6959" s="13">
        <v>0</v>
      </c>
      <c r="M6959" s="13">
        <v>0</v>
      </c>
      <c r="N6959" s="14">
        <v>0</v>
      </c>
      <c r="O6959" s="12" t="s">
        <v>8</v>
      </c>
      <c r="P6959" s="1"/>
    </row>
    <row r="6960" spans="1:16" ht="0.95" customHeight="1">
      <c r="A6960" s="1"/>
      <c r="B6960" s="137"/>
      <c r="C6960" s="137"/>
      <c r="D6960" s="137"/>
      <c r="E6960" s="137"/>
      <c r="F6960" s="137"/>
      <c r="G6960" s="137"/>
      <c r="H6960" s="137"/>
      <c r="I6960" s="137"/>
      <c r="J6960" s="137"/>
      <c r="K6960" s="137"/>
      <c r="L6960" s="137"/>
      <c r="M6960" s="137"/>
      <c r="N6960" s="137"/>
      <c r="O6960" s="137"/>
      <c r="P6960" s="1"/>
    </row>
    <row r="6961" spans="1:16" ht="58.5" thickBot="1">
      <c r="A6961" s="1"/>
      <c r="B6961" s="6" t="s">
        <v>6866</v>
      </c>
      <c r="C6961" s="7" t="s">
        <v>8</v>
      </c>
      <c r="D6961" s="8" t="s">
        <v>6867</v>
      </c>
      <c r="E6961" s="8" t="s">
        <v>6868</v>
      </c>
      <c r="F6961" s="8" t="s">
        <v>814</v>
      </c>
      <c r="G6961" s="8" t="s">
        <v>865</v>
      </c>
      <c r="H6961" s="8" t="s">
        <v>14</v>
      </c>
      <c r="I6961" s="7" t="s">
        <v>8</v>
      </c>
      <c r="J6961" s="9">
        <v>126465367</v>
      </c>
      <c r="K6961" s="9">
        <v>0</v>
      </c>
      <c r="L6961" s="9">
        <v>30229519</v>
      </c>
      <c r="M6961" s="9">
        <v>0</v>
      </c>
      <c r="N6961" s="7" t="s">
        <v>8</v>
      </c>
      <c r="O6961" s="10">
        <v>0</v>
      </c>
      <c r="P6961" s="1"/>
    </row>
    <row r="6962" spans="1:16" ht="33.75" thickBot="1">
      <c r="A6962" s="1"/>
      <c r="B6962" s="138" t="s">
        <v>8</v>
      </c>
      <c r="C6962" s="139"/>
      <c r="D6962" s="139"/>
      <c r="E6962" s="139"/>
      <c r="F6962" s="139"/>
      <c r="G6962" s="139"/>
      <c r="H6962" s="139"/>
      <c r="I6962" s="11" t="s">
        <v>4452</v>
      </c>
      <c r="J6962" s="12" t="s">
        <v>8</v>
      </c>
      <c r="K6962" s="13">
        <v>0</v>
      </c>
      <c r="L6962" s="13">
        <v>30229519</v>
      </c>
      <c r="M6962" s="13">
        <v>0</v>
      </c>
      <c r="N6962" s="14">
        <v>0</v>
      </c>
      <c r="O6962" s="12" t="s">
        <v>8</v>
      </c>
      <c r="P6962" s="1"/>
    </row>
    <row r="6963" spans="1:16" ht="0.95" customHeight="1">
      <c r="A6963" s="1"/>
      <c r="B6963" s="137"/>
      <c r="C6963" s="137"/>
      <c r="D6963" s="137"/>
      <c r="E6963" s="137"/>
      <c r="F6963" s="137"/>
      <c r="G6963" s="137"/>
      <c r="H6963" s="137"/>
      <c r="I6963" s="137"/>
      <c r="J6963" s="137"/>
      <c r="K6963" s="137"/>
      <c r="L6963" s="137"/>
      <c r="M6963" s="137"/>
      <c r="N6963" s="137"/>
      <c r="O6963" s="137"/>
      <c r="P6963" s="1"/>
    </row>
    <row r="6964" spans="1:16" ht="42" thickBot="1">
      <c r="A6964" s="1"/>
      <c r="B6964" s="6" t="s">
        <v>6869</v>
      </c>
      <c r="C6964" s="7" t="s">
        <v>8</v>
      </c>
      <c r="D6964" s="8" t="s">
        <v>6870</v>
      </c>
      <c r="E6964" s="8" t="s">
        <v>6871</v>
      </c>
      <c r="F6964" s="8" t="s">
        <v>54</v>
      </c>
      <c r="G6964" s="8" t="s">
        <v>865</v>
      </c>
      <c r="H6964" s="8" t="s">
        <v>14</v>
      </c>
      <c r="I6964" s="7" t="s">
        <v>8</v>
      </c>
      <c r="J6964" s="9">
        <v>91299437</v>
      </c>
      <c r="K6964" s="9">
        <v>0</v>
      </c>
      <c r="L6964" s="9">
        <v>0</v>
      </c>
      <c r="M6964" s="9">
        <v>0</v>
      </c>
      <c r="N6964" s="7" t="s">
        <v>8</v>
      </c>
      <c r="O6964" s="10">
        <v>0</v>
      </c>
      <c r="P6964" s="1"/>
    </row>
    <row r="6965" spans="1:16" ht="33.75" thickBot="1">
      <c r="A6965" s="1"/>
      <c r="B6965" s="138" t="s">
        <v>8</v>
      </c>
      <c r="C6965" s="139"/>
      <c r="D6965" s="139"/>
      <c r="E6965" s="139"/>
      <c r="F6965" s="139"/>
      <c r="G6965" s="139"/>
      <c r="H6965" s="139"/>
      <c r="I6965" s="11" t="s">
        <v>4452</v>
      </c>
      <c r="J6965" s="12" t="s">
        <v>8</v>
      </c>
      <c r="K6965" s="13">
        <v>0</v>
      </c>
      <c r="L6965" s="13">
        <v>0</v>
      </c>
      <c r="M6965" s="13">
        <v>0</v>
      </c>
      <c r="N6965" s="14">
        <v>0</v>
      </c>
      <c r="O6965" s="12" t="s">
        <v>8</v>
      </c>
      <c r="P6965" s="1"/>
    </row>
    <row r="6966" spans="1:16" ht="0.95" customHeight="1">
      <c r="A6966" s="1"/>
      <c r="B6966" s="137"/>
      <c r="C6966" s="137"/>
      <c r="D6966" s="137"/>
      <c r="E6966" s="137"/>
      <c r="F6966" s="137"/>
      <c r="G6966" s="137"/>
      <c r="H6966" s="137"/>
      <c r="I6966" s="137"/>
      <c r="J6966" s="137"/>
      <c r="K6966" s="137"/>
      <c r="L6966" s="137"/>
      <c r="M6966" s="137"/>
      <c r="N6966" s="137"/>
      <c r="O6966" s="137"/>
      <c r="P6966" s="1"/>
    </row>
    <row r="6967" spans="1:16" ht="50.25" thickBot="1">
      <c r="A6967" s="1"/>
      <c r="B6967" s="6" t="s">
        <v>6872</v>
      </c>
      <c r="C6967" s="7" t="s">
        <v>8</v>
      </c>
      <c r="D6967" s="8" t="s">
        <v>6873</v>
      </c>
      <c r="E6967" s="8" t="s">
        <v>6874</v>
      </c>
      <c r="F6967" s="8" t="s">
        <v>58</v>
      </c>
      <c r="G6967" s="8" t="s">
        <v>865</v>
      </c>
      <c r="H6967" s="8" t="s">
        <v>14</v>
      </c>
      <c r="I6967" s="7" t="s">
        <v>8</v>
      </c>
      <c r="J6967" s="9">
        <v>71783467</v>
      </c>
      <c r="K6967" s="9">
        <v>0</v>
      </c>
      <c r="L6967" s="9">
        <v>0</v>
      </c>
      <c r="M6967" s="9">
        <v>0</v>
      </c>
      <c r="N6967" s="7" t="s">
        <v>8</v>
      </c>
      <c r="O6967" s="10">
        <v>0</v>
      </c>
      <c r="P6967" s="1"/>
    </row>
    <row r="6968" spans="1:16" ht="33.75" thickBot="1">
      <c r="A6968" s="1"/>
      <c r="B6968" s="138" t="s">
        <v>8</v>
      </c>
      <c r="C6968" s="139"/>
      <c r="D6968" s="139"/>
      <c r="E6968" s="139"/>
      <c r="F6968" s="139"/>
      <c r="G6968" s="139"/>
      <c r="H6968" s="139"/>
      <c r="I6968" s="11" t="s">
        <v>4452</v>
      </c>
      <c r="J6968" s="12" t="s">
        <v>8</v>
      </c>
      <c r="K6968" s="13">
        <v>0</v>
      </c>
      <c r="L6968" s="13">
        <v>0</v>
      </c>
      <c r="M6968" s="13">
        <v>0</v>
      </c>
      <c r="N6968" s="14">
        <v>0</v>
      </c>
      <c r="O6968" s="12" t="s">
        <v>8</v>
      </c>
      <c r="P6968" s="1"/>
    </row>
    <row r="6969" spans="1:16" ht="0.95" customHeight="1">
      <c r="A6969" s="1"/>
      <c r="B6969" s="137"/>
      <c r="C6969" s="137"/>
      <c r="D6969" s="137"/>
      <c r="E6969" s="137"/>
      <c r="F6969" s="137"/>
      <c r="G6969" s="137"/>
      <c r="H6969" s="137"/>
      <c r="I6969" s="137"/>
      <c r="J6969" s="137"/>
      <c r="K6969" s="137"/>
      <c r="L6969" s="137"/>
      <c r="M6969" s="137"/>
      <c r="N6969" s="137"/>
      <c r="O6969" s="137"/>
      <c r="P6969" s="1"/>
    </row>
    <row r="6970" spans="1:16" ht="50.25" thickBot="1">
      <c r="A6970" s="1"/>
      <c r="B6970" s="6" t="s">
        <v>6875</v>
      </c>
      <c r="C6970" s="7" t="s">
        <v>8</v>
      </c>
      <c r="D6970" s="8" t="s">
        <v>6876</v>
      </c>
      <c r="E6970" s="8" t="s">
        <v>6877</v>
      </c>
      <c r="F6970" s="8" t="s">
        <v>36</v>
      </c>
      <c r="G6970" s="8" t="s">
        <v>865</v>
      </c>
      <c r="H6970" s="8" t="s">
        <v>14</v>
      </c>
      <c r="I6970" s="7" t="s">
        <v>8</v>
      </c>
      <c r="J6970" s="9">
        <v>66814426</v>
      </c>
      <c r="K6970" s="9">
        <v>0</v>
      </c>
      <c r="L6970" s="9">
        <v>0</v>
      </c>
      <c r="M6970" s="9">
        <v>0</v>
      </c>
      <c r="N6970" s="7" t="s">
        <v>8</v>
      </c>
      <c r="O6970" s="10">
        <v>0</v>
      </c>
      <c r="P6970" s="1"/>
    </row>
    <row r="6971" spans="1:16" ht="33.75" thickBot="1">
      <c r="A6971" s="1"/>
      <c r="B6971" s="138" t="s">
        <v>8</v>
      </c>
      <c r="C6971" s="139"/>
      <c r="D6971" s="139"/>
      <c r="E6971" s="139"/>
      <c r="F6971" s="139"/>
      <c r="G6971" s="139"/>
      <c r="H6971" s="139"/>
      <c r="I6971" s="11" t="s">
        <v>4452</v>
      </c>
      <c r="J6971" s="12" t="s">
        <v>8</v>
      </c>
      <c r="K6971" s="13">
        <v>0</v>
      </c>
      <c r="L6971" s="13">
        <v>0</v>
      </c>
      <c r="M6971" s="13">
        <v>0</v>
      </c>
      <c r="N6971" s="14">
        <v>0</v>
      </c>
      <c r="O6971" s="12" t="s">
        <v>8</v>
      </c>
      <c r="P6971" s="1"/>
    </row>
    <row r="6972" spans="1:16" ht="0.95" customHeight="1">
      <c r="A6972" s="1"/>
      <c r="B6972" s="137"/>
      <c r="C6972" s="137"/>
      <c r="D6972" s="137"/>
      <c r="E6972" s="137"/>
      <c r="F6972" s="137"/>
      <c r="G6972" s="137"/>
      <c r="H6972" s="137"/>
      <c r="I6972" s="137"/>
      <c r="J6972" s="137"/>
      <c r="K6972" s="137"/>
      <c r="L6972" s="137"/>
      <c r="M6972" s="137"/>
      <c r="N6972" s="137"/>
      <c r="O6972" s="137"/>
      <c r="P6972" s="1"/>
    </row>
    <row r="6973" spans="1:16" ht="42" thickBot="1">
      <c r="A6973" s="1"/>
      <c r="B6973" s="6" t="s">
        <v>6878</v>
      </c>
      <c r="C6973" s="7" t="s">
        <v>8</v>
      </c>
      <c r="D6973" s="8" t="s">
        <v>6879</v>
      </c>
      <c r="E6973" s="8" t="s">
        <v>6880</v>
      </c>
      <c r="F6973" s="8" t="s">
        <v>331</v>
      </c>
      <c r="G6973" s="8" t="s">
        <v>865</v>
      </c>
      <c r="H6973" s="8" t="s">
        <v>14</v>
      </c>
      <c r="I6973" s="7" t="s">
        <v>8</v>
      </c>
      <c r="J6973" s="9">
        <v>62829220</v>
      </c>
      <c r="K6973" s="9">
        <v>0</v>
      </c>
      <c r="L6973" s="9">
        <v>0</v>
      </c>
      <c r="M6973" s="9">
        <v>0</v>
      </c>
      <c r="N6973" s="7" t="s">
        <v>8</v>
      </c>
      <c r="O6973" s="10">
        <v>0</v>
      </c>
      <c r="P6973" s="1"/>
    </row>
    <row r="6974" spans="1:16" ht="33.75" thickBot="1">
      <c r="A6974" s="1"/>
      <c r="B6974" s="138" t="s">
        <v>8</v>
      </c>
      <c r="C6974" s="139"/>
      <c r="D6974" s="139"/>
      <c r="E6974" s="139"/>
      <c r="F6974" s="139"/>
      <c r="G6974" s="139"/>
      <c r="H6974" s="139"/>
      <c r="I6974" s="11" t="s">
        <v>4452</v>
      </c>
      <c r="J6974" s="12" t="s">
        <v>8</v>
      </c>
      <c r="K6974" s="13">
        <v>0</v>
      </c>
      <c r="L6974" s="13">
        <v>0</v>
      </c>
      <c r="M6974" s="13">
        <v>0</v>
      </c>
      <c r="N6974" s="14">
        <v>0</v>
      </c>
      <c r="O6974" s="12" t="s">
        <v>8</v>
      </c>
      <c r="P6974" s="1"/>
    </row>
    <row r="6975" spans="1:16" ht="0.95" customHeight="1">
      <c r="A6975" s="1"/>
      <c r="B6975" s="137"/>
      <c r="C6975" s="137"/>
      <c r="D6975" s="137"/>
      <c r="E6975" s="137"/>
      <c r="F6975" s="137"/>
      <c r="G6975" s="137"/>
      <c r="H6975" s="137"/>
      <c r="I6975" s="137"/>
      <c r="J6975" s="137"/>
      <c r="K6975" s="137"/>
      <c r="L6975" s="137"/>
      <c r="M6975" s="137"/>
      <c r="N6975" s="137"/>
      <c r="O6975" s="137"/>
      <c r="P6975" s="1"/>
    </row>
    <row r="6976" spans="1:16" ht="50.25" thickBot="1">
      <c r="A6976" s="1"/>
      <c r="B6976" s="6" t="s">
        <v>6881</v>
      </c>
      <c r="C6976" s="7" t="s">
        <v>8</v>
      </c>
      <c r="D6976" s="8" t="s">
        <v>6882</v>
      </c>
      <c r="E6976" s="8" t="s">
        <v>6883</v>
      </c>
      <c r="F6976" s="8" t="s">
        <v>64</v>
      </c>
      <c r="G6976" s="8" t="s">
        <v>865</v>
      </c>
      <c r="H6976" s="8" t="s">
        <v>14</v>
      </c>
      <c r="I6976" s="7" t="s">
        <v>8</v>
      </c>
      <c r="J6976" s="9">
        <v>61829303</v>
      </c>
      <c r="K6976" s="9">
        <v>0</v>
      </c>
      <c r="L6976" s="9">
        <v>0</v>
      </c>
      <c r="M6976" s="9">
        <v>0</v>
      </c>
      <c r="N6976" s="7" t="s">
        <v>8</v>
      </c>
      <c r="O6976" s="10">
        <v>0</v>
      </c>
      <c r="P6976" s="1"/>
    </row>
    <row r="6977" spans="1:16" ht="33.75" thickBot="1">
      <c r="A6977" s="1"/>
      <c r="B6977" s="138" t="s">
        <v>8</v>
      </c>
      <c r="C6977" s="139"/>
      <c r="D6977" s="139"/>
      <c r="E6977" s="139"/>
      <c r="F6977" s="139"/>
      <c r="G6977" s="139"/>
      <c r="H6977" s="139"/>
      <c r="I6977" s="11" t="s">
        <v>4452</v>
      </c>
      <c r="J6977" s="12" t="s">
        <v>8</v>
      </c>
      <c r="K6977" s="13">
        <v>0</v>
      </c>
      <c r="L6977" s="13">
        <v>0</v>
      </c>
      <c r="M6977" s="13">
        <v>0</v>
      </c>
      <c r="N6977" s="14">
        <v>0</v>
      </c>
      <c r="O6977" s="12" t="s">
        <v>8</v>
      </c>
      <c r="P6977" s="1"/>
    </row>
    <row r="6978" spans="1:16" ht="0.95" customHeight="1">
      <c r="A6978" s="1"/>
      <c r="B6978" s="137"/>
      <c r="C6978" s="137"/>
      <c r="D6978" s="137"/>
      <c r="E6978" s="137"/>
      <c r="F6978" s="137"/>
      <c r="G6978" s="137"/>
      <c r="H6978" s="137"/>
      <c r="I6978" s="137"/>
      <c r="J6978" s="137"/>
      <c r="K6978" s="137"/>
      <c r="L6978" s="137"/>
      <c r="M6978" s="137"/>
      <c r="N6978" s="137"/>
      <c r="O6978" s="137"/>
      <c r="P6978" s="1"/>
    </row>
    <row r="6979" spans="1:16" ht="33.75" thickBot="1">
      <c r="A6979" s="1"/>
      <c r="B6979" s="6" t="s">
        <v>6884</v>
      </c>
      <c r="C6979" s="7" t="s">
        <v>8</v>
      </c>
      <c r="D6979" s="8" t="s">
        <v>6885</v>
      </c>
      <c r="E6979" s="8" t="s">
        <v>6886</v>
      </c>
      <c r="F6979" s="8" t="s">
        <v>30</v>
      </c>
      <c r="G6979" s="8" t="s">
        <v>865</v>
      </c>
      <c r="H6979" s="8" t="s">
        <v>14</v>
      </c>
      <c r="I6979" s="7" t="s">
        <v>8</v>
      </c>
      <c r="J6979" s="9">
        <v>43297072</v>
      </c>
      <c r="K6979" s="9">
        <v>0</v>
      </c>
      <c r="L6979" s="9">
        <v>0</v>
      </c>
      <c r="M6979" s="9">
        <v>0</v>
      </c>
      <c r="N6979" s="7" t="s">
        <v>8</v>
      </c>
      <c r="O6979" s="10">
        <v>0</v>
      </c>
      <c r="P6979" s="1"/>
    </row>
    <row r="6980" spans="1:16" ht="33.75" thickBot="1">
      <c r="A6980" s="1"/>
      <c r="B6980" s="138" t="s">
        <v>8</v>
      </c>
      <c r="C6980" s="139"/>
      <c r="D6980" s="139"/>
      <c r="E6980" s="139"/>
      <c r="F6980" s="139"/>
      <c r="G6980" s="139"/>
      <c r="H6980" s="139"/>
      <c r="I6980" s="11" t="s">
        <v>4452</v>
      </c>
      <c r="J6980" s="12" t="s">
        <v>8</v>
      </c>
      <c r="K6980" s="13">
        <v>0</v>
      </c>
      <c r="L6980" s="13">
        <v>0</v>
      </c>
      <c r="M6980" s="13">
        <v>0</v>
      </c>
      <c r="N6980" s="14">
        <v>0</v>
      </c>
      <c r="O6980" s="12" t="s">
        <v>8</v>
      </c>
      <c r="P6980" s="1"/>
    </row>
    <row r="6981" spans="1:16" ht="0.95" customHeight="1">
      <c r="A6981" s="1"/>
      <c r="B6981" s="137"/>
      <c r="C6981" s="137"/>
      <c r="D6981" s="137"/>
      <c r="E6981" s="137"/>
      <c r="F6981" s="137"/>
      <c r="G6981" s="137"/>
      <c r="H6981" s="137"/>
      <c r="I6981" s="137"/>
      <c r="J6981" s="137"/>
      <c r="K6981" s="137"/>
      <c r="L6981" s="137"/>
      <c r="M6981" s="137"/>
      <c r="N6981" s="137"/>
      <c r="O6981" s="137"/>
      <c r="P6981" s="1"/>
    </row>
    <row r="6982" spans="1:16" ht="50.25" thickBot="1">
      <c r="A6982" s="1"/>
      <c r="B6982" s="6" t="s">
        <v>6887</v>
      </c>
      <c r="C6982" s="7" t="s">
        <v>8</v>
      </c>
      <c r="D6982" s="8" t="s">
        <v>6888</v>
      </c>
      <c r="E6982" s="8" t="s">
        <v>6889</v>
      </c>
      <c r="F6982" s="8" t="s">
        <v>395</v>
      </c>
      <c r="G6982" s="8" t="s">
        <v>865</v>
      </c>
      <c r="H6982" s="8" t="s">
        <v>14</v>
      </c>
      <c r="I6982" s="7" t="s">
        <v>8</v>
      </c>
      <c r="J6982" s="9">
        <v>31644420</v>
      </c>
      <c r="K6982" s="9">
        <v>0</v>
      </c>
      <c r="L6982" s="9">
        <v>0</v>
      </c>
      <c r="M6982" s="9">
        <v>0</v>
      </c>
      <c r="N6982" s="7" t="s">
        <v>8</v>
      </c>
      <c r="O6982" s="10">
        <v>0</v>
      </c>
      <c r="P6982" s="1"/>
    </row>
    <row r="6983" spans="1:16" ht="33.75" thickBot="1">
      <c r="A6983" s="1"/>
      <c r="B6983" s="138" t="s">
        <v>8</v>
      </c>
      <c r="C6983" s="139"/>
      <c r="D6983" s="139"/>
      <c r="E6983" s="139"/>
      <c r="F6983" s="139"/>
      <c r="G6983" s="139"/>
      <c r="H6983" s="139"/>
      <c r="I6983" s="11" t="s">
        <v>4452</v>
      </c>
      <c r="J6983" s="12" t="s">
        <v>8</v>
      </c>
      <c r="K6983" s="13">
        <v>0</v>
      </c>
      <c r="L6983" s="13">
        <v>0</v>
      </c>
      <c r="M6983" s="13">
        <v>0</v>
      </c>
      <c r="N6983" s="14">
        <v>0</v>
      </c>
      <c r="O6983" s="12" t="s">
        <v>8</v>
      </c>
      <c r="P6983" s="1"/>
    </row>
    <row r="6984" spans="1:16" ht="0.95" customHeight="1">
      <c r="A6984" s="1"/>
      <c r="B6984" s="137"/>
      <c r="C6984" s="137"/>
      <c r="D6984" s="137"/>
      <c r="E6984" s="137"/>
      <c r="F6984" s="137"/>
      <c r="G6984" s="137"/>
      <c r="H6984" s="137"/>
      <c r="I6984" s="137"/>
      <c r="J6984" s="137"/>
      <c r="K6984" s="137"/>
      <c r="L6984" s="137"/>
      <c r="M6984" s="137"/>
      <c r="N6984" s="137"/>
      <c r="O6984" s="137"/>
      <c r="P6984" s="1"/>
    </row>
    <row r="6985" spans="1:16" ht="33.75" thickBot="1">
      <c r="A6985" s="1"/>
      <c r="B6985" s="6" t="s">
        <v>6890</v>
      </c>
      <c r="C6985" s="7" t="s">
        <v>8</v>
      </c>
      <c r="D6985" s="8" t="s">
        <v>6891</v>
      </c>
      <c r="E6985" s="8" t="s">
        <v>6892</v>
      </c>
      <c r="F6985" s="8" t="s">
        <v>40</v>
      </c>
      <c r="G6985" s="8" t="s">
        <v>865</v>
      </c>
      <c r="H6985" s="8" t="s">
        <v>14</v>
      </c>
      <c r="I6985" s="7" t="s">
        <v>8</v>
      </c>
      <c r="J6985" s="9">
        <v>31308595</v>
      </c>
      <c r="K6985" s="9">
        <v>0</v>
      </c>
      <c r="L6985" s="9">
        <v>0</v>
      </c>
      <c r="M6985" s="9">
        <v>0</v>
      </c>
      <c r="N6985" s="7" t="s">
        <v>8</v>
      </c>
      <c r="O6985" s="10">
        <v>0</v>
      </c>
      <c r="P6985" s="1"/>
    </row>
    <row r="6986" spans="1:16" ht="33.75" thickBot="1">
      <c r="A6986" s="1"/>
      <c r="B6986" s="138" t="s">
        <v>8</v>
      </c>
      <c r="C6986" s="139"/>
      <c r="D6986" s="139"/>
      <c r="E6986" s="139"/>
      <c r="F6986" s="139"/>
      <c r="G6986" s="139"/>
      <c r="H6986" s="139"/>
      <c r="I6986" s="11" t="s">
        <v>4452</v>
      </c>
      <c r="J6986" s="12" t="s">
        <v>8</v>
      </c>
      <c r="K6986" s="13">
        <v>0</v>
      </c>
      <c r="L6986" s="13">
        <v>0</v>
      </c>
      <c r="M6986" s="13">
        <v>0</v>
      </c>
      <c r="N6986" s="14">
        <v>0</v>
      </c>
      <c r="O6986" s="12" t="s">
        <v>8</v>
      </c>
      <c r="P6986" s="1"/>
    </row>
    <row r="6987" spans="1:16" ht="0.95" customHeight="1">
      <c r="A6987" s="1"/>
      <c r="B6987" s="137"/>
      <c r="C6987" s="137"/>
      <c r="D6987" s="137"/>
      <c r="E6987" s="137"/>
      <c r="F6987" s="137"/>
      <c r="G6987" s="137"/>
      <c r="H6987" s="137"/>
      <c r="I6987" s="137"/>
      <c r="J6987" s="137"/>
      <c r="K6987" s="137"/>
      <c r="L6987" s="137"/>
      <c r="M6987" s="137"/>
      <c r="N6987" s="137"/>
      <c r="O6987" s="137"/>
      <c r="P6987" s="1"/>
    </row>
    <row r="6988" spans="1:16" ht="33.75" thickBot="1">
      <c r="A6988" s="1"/>
      <c r="B6988" s="6" t="s">
        <v>6893</v>
      </c>
      <c r="C6988" s="7" t="s">
        <v>8</v>
      </c>
      <c r="D6988" s="8" t="s">
        <v>6894</v>
      </c>
      <c r="E6988" s="8" t="s">
        <v>6895</v>
      </c>
      <c r="F6988" s="8" t="s">
        <v>281</v>
      </c>
      <c r="G6988" s="8" t="s">
        <v>865</v>
      </c>
      <c r="H6988" s="8" t="s">
        <v>14</v>
      </c>
      <c r="I6988" s="7" t="s">
        <v>8</v>
      </c>
      <c r="J6988" s="9">
        <v>17870008</v>
      </c>
      <c r="K6988" s="9">
        <v>0</v>
      </c>
      <c r="L6988" s="9">
        <v>0</v>
      </c>
      <c r="M6988" s="9">
        <v>0</v>
      </c>
      <c r="N6988" s="7" t="s">
        <v>8</v>
      </c>
      <c r="O6988" s="10">
        <v>0</v>
      </c>
      <c r="P6988" s="1"/>
    </row>
    <row r="6989" spans="1:16" ht="33.75" thickBot="1">
      <c r="A6989" s="1"/>
      <c r="B6989" s="138" t="s">
        <v>8</v>
      </c>
      <c r="C6989" s="139"/>
      <c r="D6989" s="139"/>
      <c r="E6989" s="139"/>
      <c r="F6989" s="139"/>
      <c r="G6989" s="139"/>
      <c r="H6989" s="139"/>
      <c r="I6989" s="11" t="s">
        <v>4452</v>
      </c>
      <c r="J6989" s="12" t="s">
        <v>8</v>
      </c>
      <c r="K6989" s="13">
        <v>0</v>
      </c>
      <c r="L6989" s="13">
        <v>0</v>
      </c>
      <c r="M6989" s="13">
        <v>0</v>
      </c>
      <c r="N6989" s="14">
        <v>0</v>
      </c>
      <c r="O6989" s="12" t="s">
        <v>8</v>
      </c>
      <c r="P6989" s="1"/>
    </row>
    <row r="6990" spans="1:16" ht="0.95" customHeight="1">
      <c r="A6990" s="1"/>
      <c r="B6990" s="137"/>
      <c r="C6990" s="137"/>
      <c r="D6990" s="137"/>
      <c r="E6990" s="137"/>
      <c r="F6990" s="137"/>
      <c r="G6990" s="137"/>
      <c r="H6990" s="137"/>
      <c r="I6990" s="137"/>
      <c r="J6990" s="137"/>
      <c r="K6990" s="137"/>
      <c r="L6990" s="137"/>
      <c r="M6990" s="137"/>
      <c r="N6990" s="137"/>
      <c r="O6990" s="137"/>
      <c r="P6990" s="1"/>
    </row>
    <row r="6991" spans="1:16" ht="42" thickBot="1">
      <c r="A6991" s="1"/>
      <c r="B6991" s="6" t="s">
        <v>6896</v>
      </c>
      <c r="C6991" s="7" t="s">
        <v>8</v>
      </c>
      <c r="D6991" s="8" t="s">
        <v>6897</v>
      </c>
      <c r="E6991" s="8" t="s">
        <v>6898</v>
      </c>
      <c r="F6991" s="8" t="s">
        <v>40</v>
      </c>
      <c r="G6991" s="8" t="s">
        <v>865</v>
      </c>
      <c r="H6991" s="8" t="s">
        <v>14</v>
      </c>
      <c r="I6991" s="7" t="s">
        <v>8</v>
      </c>
      <c r="J6991" s="9">
        <v>16690861</v>
      </c>
      <c r="K6991" s="9">
        <v>0</v>
      </c>
      <c r="L6991" s="9">
        <v>0</v>
      </c>
      <c r="M6991" s="9">
        <v>0</v>
      </c>
      <c r="N6991" s="7" t="s">
        <v>8</v>
      </c>
      <c r="O6991" s="10">
        <v>0</v>
      </c>
      <c r="P6991" s="1"/>
    </row>
    <row r="6992" spans="1:16" ht="33.75" thickBot="1">
      <c r="A6992" s="1"/>
      <c r="B6992" s="138" t="s">
        <v>8</v>
      </c>
      <c r="C6992" s="139"/>
      <c r="D6992" s="139"/>
      <c r="E6992" s="139"/>
      <c r="F6992" s="139"/>
      <c r="G6992" s="139"/>
      <c r="H6992" s="139"/>
      <c r="I6992" s="11" t="s">
        <v>4452</v>
      </c>
      <c r="J6992" s="12" t="s">
        <v>8</v>
      </c>
      <c r="K6992" s="13">
        <v>0</v>
      </c>
      <c r="L6992" s="13">
        <v>0</v>
      </c>
      <c r="M6992" s="13">
        <v>0</v>
      </c>
      <c r="N6992" s="14">
        <v>0</v>
      </c>
      <c r="O6992" s="12" t="s">
        <v>8</v>
      </c>
      <c r="P6992" s="1"/>
    </row>
    <row r="6993" spans="1:16" ht="0.95" customHeight="1">
      <c r="A6993" s="1"/>
      <c r="B6993" s="137"/>
      <c r="C6993" s="137"/>
      <c r="D6993" s="137"/>
      <c r="E6993" s="137"/>
      <c r="F6993" s="137"/>
      <c r="G6993" s="137"/>
      <c r="H6993" s="137"/>
      <c r="I6993" s="137"/>
      <c r="J6993" s="137"/>
      <c r="K6993" s="137"/>
      <c r="L6993" s="137"/>
      <c r="M6993" s="137"/>
      <c r="N6993" s="137"/>
      <c r="O6993" s="137"/>
      <c r="P6993" s="1"/>
    </row>
    <row r="6994" spans="1:16" ht="33.75" thickBot="1">
      <c r="A6994" s="1"/>
      <c r="B6994" s="6" t="s">
        <v>6899</v>
      </c>
      <c r="C6994" s="7" t="s">
        <v>8</v>
      </c>
      <c r="D6994" s="8" t="s">
        <v>6900</v>
      </c>
      <c r="E6994" s="8" t="s">
        <v>6901</v>
      </c>
      <c r="F6994" s="8" t="s">
        <v>395</v>
      </c>
      <c r="G6994" s="8" t="s">
        <v>865</v>
      </c>
      <c r="H6994" s="8" t="s">
        <v>14</v>
      </c>
      <c r="I6994" s="7" t="s">
        <v>8</v>
      </c>
      <c r="J6994" s="9">
        <v>16311678</v>
      </c>
      <c r="K6994" s="9">
        <v>0</v>
      </c>
      <c r="L6994" s="9">
        <v>0</v>
      </c>
      <c r="M6994" s="9">
        <v>0</v>
      </c>
      <c r="N6994" s="7" t="s">
        <v>8</v>
      </c>
      <c r="O6994" s="10">
        <v>0</v>
      </c>
      <c r="P6994" s="1"/>
    </row>
    <row r="6995" spans="1:16" ht="33.75" thickBot="1">
      <c r="A6995" s="1"/>
      <c r="B6995" s="138" t="s">
        <v>8</v>
      </c>
      <c r="C6995" s="139"/>
      <c r="D6995" s="139"/>
      <c r="E6995" s="139"/>
      <c r="F6995" s="139"/>
      <c r="G6995" s="139"/>
      <c r="H6995" s="139"/>
      <c r="I6995" s="11" t="s">
        <v>4452</v>
      </c>
      <c r="J6995" s="12" t="s">
        <v>8</v>
      </c>
      <c r="K6995" s="13">
        <v>0</v>
      </c>
      <c r="L6995" s="13">
        <v>0</v>
      </c>
      <c r="M6995" s="13">
        <v>0</v>
      </c>
      <c r="N6995" s="14">
        <v>0</v>
      </c>
      <c r="O6995" s="12" t="s">
        <v>8</v>
      </c>
      <c r="P6995" s="1"/>
    </row>
    <row r="6996" spans="1:16" ht="0.95" customHeight="1">
      <c r="A6996" s="1"/>
      <c r="B6996" s="137"/>
      <c r="C6996" s="137"/>
      <c r="D6996" s="137"/>
      <c r="E6996" s="137"/>
      <c r="F6996" s="137"/>
      <c r="G6996" s="137"/>
      <c r="H6996" s="137"/>
      <c r="I6996" s="137"/>
      <c r="J6996" s="137"/>
      <c r="K6996" s="137"/>
      <c r="L6996" s="137"/>
      <c r="M6996" s="137"/>
      <c r="N6996" s="137"/>
      <c r="O6996" s="137"/>
      <c r="P6996" s="1"/>
    </row>
    <row r="6997" spans="1:16" ht="42" thickBot="1">
      <c r="A6997" s="1"/>
      <c r="B6997" s="6" t="s">
        <v>6902</v>
      </c>
      <c r="C6997" s="7" t="s">
        <v>8</v>
      </c>
      <c r="D6997" s="8" t="s">
        <v>6903</v>
      </c>
      <c r="E6997" s="8" t="s">
        <v>6904</v>
      </c>
      <c r="F6997" s="8" t="s">
        <v>353</v>
      </c>
      <c r="G6997" s="8" t="s">
        <v>865</v>
      </c>
      <c r="H6997" s="8" t="s">
        <v>14</v>
      </c>
      <c r="I6997" s="7" t="s">
        <v>8</v>
      </c>
      <c r="J6997" s="9">
        <v>14420606</v>
      </c>
      <c r="K6997" s="9">
        <v>0</v>
      </c>
      <c r="L6997" s="9">
        <v>0</v>
      </c>
      <c r="M6997" s="9">
        <v>0</v>
      </c>
      <c r="N6997" s="7" t="s">
        <v>8</v>
      </c>
      <c r="O6997" s="10">
        <v>0</v>
      </c>
      <c r="P6997" s="1"/>
    </row>
    <row r="6998" spans="1:16" ht="33.75" thickBot="1">
      <c r="A6998" s="1"/>
      <c r="B6998" s="138" t="s">
        <v>8</v>
      </c>
      <c r="C6998" s="139"/>
      <c r="D6998" s="139"/>
      <c r="E6998" s="139"/>
      <c r="F6998" s="139"/>
      <c r="G6998" s="139"/>
      <c r="H6998" s="139"/>
      <c r="I6998" s="11" t="s">
        <v>4452</v>
      </c>
      <c r="J6998" s="12" t="s">
        <v>8</v>
      </c>
      <c r="K6998" s="13">
        <v>0</v>
      </c>
      <c r="L6998" s="13">
        <v>0</v>
      </c>
      <c r="M6998" s="13">
        <v>0</v>
      </c>
      <c r="N6998" s="14">
        <v>0</v>
      </c>
      <c r="O6998" s="12" t="s">
        <v>8</v>
      </c>
      <c r="P6998" s="1"/>
    </row>
    <row r="6999" spans="1:16" ht="0.95" customHeight="1">
      <c r="A6999" s="1"/>
      <c r="B6999" s="137"/>
      <c r="C6999" s="137"/>
      <c r="D6999" s="137"/>
      <c r="E6999" s="137"/>
      <c r="F6999" s="137"/>
      <c r="G6999" s="137"/>
      <c r="H6999" s="137"/>
      <c r="I6999" s="137"/>
      <c r="J6999" s="137"/>
      <c r="K6999" s="137"/>
      <c r="L6999" s="137"/>
      <c r="M6999" s="137"/>
      <c r="N6999" s="137"/>
      <c r="O6999" s="137"/>
      <c r="P6999" s="1"/>
    </row>
    <row r="7000" spans="1:16" ht="58.5" thickBot="1">
      <c r="A7000" s="1"/>
      <c r="B7000" s="6" t="s">
        <v>6905</v>
      </c>
      <c r="C7000" s="7" t="s">
        <v>8</v>
      </c>
      <c r="D7000" s="8" t="s">
        <v>6906</v>
      </c>
      <c r="E7000" s="8" t="s">
        <v>6907</v>
      </c>
      <c r="F7000" s="8" t="s">
        <v>58</v>
      </c>
      <c r="G7000" s="8" t="s">
        <v>865</v>
      </c>
      <c r="H7000" s="8" t="s">
        <v>14</v>
      </c>
      <c r="I7000" s="7" t="s">
        <v>8</v>
      </c>
      <c r="J7000" s="9">
        <v>10258952</v>
      </c>
      <c r="K7000" s="9">
        <v>0</v>
      </c>
      <c r="L7000" s="9">
        <v>0</v>
      </c>
      <c r="M7000" s="9">
        <v>0</v>
      </c>
      <c r="N7000" s="7" t="s">
        <v>8</v>
      </c>
      <c r="O7000" s="10">
        <v>0</v>
      </c>
      <c r="P7000" s="1"/>
    </row>
    <row r="7001" spans="1:16" ht="33.75" thickBot="1">
      <c r="A7001" s="1"/>
      <c r="B7001" s="138" t="s">
        <v>8</v>
      </c>
      <c r="C7001" s="139"/>
      <c r="D7001" s="139"/>
      <c r="E7001" s="139"/>
      <c r="F7001" s="139"/>
      <c r="G7001" s="139"/>
      <c r="H7001" s="139"/>
      <c r="I7001" s="11" t="s">
        <v>4452</v>
      </c>
      <c r="J7001" s="12" t="s">
        <v>8</v>
      </c>
      <c r="K7001" s="13">
        <v>0</v>
      </c>
      <c r="L7001" s="13">
        <v>0</v>
      </c>
      <c r="M7001" s="13">
        <v>0</v>
      </c>
      <c r="N7001" s="14">
        <v>0</v>
      </c>
      <c r="O7001" s="12" t="s">
        <v>8</v>
      </c>
      <c r="P7001" s="1"/>
    </row>
    <row r="7002" spans="1:16" ht="0.95" customHeight="1">
      <c r="A7002" s="1"/>
      <c r="B7002" s="137"/>
      <c r="C7002" s="137"/>
      <c r="D7002" s="137"/>
      <c r="E7002" s="137"/>
      <c r="F7002" s="137"/>
      <c r="G7002" s="137"/>
      <c r="H7002" s="137"/>
      <c r="I7002" s="137"/>
      <c r="J7002" s="137"/>
      <c r="K7002" s="137"/>
      <c r="L7002" s="137"/>
      <c r="M7002" s="137"/>
      <c r="N7002" s="137"/>
      <c r="O7002" s="137"/>
      <c r="P7002" s="1"/>
    </row>
    <row r="7003" spans="1:16" ht="58.5" thickBot="1">
      <c r="A7003" s="1"/>
      <c r="B7003" s="6" t="s">
        <v>6908</v>
      </c>
      <c r="C7003" s="7" t="s">
        <v>8</v>
      </c>
      <c r="D7003" s="8" t="s">
        <v>6909</v>
      </c>
      <c r="E7003" s="8" t="s">
        <v>6910</v>
      </c>
      <c r="F7003" s="8" t="s">
        <v>331</v>
      </c>
      <c r="G7003" s="8" t="s">
        <v>865</v>
      </c>
      <c r="H7003" s="8" t="s">
        <v>14</v>
      </c>
      <c r="I7003" s="7" t="s">
        <v>8</v>
      </c>
      <c r="J7003" s="9">
        <v>1407484000</v>
      </c>
      <c r="K7003" s="9">
        <v>0</v>
      </c>
      <c r="L7003" s="9">
        <v>0</v>
      </c>
      <c r="M7003" s="9">
        <v>0</v>
      </c>
      <c r="N7003" s="7" t="s">
        <v>8</v>
      </c>
      <c r="O7003" s="10">
        <v>0</v>
      </c>
      <c r="P7003" s="1"/>
    </row>
    <row r="7004" spans="1:16" ht="33.75" thickBot="1">
      <c r="A7004" s="1"/>
      <c r="B7004" s="138" t="s">
        <v>8</v>
      </c>
      <c r="C7004" s="139"/>
      <c r="D7004" s="139"/>
      <c r="E7004" s="139"/>
      <c r="F7004" s="139"/>
      <c r="G7004" s="139"/>
      <c r="H7004" s="139"/>
      <c r="I7004" s="11" t="s">
        <v>4452</v>
      </c>
      <c r="J7004" s="12" t="s">
        <v>8</v>
      </c>
      <c r="K7004" s="13">
        <v>0</v>
      </c>
      <c r="L7004" s="13">
        <v>0</v>
      </c>
      <c r="M7004" s="13">
        <v>0</v>
      </c>
      <c r="N7004" s="14">
        <v>0</v>
      </c>
      <c r="O7004" s="12" t="s">
        <v>8</v>
      </c>
      <c r="P7004" s="1"/>
    </row>
    <row r="7005" spans="1:16" ht="0.95" customHeight="1">
      <c r="A7005" s="1"/>
      <c r="B7005" s="137"/>
      <c r="C7005" s="137"/>
      <c r="D7005" s="137"/>
      <c r="E7005" s="137"/>
      <c r="F7005" s="137"/>
      <c r="G7005" s="137"/>
      <c r="H7005" s="137"/>
      <c r="I7005" s="137"/>
      <c r="J7005" s="137"/>
      <c r="K7005" s="137"/>
      <c r="L7005" s="137"/>
      <c r="M7005" s="137"/>
      <c r="N7005" s="137"/>
      <c r="O7005" s="137"/>
      <c r="P7005" s="1"/>
    </row>
    <row r="7006" spans="1:16" ht="84.75" customHeight="1" thickBot="1">
      <c r="A7006" s="1"/>
      <c r="B7006" s="6" t="s">
        <v>6911</v>
      </c>
      <c r="C7006" s="7" t="s">
        <v>8</v>
      </c>
      <c r="D7006" s="8" t="s">
        <v>6912</v>
      </c>
      <c r="E7006" s="8" t="s">
        <v>6913</v>
      </c>
      <c r="F7006" s="8" t="s">
        <v>58</v>
      </c>
      <c r="G7006" s="8" t="s">
        <v>865</v>
      </c>
      <c r="H7006" s="8" t="s">
        <v>14</v>
      </c>
      <c r="I7006" s="7" t="s">
        <v>8</v>
      </c>
      <c r="J7006" s="9">
        <v>1571079000</v>
      </c>
      <c r="K7006" s="9">
        <v>0</v>
      </c>
      <c r="L7006" s="9">
        <v>0</v>
      </c>
      <c r="M7006" s="9">
        <v>0</v>
      </c>
      <c r="N7006" s="7" t="s">
        <v>8</v>
      </c>
      <c r="O7006" s="10">
        <v>0</v>
      </c>
      <c r="P7006" s="1"/>
    </row>
    <row r="7007" spans="1:16" ht="33.75" thickBot="1">
      <c r="A7007" s="1"/>
      <c r="B7007" s="138" t="s">
        <v>8</v>
      </c>
      <c r="C7007" s="139"/>
      <c r="D7007" s="139"/>
      <c r="E7007" s="139"/>
      <c r="F7007" s="139"/>
      <c r="G7007" s="139"/>
      <c r="H7007" s="139"/>
      <c r="I7007" s="11" t="s">
        <v>4452</v>
      </c>
      <c r="J7007" s="12" t="s">
        <v>8</v>
      </c>
      <c r="K7007" s="13">
        <v>0</v>
      </c>
      <c r="L7007" s="13">
        <v>0</v>
      </c>
      <c r="M7007" s="13">
        <v>0</v>
      </c>
      <c r="N7007" s="14">
        <v>0</v>
      </c>
      <c r="O7007" s="12" t="s">
        <v>8</v>
      </c>
      <c r="P7007" s="1"/>
    </row>
    <row r="7008" spans="1:16" ht="0.95" customHeight="1">
      <c r="A7008" s="1"/>
      <c r="B7008" s="137"/>
      <c r="C7008" s="137"/>
      <c r="D7008" s="137"/>
      <c r="E7008" s="137"/>
      <c r="F7008" s="137"/>
      <c r="G7008" s="137"/>
      <c r="H7008" s="137"/>
      <c r="I7008" s="137"/>
      <c r="J7008" s="137"/>
      <c r="K7008" s="137"/>
      <c r="L7008" s="137"/>
      <c r="M7008" s="137"/>
      <c r="N7008" s="137"/>
      <c r="O7008" s="137"/>
      <c r="P7008" s="1"/>
    </row>
    <row r="7009" spans="1:16" ht="58.5" thickBot="1">
      <c r="A7009" s="1"/>
      <c r="B7009" s="6" t="s">
        <v>6914</v>
      </c>
      <c r="C7009" s="7" t="s">
        <v>8</v>
      </c>
      <c r="D7009" s="8" t="s">
        <v>6915</v>
      </c>
      <c r="E7009" s="8" t="s">
        <v>6916</v>
      </c>
      <c r="F7009" s="8" t="s">
        <v>12</v>
      </c>
      <c r="G7009" s="8" t="s">
        <v>865</v>
      </c>
      <c r="H7009" s="8" t="s">
        <v>14</v>
      </c>
      <c r="I7009" s="7" t="s">
        <v>8</v>
      </c>
      <c r="J7009" s="9">
        <v>474000000</v>
      </c>
      <c r="K7009" s="9">
        <v>78714000</v>
      </c>
      <c r="L7009" s="9">
        <v>78714000</v>
      </c>
      <c r="M7009" s="9">
        <v>0</v>
      </c>
      <c r="N7009" s="7" t="s">
        <v>8</v>
      </c>
      <c r="O7009" s="10">
        <v>0</v>
      </c>
      <c r="P7009" s="1"/>
    </row>
    <row r="7010" spans="1:16" ht="33.75" thickBot="1">
      <c r="A7010" s="1"/>
      <c r="B7010" s="138" t="s">
        <v>8</v>
      </c>
      <c r="C7010" s="139"/>
      <c r="D7010" s="139"/>
      <c r="E7010" s="139"/>
      <c r="F7010" s="139"/>
      <c r="G7010" s="139"/>
      <c r="H7010" s="139"/>
      <c r="I7010" s="11" t="s">
        <v>4452</v>
      </c>
      <c r="J7010" s="12" t="s">
        <v>8</v>
      </c>
      <c r="K7010" s="13">
        <v>78714000</v>
      </c>
      <c r="L7010" s="13">
        <v>78714000</v>
      </c>
      <c r="M7010" s="13">
        <v>0</v>
      </c>
      <c r="N7010" s="14">
        <v>0</v>
      </c>
      <c r="O7010" s="12" t="s">
        <v>8</v>
      </c>
      <c r="P7010" s="1"/>
    </row>
    <row r="7011" spans="1:16" ht="0.95" customHeight="1">
      <c r="A7011" s="1"/>
      <c r="B7011" s="137"/>
      <c r="C7011" s="137"/>
      <c r="D7011" s="137"/>
      <c r="E7011" s="137"/>
      <c r="F7011" s="137"/>
      <c r="G7011" s="137"/>
      <c r="H7011" s="137"/>
      <c r="I7011" s="137"/>
      <c r="J7011" s="137"/>
      <c r="K7011" s="137"/>
      <c r="L7011" s="137"/>
      <c r="M7011" s="137"/>
      <c r="N7011" s="137"/>
      <c r="O7011" s="137"/>
      <c r="P7011" s="1"/>
    </row>
    <row r="7012" spans="1:16" ht="58.5" thickBot="1">
      <c r="A7012" s="1"/>
      <c r="B7012" s="6" t="s">
        <v>6917</v>
      </c>
      <c r="C7012" s="7" t="s">
        <v>8</v>
      </c>
      <c r="D7012" s="8" t="s">
        <v>6918</v>
      </c>
      <c r="E7012" s="8" t="s">
        <v>6919</v>
      </c>
      <c r="F7012" s="8" t="s">
        <v>12</v>
      </c>
      <c r="G7012" s="8" t="s">
        <v>865</v>
      </c>
      <c r="H7012" s="8" t="s">
        <v>14</v>
      </c>
      <c r="I7012" s="7" t="s">
        <v>8</v>
      </c>
      <c r="J7012" s="9">
        <v>234000000</v>
      </c>
      <c r="K7012" s="9">
        <v>21000000</v>
      </c>
      <c r="L7012" s="9">
        <v>21000000</v>
      </c>
      <c r="M7012" s="9">
        <v>0</v>
      </c>
      <c r="N7012" s="7" t="s">
        <v>8</v>
      </c>
      <c r="O7012" s="10">
        <v>0</v>
      </c>
      <c r="P7012" s="1"/>
    </row>
    <row r="7013" spans="1:16" ht="33.75" thickBot="1">
      <c r="A7013" s="1"/>
      <c r="B7013" s="138" t="s">
        <v>8</v>
      </c>
      <c r="C7013" s="139"/>
      <c r="D7013" s="139"/>
      <c r="E7013" s="139"/>
      <c r="F7013" s="139"/>
      <c r="G7013" s="139"/>
      <c r="H7013" s="139"/>
      <c r="I7013" s="11" t="s">
        <v>4452</v>
      </c>
      <c r="J7013" s="12" t="s">
        <v>8</v>
      </c>
      <c r="K7013" s="13">
        <v>21000000</v>
      </c>
      <c r="L7013" s="13">
        <v>21000000</v>
      </c>
      <c r="M7013" s="13">
        <v>0</v>
      </c>
      <c r="N7013" s="14">
        <v>0</v>
      </c>
      <c r="O7013" s="12" t="s">
        <v>8</v>
      </c>
      <c r="P7013" s="1"/>
    </row>
    <row r="7014" spans="1:16" ht="0.95" customHeight="1">
      <c r="A7014" s="1"/>
      <c r="B7014" s="137"/>
      <c r="C7014" s="137"/>
      <c r="D7014" s="137"/>
      <c r="E7014" s="137"/>
      <c r="F7014" s="137"/>
      <c r="G7014" s="137"/>
      <c r="H7014" s="137"/>
      <c r="I7014" s="137"/>
      <c r="J7014" s="137"/>
      <c r="K7014" s="137"/>
      <c r="L7014" s="137"/>
      <c r="M7014" s="137"/>
      <c r="N7014" s="137"/>
      <c r="O7014" s="137"/>
      <c r="P7014" s="1"/>
    </row>
    <row r="7015" spans="1:16" ht="33.75" thickBot="1">
      <c r="A7015" s="1"/>
      <c r="B7015" s="6" t="s">
        <v>6920</v>
      </c>
      <c r="C7015" s="7" t="s">
        <v>8</v>
      </c>
      <c r="D7015" s="8" t="s">
        <v>6921</v>
      </c>
      <c r="E7015" s="8" t="s">
        <v>6922</v>
      </c>
      <c r="F7015" s="8" t="s">
        <v>58</v>
      </c>
      <c r="G7015" s="8" t="s">
        <v>13</v>
      </c>
      <c r="H7015" s="8" t="s">
        <v>8</v>
      </c>
      <c r="I7015" s="7" t="s">
        <v>8</v>
      </c>
      <c r="J7015" s="9">
        <v>17406500000</v>
      </c>
      <c r="K7015" s="9">
        <v>0</v>
      </c>
      <c r="L7015" s="9">
        <v>5000000000</v>
      </c>
      <c r="M7015" s="9">
        <v>5000000000</v>
      </c>
      <c r="N7015" s="7" t="s">
        <v>8</v>
      </c>
      <c r="O7015" s="10">
        <v>28.72</v>
      </c>
      <c r="P7015" s="1"/>
    </row>
    <row r="7016" spans="1:16" ht="33.75" thickBot="1">
      <c r="A7016" s="1"/>
      <c r="B7016" s="138" t="s">
        <v>8</v>
      </c>
      <c r="C7016" s="139"/>
      <c r="D7016" s="139"/>
      <c r="E7016" s="139"/>
      <c r="F7016" s="139"/>
      <c r="G7016" s="139"/>
      <c r="H7016" s="139"/>
      <c r="I7016" s="11" t="s">
        <v>6923</v>
      </c>
      <c r="J7016" s="12" t="s">
        <v>8</v>
      </c>
      <c r="K7016" s="13">
        <v>0</v>
      </c>
      <c r="L7016" s="13">
        <v>5000000000</v>
      </c>
      <c r="M7016" s="13">
        <v>5000000000</v>
      </c>
      <c r="N7016" s="14">
        <v>100</v>
      </c>
      <c r="O7016" s="12" t="s">
        <v>8</v>
      </c>
      <c r="P7016" s="1"/>
    </row>
    <row r="7017" spans="1:16" ht="0.95" customHeight="1">
      <c r="A7017" s="1"/>
      <c r="B7017" s="137"/>
      <c r="C7017" s="137"/>
      <c r="D7017" s="137"/>
      <c r="E7017" s="137"/>
      <c r="F7017" s="137"/>
      <c r="G7017" s="137"/>
      <c r="H7017" s="137"/>
      <c r="I7017" s="137"/>
      <c r="J7017" s="137"/>
      <c r="K7017" s="137"/>
      <c r="L7017" s="137"/>
      <c r="M7017" s="137"/>
      <c r="N7017" s="137"/>
      <c r="O7017" s="137"/>
      <c r="P7017" s="1"/>
    </row>
    <row r="7018" spans="1:16" ht="50.25" thickBot="1">
      <c r="A7018" s="1"/>
      <c r="B7018" s="6" t="s">
        <v>6924</v>
      </c>
      <c r="C7018" s="7" t="s">
        <v>8</v>
      </c>
      <c r="D7018" s="8" t="s">
        <v>6925</v>
      </c>
      <c r="E7018" s="8" t="s">
        <v>6926</v>
      </c>
      <c r="F7018" s="8" t="s">
        <v>12</v>
      </c>
      <c r="G7018" s="8" t="s">
        <v>59</v>
      </c>
      <c r="H7018" s="8" t="s">
        <v>8</v>
      </c>
      <c r="I7018" s="7" t="s">
        <v>8</v>
      </c>
      <c r="J7018" s="9">
        <v>4530175245</v>
      </c>
      <c r="K7018" s="9">
        <v>1438000000</v>
      </c>
      <c r="L7018" s="9">
        <v>1438000000</v>
      </c>
      <c r="M7018" s="9">
        <v>0</v>
      </c>
      <c r="N7018" s="7" t="s">
        <v>8</v>
      </c>
      <c r="O7018" s="10">
        <v>0</v>
      </c>
      <c r="P7018" s="1"/>
    </row>
    <row r="7019" spans="1:16" ht="25.5" thickBot="1">
      <c r="A7019" s="1"/>
      <c r="B7019" s="138" t="s">
        <v>8</v>
      </c>
      <c r="C7019" s="139"/>
      <c r="D7019" s="139"/>
      <c r="E7019" s="139"/>
      <c r="F7019" s="139"/>
      <c r="G7019" s="139"/>
      <c r="H7019" s="139"/>
      <c r="I7019" s="11" t="s">
        <v>60</v>
      </c>
      <c r="J7019" s="12" t="s">
        <v>8</v>
      </c>
      <c r="K7019" s="13">
        <v>1438000000</v>
      </c>
      <c r="L7019" s="13">
        <v>1438000000</v>
      </c>
      <c r="M7019" s="13">
        <v>0</v>
      </c>
      <c r="N7019" s="14">
        <v>0</v>
      </c>
      <c r="O7019" s="12" t="s">
        <v>8</v>
      </c>
      <c r="P7019" s="1"/>
    </row>
    <row r="7020" spans="1:16" ht="0.95" customHeight="1">
      <c r="A7020" s="1"/>
      <c r="B7020" s="137"/>
      <c r="C7020" s="137"/>
      <c r="D7020" s="137"/>
      <c r="E7020" s="137"/>
      <c r="F7020" s="137"/>
      <c r="G7020" s="137"/>
      <c r="H7020" s="137"/>
      <c r="I7020" s="137"/>
      <c r="J7020" s="137"/>
      <c r="K7020" s="137"/>
      <c r="L7020" s="137"/>
      <c r="M7020" s="137"/>
      <c r="N7020" s="137"/>
      <c r="O7020" s="137"/>
      <c r="P7020" s="1"/>
    </row>
    <row r="7021" spans="1:16" ht="50.25" thickBot="1">
      <c r="A7021" s="1"/>
      <c r="B7021" s="6" t="s">
        <v>6927</v>
      </c>
      <c r="C7021" s="7" t="s">
        <v>8</v>
      </c>
      <c r="D7021" s="8" t="s">
        <v>6928</v>
      </c>
      <c r="E7021" s="8" t="s">
        <v>6929</v>
      </c>
      <c r="F7021" s="8" t="s">
        <v>12</v>
      </c>
      <c r="G7021" s="8" t="s">
        <v>59</v>
      </c>
      <c r="H7021" s="8" t="s">
        <v>8</v>
      </c>
      <c r="I7021" s="7" t="s">
        <v>8</v>
      </c>
      <c r="J7021" s="9">
        <v>11564863229</v>
      </c>
      <c r="K7021" s="9">
        <v>6771000000</v>
      </c>
      <c r="L7021" s="9">
        <v>6771000000</v>
      </c>
      <c r="M7021" s="9">
        <v>0</v>
      </c>
      <c r="N7021" s="7" t="s">
        <v>8</v>
      </c>
      <c r="O7021" s="10">
        <v>0</v>
      </c>
      <c r="P7021" s="1"/>
    </row>
    <row r="7022" spans="1:16" ht="25.5" thickBot="1">
      <c r="A7022" s="1"/>
      <c r="B7022" s="138" t="s">
        <v>8</v>
      </c>
      <c r="C7022" s="139"/>
      <c r="D7022" s="139"/>
      <c r="E7022" s="139"/>
      <c r="F7022" s="139"/>
      <c r="G7022" s="139"/>
      <c r="H7022" s="139"/>
      <c r="I7022" s="11" t="s">
        <v>60</v>
      </c>
      <c r="J7022" s="12" t="s">
        <v>8</v>
      </c>
      <c r="K7022" s="13">
        <v>6771000000</v>
      </c>
      <c r="L7022" s="13">
        <v>6771000000</v>
      </c>
      <c r="M7022" s="13">
        <v>0</v>
      </c>
      <c r="N7022" s="14">
        <v>0</v>
      </c>
      <c r="O7022" s="12" t="s">
        <v>8</v>
      </c>
      <c r="P7022" s="1"/>
    </row>
    <row r="7023" spans="1:16" ht="0.95" customHeight="1">
      <c r="A7023" s="1"/>
      <c r="B7023" s="137"/>
      <c r="C7023" s="137"/>
      <c r="D7023" s="137"/>
      <c r="E7023" s="137"/>
      <c r="F7023" s="137"/>
      <c r="G7023" s="137"/>
      <c r="H7023" s="137"/>
      <c r="I7023" s="137"/>
      <c r="J7023" s="137"/>
      <c r="K7023" s="137"/>
      <c r="L7023" s="137"/>
      <c r="M7023" s="137"/>
      <c r="N7023" s="137"/>
      <c r="O7023" s="137"/>
      <c r="P7023" s="1"/>
    </row>
    <row r="7024" spans="1:16" ht="50.25" thickBot="1">
      <c r="A7024" s="1"/>
      <c r="B7024" s="6" t="s">
        <v>6930</v>
      </c>
      <c r="C7024" s="7" t="s">
        <v>8</v>
      </c>
      <c r="D7024" s="8" t="s">
        <v>6931</v>
      </c>
      <c r="E7024" s="8" t="s">
        <v>6932</v>
      </c>
      <c r="F7024" s="8" t="s">
        <v>12</v>
      </c>
      <c r="G7024" s="8" t="s">
        <v>59</v>
      </c>
      <c r="H7024" s="8" t="s">
        <v>8</v>
      </c>
      <c r="I7024" s="7" t="s">
        <v>8</v>
      </c>
      <c r="J7024" s="9">
        <v>3689037004</v>
      </c>
      <c r="K7024" s="9">
        <v>1171000000</v>
      </c>
      <c r="L7024" s="9">
        <v>1171000000</v>
      </c>
      <c r="M7024" s="9">
        <v>0</v>
      </c>
      <c r="N7024" s="7" t="s">
        <v>8</v>
      </c>
      <c r="O7024" s="10">
        <v>0</v>
      </c>
      <c r="P7024" s="1"/>
    </row>
    <row r="7025" spans="1:16" ht="25.5" thickBot="1">
      <c r="A7025" s="1"/>
      <c r="B7025" s="138" t="s">
        <v>8</v>
      </c>
      <c r="C7025" s="139"/>
      <c r="D7025" s="139"/>
      <c r="E7025" s="139"/>
      <c r="F7025" s="139"/>
      <c r="G7025" s="139"/>
      <c r="H7025" s="139"/>
      <c r="I7025" s="11" t="s">
        <v>60</v>
      </c>
      <c r="J7025" s="12" t="s">
        <v>8</v>
      </c>
      <c r="K7025" s="13">
        <v>1171000000</v>
      </c>
      <c r="L7025" s="13">
        <v>1171000000</v>
      </c>
      <c r="M7025" s="13">
        <v>0</v>
      </c>
      <c r="N7025" s="14">
        <v>0</v>
      </c>
      <c r="O7025" s="12" t="s">
        <v>8</v>
      </c>
      <c r="P7025" s="1"/>
    </row>
    <row r="7026" spans="1:16" ht="0.95" customHeight="1">
      <c r="A7026" s="1"/>
      <c r="B7026" s="137"/>
      <c r="C7026" s="137"/>
      <c r="D7026" s="137"/>
      <c r="E7026" s="137"/>
      <c r="F7026" s="137"/>
      <c r="G7026" s="137"/>
      <c r="H7026" s="137"/>
      <c r="I7026" s="137"/>
      <c r="J7026" s="137"/>
      <c r="K7026" s="137"/>
      <c r="L7026" s="137"/>
      <c r="M7026" s="137"/>
      <c r="N7026" s="137"/>
      <c r="O7026" s="137"/>
      <c r="P7026" s="1"/>
    </row>
    <row r="7027" spans="1:16" ht="50.25" thickBot="1">
      <c r="A7027" s="1"/>
      <c r="B7027" s="6" t="s">
        <v>6933</v>
      </c>
      <c r="C7027" s="7" t="s">
        <v>8</v>
      </c>
      <c r="D7027" s="8" t="s">
        <v>6934</v>
      </c>
      <c r="E7027" s="8" t="s">
        <v>6935</v>
      </c>
      <c r="F7027" s="8" t="s">
        <v>12</v>
      </c>
      <c r="G7027" s="8" t="s">
        <v>59</v>
      </c>
      <c r="H7027" s="8" t="s">
        <v>8</v>
      </c>
      <c r="I7027" s="7" t="s">
        <v>8</v>
      </c>
      <c r="J7027" s="9">
        <v>1203426247</v>
      </c>
      <c r="K7027" s="9">
        <v>382000000</v>
      </c>
      <c r="L7027" s="9">
        <v>382000000</v>
      </c>
      <c r="M7027" s="9">
        <v>0</v>
      </c>
      <c r="N7027" s="7" t="s">
        <v>8</v>
      </c>
      <c r="O7027" s="10">
        <v>0</v>
      </c>
      <c r="P7027" s="1"/>
    </row>
    <row r="7028" spans="1:16" ht="25.5" thickBot="1">
      <c r="A7028" s="1"/>
      <c r="B7028" s="138" t="s">
        <v>8</v>
      </c>
      <c r="C7028" s="139"/>
      <c r="D7028" s="139"/>
      <c r="E7028" s="139"/>
      <c r="F7028" s="139"/>
      <c r="G7028" s="139"/>
      <c r="H7028" s="139"/>
      <c r="I7028" s="11" t="s">
        <v>60</v>
      </c>
      <c r="J7028" s="12" t="s">
        <v>8</v>
      </c>
      <c r="K7028" s="13">
        <v>382000000</v>
      </c>
      <c r="L7028" s="13">
        <v>382000000</v>
      </c>
      <c r="M7028" s="13">
        <v>0</v>
      </c>
      <c r="N7028" s="14">
        <v>0</v>
      </c>
      <c r="O7028" s="12" t="s">
        <v>8</v>
      </c>
      <c r="P7028" s="1"/>
    </row>
    <row r="7029" spans="1:16" ht="0.95" customHeight="1">
      <c r="A7029" s="1"/>
      <c r="B7029" s="137"/>
      <c r="C7029" s="137"/>
      <c r="D7029" s="137"/>
      <c r="E7029" s="137"/>
      <c r="F7029" s="137"/>
      <c r="G7029" s="137"/>
      <c r="H7029" s="137"/>
      <c r="I7029" s="137"/>
      <c r="J7029" s="137"/>
      <c r="K7029" s="137"/>
      <c r="L7029" s="137"/>
      <c r="M7029" s="137"/>
      <c r="N7029" s="137"/>
      <c r="O7029" s="137"/>
      <c r="P7029" s="1"/>
    </row>
    <row r="7030" spans="1:16" ht="50.25" thickBot="1">
      <c r="A7030" s="1"/>
      <c r="B7030" s="6" t="s">
        <v>6936</v>
      </c>
      <c r="C7030" s="7" t="s">
        <v>8</v>
      </c>
      <c r="D7030" s="8" t="s">
        <v>6937</v>
      </c>
      <c r="E7030" s="8" t="s">
        <v>6938</v>
      </c>
      <c r="F7030" s="8" t="s">
        <v>12</v>
      </c>
      <c r="G7030" s="8" t="s">
        <v>59</v>
      </c>
      <c r="H7030" s="8" t="s">
        <v>8</v>
      </c>
      <c r="I7030" s="7" t="s">
        <v>8</v>
      </c>
      <c r="J7030" s="9">
        <v>5027927462</v>
      </c>
      <c r="K7030" s="9">
        <v>1596000000</v>
      </c>
      <c r="L7030" s="9">
        <v>1596000000</v>
      </c>
      <c r="M7030" s="9">
        <v>0</v>
      </c>
      <c r="N7030" s="7" t="s">
        <v>8</v>
      </c>
      <c r="O7030" s="10">
        <v>0</v>
      </c>
      <c r="P7030" s="1"/>
    </row>
    <row r="7031" spans="1:16" ht="25.5" thickBot="1">
      <c r="A7031" s="1"/>
      <c r="B7031" s="138" t="s">
        <v>8</v>
      </c>
      <c r="C7031" s="139"/>
      <c r="D7031" s="139"/>
      <c r="E7031" s="139"/>
      <c r="F7031" s="139"/>
      <c r="G7031" s="139"/>
      <c r="H7031" s="139"/>
      <c r="I7031" s="11" t="s">
        <v>60</v>
      </c>
      <c r="J7031" s="12" t="s">
        <v>8</v>
      </c>
      <c r="K7031" s="13">
        <v>1596000000</v>
      </c>
      <c r="L7031" s="13">
        <v>1596000000</v>
      </c>
      <c r="M7031" s="13">
        <v>0</v>
      </c>
      <c r="N7031" s="14">
        <v>0</v>
      </c>
      <c r="O7031" s="12" t="s">
        <v>8</v>
      </c>
      <c r="P7031" s="1"/>
    </row>
    <row r="7032" spans="1:16" ht="0.95" customHeight="1">
      <c r="A7032" s="1"/>
      <c r="B7032" s="137"/>
      <c r="C7032" s="137"/>
      <c r="D7032" s="137"/>
      <c r="E7032" s="137"/>
      <c r="F7032" s="137"/>
      <c r="G7032" s="137"/>
      <c r="H7032" s="137"/>
      <c r="I7032" s="137"/>
      <c r="J7032" s="137"/>
      <c r="K7032" s="137"/>
      <c r="L7032" s="137"/>
      <c r="M7032" s="137"/>
      <c r="N7032" s="137"/>
      <c r="O7032" s="137"/>
      <c r="P7032" s="1"/>
    </row>
    <row r="7033" spans="1:16" ht="42" thickBot="1">
      <c r="A7033" s="1"/>
      <c r="B7033" s="6" t="s">
        <v>6939</v>
      </c>
      <c r="C7033" s="7" t="s">
        <v>8</v>
      </c>
      <c r="D7033" s="8" t="s">
        <v>6940</v>
      </c>
      <c r="E7033" s="8" t="s">
        <v>6941</v>
      </c>
      <c r="F7033" s="8" t="s">
        <v>798</v>
      </c>
      <c r="G7033" s="8" t="s">
        <v>59</v>
      </c>
      <c r="H7033" s="8" t="s">
        <v>8</v>
      </c>
      <c r="I7033" s="7" t="s">
        <v>8</v>
      </c>
      <c r="J7033" s="9">
        <v>11215176544</v>
      </c>
      <c r="K7033" s="9">
        <v>6560000000</v>
      </c>
      <c r="L7033" s="9">
        <v>6560000000</v>
      </c>
      <c r="M7033" s="9">
        <v>0</v>
      </c>
      <c r="N7033" s="7" t="s">
        <v>8</v>
      </c>
      <c r="O7033" s="10">
        <v>0</v>
      </c>
      <c r="P7033" s="1"/>
    </row>
    <row r="7034" spans="1:16" ht="25.5" thickBot="1">
      <c r="A7034" s="1"/>
      <c r="B7034" s="138" t="s">
        <v>8</v>
      </c>
      <c r="C7034" s="139"/>
      <c r="D7034" s="139"/>
      <c r="E7034" s="139"/>
      <c r="F7034" s="139"/>
      <c r="G7034" s="139"/>
      <c r="H7034" s="139"/>
      <c r="I7034" s="11" t="s">
        <v>60</v>
      </c>
      <c r="J7034" s="12" t="s">
        <v>8</v>
      </c>
      <c r="K7034" s="13">
        <v>6560000000</v>
      </c>
      <c r="L7034" s="13">
        <v>6560000000</v>
      </c>
      <c r="M7034" s="13">
        <v>0</v>
      </c>
      <c r="N7034" s="14">
        <v>0</v>
      </c>
      <c r="O7034" s="12" t="s">
        <v>8</v>
      </c>
      <c r="P7034" s="1"/>
    </row>
    <row r="7035" spans="1:16" ht="0.95" customHeight="1">
      <c r="A7035" s="1"/>
      <c r="B7035" s="137"/>
      <c r="C7035" s="137"/>
      <c r="D7035" s="137"/>
      <c r="E7035" s="137"/>
      <c r="F7035" s="137"/>
      <c r="G7035" s="137"/>
      <c r="H7035" s="137"/>
      <c r="I7035" s="137"/>
      <c r="J7035" s="137"/>
      <c r="K7035" s="137"/>
      <c r="L7035" s="137"/>
      <c r="M7035" s="137"/>
      <c r="N7035" s="137"/>
      <c r="O7035" s="137"/>
      <c r="P7035" s="1"/>
    </row>
    <row r="7036" spans="1:16" ht="42" thickBot="1">
      <c r="A7036" s="1"/>
      <c r="B7036" s="6" t="s">
        <v>6942</v>
      </c>
      <c r="C7036" s="7" t="s">
        <v>8</v>
      </c>
      <c r="D7036" s="8" t="s">
        <v>6943</v>
      </c>
      <c r="E7036" s="8" t="s">
        <v>6944</v>
      </c>
      <c r="F7036" s="8" t="s">
        <v>367</v>
      </c>
      <c r="G7036" s="8" t="s">
        <v>59</v>
      </c>
      <c r="H7036" s="8" t="s">
        <v>8</v>
      </c>
      <c r="I7036" s="7" t="s">
        <v>8</v>
      </c>
      <c r="J7036" s="9">
        <v>1691727473</v>
      </c>
      <c r="K7036" s="9">
        <v>537000000</v>
      </c>
      <c r="L7036" s="9">
        <v>537000000</v>
      </c>
      <c r="M7036" s="9">
        <v>0</v>
      </c>
      <c r="N7036" s="7" t="s">
        <v>8</v>
      </c>
      <c r="O7036" s="10">
        <v>0</v>
      </c>
      <c r="P7036" s="1"/>
    </row>
    <row r="7037" spans="1:16" ht="25.5" thickBot="1">
      <c r="A7037" s="1"/>
      <c r="B7037" s="138" t="s">
        <v>8</v>
      </c>
      <c r="C7037" s="139"/>
      <c r="D7037" s="139"/>
      <c r="E7037" s="139"/>
      <c r="F7037" s="139"/>
      <c r="G7037" s="139"/>
      <c r="H7037" s="139"/>
      <c r="I7037" s="11" t="s">
        <v>60</v>
      </c>
      <c r="J7037" s="12" t="s">
        <v>8</v>
      </c>
      <c r="K7037" s="13">
        <v>537000000</v>
      </c>
      <c r="L7037" s="13">
        <v>537000000</v>
      </c>
      <c r="M7037" s="13">
        <v>0</v>
      </c>
      <c r="N7037" s="14">
        <v>0</v>
      </c>
      <c r="O7037" s="12" t="s">
        <v>8</v>
      </c>
      <c r="P7037" s="1"/>
    </row>
    <row r="7038" spans="1:16" ht="0.95" customHeight="1">
      <c r="A7038" s="1"/>
      <c r="B7038" s="137"/>
      <c r="C7038" s="137"/>
      <c r="D7038" s="137"/>
      <c r="E7038" s="137"/>
      <c r="F7038" s="137"/>
      <c r="G7038" s="137"/>
      <c r="H7038" s="137"/>
      <c r="I7038" s="137"/>
      <c r="J7038" s="137"/>
      <c r="K7038" s="137"/>
      <c r="L7038" s="137"/>
      <c r="M7038" s="137"/>
      <c r="N7038" s="137"/>
      <c r="O7038" s="137"/>
      <c r="P7038" s="1"/>
    </row>
    <row r="7039" spans="1:16" ht="42" thickBot="1">
      <c r="A7039" s="1"/>
      <c r="B7039" s="6" t="s">
        <v>6945</v>
      </c>
      <c r="C7039" s="7" t="s">
        <v>8</v>
      </c>
      <c r="D7039" s="8" t="s">
        <v>6946</v>
      </c>
      <c r="E7039" s="8" t="s">
        <v>6947</v>
      </c>
      <c r="F7039" s="8" t="s">
        <v>798</v>
      </c>
      <c r="G7039" s="8" t="s">
        <v>59</v>
      </c>
      <c r="H7039" s="8" t="s">
        <v>8</v>
      </c>
      <c r="I7039" s="7" t="s">
        <v>8</v>
      </c>
      <c r="J7039" s="9">
        <v>803334275</v>
      </c>
      <c r="K7039" s="9">
        <v>255000000</v>
      </c>
      <c r="L7039" s="9">
        <v>255000000</v>
      </c>
      <c r="M7039" s="9">
        <v>0</v>
      </c>
      <c r="N7039" s="7" t="s">
        <v>8</v>
      </c>
      <c r="O7039" s="10">
        <v>0</v>
      </c>
      <c r="P7039" s="1"/>
    </row>
    <row r="7040" spans="1:16" ht="25.5" thickBot="1">
      <c r="A7040" s="1"/>
      <c r="B7040" s="138" t="s">
        <v>8</v>
      </c>
      <c r="C7040" s="139"/>
      <c r="D7040" s="139"/>
      <c r="E7040" s="139"/>
      <c r="F7040" s="139"/>
      <c r="G7040" s="139"/>
      <c r="H7040" s="139"/>
      <c r="I7040" s="11" t="s">
        <v>60</v>
      </c>
      <c r="J7040" s="12" t="s">
        <v>8</v>
      </c>
      <c r="K7040" s="13">
        <v>255000000</v>
      </c>
      <c r="L7040" s="13">
        <v>255000000</v>
      </c>
      <c r="M7040" s="13">
        <v>0</v>
      </c>
      <c r="N7040" s="14">
        <v>0</v>
      </c>
      <c r="O7040" s="12" t="s">
        <v>8</v>
      </c>
      <c r="P7040" s="1"/>
    </row>
    <row r="7041" spans="1:16" ht="0.95" customHeight="1">
      <c r="A7041" s="1"/>
      <c r="B7041" s="137"/>
      <c r="C7041" s="137"/>
      <c r="D7041" s="137"/>
      <c r="E7041" s="137"/>
      <c r="F7041" s="137"/>
      <c r="G7041" s="137"/>
      <c r="H7041" s="137"/>
      <c r="I7041" s="137"/>
      <c r="J7041" s="137"/>
      <c r="K7041" s="137"/>
      <c r="L7041" s="137"/>
      <c r="M7041" s="137"/>
      <c r="N7041" s="137"/>
      <c r="O7041" s="137"/>
      <c r="P7041" s="1"/>
    </row>
    <row r="7042" spans="1:16" ht="50.25" thickBot="1">
      <c r="A7042" s="1"/>
      <c r="B7042" s="6" t="s">
        <v>6948</v>
      </c>
      <c r="C7042" s="7" t="s">
        <v>8</v>
      </c>
      <c r="D7042" s="8" t="s">
        <v>6949</v>
      </c>
      <c r="E7042" s="8" t="s">
        <v>6950</v>
      </c>
      <c r="F7042" s="8" t="s">
        <v>12</v>
      </c>
      <c r="G7042" s="8" t="s">
        <v>59</v>
      </c>
      <c r="H7042" s="8" t="s">
        <v>8</v>
      </c>
      <c r="I7042" s="7" t="s">
        <v>8</v>
      </c>
      <c r="J7042" s="9">
        <v>4114331620</v>
      </c>
      <c r="K7042" s="9">
        <v>1306000000</v>
      </c>
      <c r="L7042" s="9">
        <v>1306000000</v>
      </c>
      <c r="M7042" s="9">
        <v>0</v>
      </c>
      <c r="N7042" s="7" t="s">
        <v>8</v>
      </c>
      <c r="O7042" s="10">
        <v>0</v>
      </c>
      <c r="P7042" s="1"/>
    </row>
    <row r="7043" spans="1:16" ht="25.5" thickBot="1">
      <c r="A7043" s="1"/>
      <c r="B7043" s="138" t="s">
        <v>8</v>
      </c>
      <c r="C7043" s="139"/>
      <c r="D7043" s="139"/>
      <c r="E7043" s="139"/>
      <c r="F7043" s="139"/>
      <c r="G7043" s="139"/>
      <c r="H7043" s="139"/>
      <c r="I7043" s="11" t="s">
        <v>60</v>
      </c>
      <c r="J7043" s="12" t="s">
        <v>8</v>
      </c>
      <c r="K7043" s="13">
        <v>1306000000</v>
      </c>
      <c r="L7043" s="13">
        <v>1306000000</v>
      </c>
      <c r="M7043" s="13">
        <v>0</v>
      </c>
      <c r="N7043" s="14">
        <v>0</v>
      </c>
      <c r="O7043" s="12" t="s">
        <v>8</v>
      </c>
      <c r="P7043" s="1"/>
    </row>
    <row r="7044" spans="1:16" ht="0.95" customHeight="1">
      <c r="A7044" s="1"/>
      <c r="B7044" s="137"/>
      <c r="C7044" s="137"/>
      <c r="D7044" s="137"/>
      <c r="E7044" s="137"/>
      <c r="F7044" s="137"/>
      <c r="G7044" s="137"/>
      <c r="H7044" s="137"/>
      <c r="I7044" s="137"/>
      <c r="J7044" s="137"/>
      <c r="K7044" s="137"/>
      <c r="L7044" s="137"/>
      <c r="M7044" s="137"/>
      <c r="N7044" s="137"/>
      <c r="O7044" s="137"/>
      <c r="P7044" s="1"/>
    </row>
    <row r="7045" spans="1:16" ht="50.25" thickBot="1">
      <c r="A7045" s="1"/>
      <c r="B7045" s="6" t="s">
        <v>6951</v>
      </c>
      <c r="C7045" s="7" t="s">
        <v>8</v>
      </c>
      <c r="D7045" s="8" t="s">
        <v>6952</v>
      </c>
      <c r="E7045" s="8" t="s">
        <v>6953</v>
      </c>
      <c r="F7045" s="8" t="s">
        <v>12</v>
      </c>
      <c r="G7045" s="8" t="s">
        <v>59</v>
      </c>
      <c r="H7045" s="8" t="s">
        <v>8</v>
      </c>
      <c r="I7045" s="7" t="s">
        <v>8</v>
      </c>
      <c r="J7045" s="9">
        <v>3200735778</v>
      </c>
      <c r="K7045" s="9">
        <v>1016000000</v>
      </c>
      <c r="L7045" s="9">
        <v>1016000000</v>
      </c>
      <c r="M7045" s="9">
        <v>0</v>
      </c>
      <c r="N7045" s="7" t="s">
        <v>8</v>
      </c>
      <c r="O7045" s="10">
        <v>0</v>
      </c>
      <c r="P7045" s="1"/>
    </row>
    <row r="7046" spans="1:16" ht="25.5" thickBot="1">
      <c r="A7046" s="1"/>
      <c r="B7046" s="138" t="s">
        <v>8</v>
      </c>
      <c r="C7046" s="139"/>
      <c r="D7046" s="139"/>
      <c r="E7046" s="139"/>
      <c r="F7046" s="139"/>
      <c r="G7046" s="139"/>
      <c r="H7046" s="139"/>
      <c r="I7046" s="11" t="s">
        <v>60</v>
      </c>
      <c r="J7046" s="12" t="s">
        <v>8</v>
      </c>
      <c r="K7046" s="13">
        <v>1016000000</v>
      </c>
      <c r="L7046" s="13">
        <v>1016000000</v>
      </c>
      <c r="M7046" s="13">
        <v>0</v>
      </c>
      <c r="N7046" s="14">
        <v>0</v>
      </c>
      <c r="O7046" s="12" t="s">
        <v>8</v>
      </c>
      <c r="P7046" s="1"/>
    </row>
    <row r="7047" spans="1:16" ht="0.95" customHeight="1">
      <c r="A7047" s="1"/>
      <c r="B7047" s="137"/>
      <c r="C7047" s="137"/>
      <c r="D7047" s="137"/>
      <c r="E7047" s="137"/>
      <c r="F7047" s="137"/>
      <c r="G7047" s="137"/>
      <c r="H7047" s="137"/>
      <c r="I7047" s="137"/>
      <c r="J7047" s="137"/>
      <c r="K7047" s="137"/>
      <c r="L7047" s="137"/>
      <c r="M7047" s="137"/>
      <c r="N7047" s="137"/>
      <c r="O7047" s="137"/>
      <c r="P7047" s="1"/>
    </row>
    <row r="7048" spans="1:16" ht="50.25" thickBot="1">
      <c r="A7048" s="1"/>
      <c r="B7048" s="6" t="s">
        <v>6954</v>
      </c>
      <c r="C7048" s="7" t="s">
        <v>8</v>
      </c>
      <c r="D7048" s="8" t="s">
        <v>6955</v>
      </c>
      <c r="E7048" s="8" t="s">
        <v>6956</v>
      </c>
      <c r="F7048" s="8" t="s">
        <v>12</v>
      </c>
      <c r="G7048" s="8" t="s">
        <v>59</v>
      </c>
      <c r="H7048" s="8" t="s">
        <v>8</v>
      </c>
      <c r="I7048" s="7" t="s">
        <v>8</v>
      </c>
      <c r="J7048" s="9">
        <v>2728931247</v>
      </c>
      <c r="K7048" s="9">
        <v>867000000</v>
      </c>
      <c r="L7048" s="9">
        <v>867000000</v>
      </c>
      <c r="M7048" s="9">
        <v>0</v>
      </c>
      <c r="N7048" s="7" t="s">
        <v>8</v>
      </c>
      <c r="O7048" s="10">
        <v>0</v>
      </c>
      <c r="P7048" s="1"/>
    </row>
    <row r="7049" spans="1:16" ht="25.5" thickBot="1">
      <c r="A7049" s="1"/>
      <c r="B7049" s="138" t="s">
        <v>8</v>
      </c>
      <c r="C7049" s="139"/>
      <c r="D7049" s="139"/>
      <c r="E7049" s="139"/>
      <c r="F7049" s="139"/>
      <c r="G7049" s="139"/>
      <c r="H7049" s="139"/>
      <c r="I7049" s="11" t="s">
        <v>60</v>
      </c>
      <c r="J7049" s="12" t="s">
        <v>8</v>
      </c>
      <c r="K7049" s="13">
        <v>867000000</v>
      </c>
      <c r="L7049" s="13">
        <v>867000000</v>
      </c>
      <c r="M7049" s="13">
        <v>0</v>
      </c>
      <c r="N7049" s="14">
        <v>0</v>
      </c>
      <c r="O7049" s="12" t="s">
        <v>8</v>
      </c>
      <c r="P7049" s="1"/>
    </row>
    <row r="7050" spans="1:16" ht="0.95" customHeight="1">
      <c r="A7050" s="1"/>
      <c r="B7050" s="137"/>
      <c r="C7050" s="137"/>
      <c r="D7050" s="137"/>
      <c r="E7050" s="137"/>
      <c r="F7050" s="137"/>
      <c r="G7050" s="137"/>
      <c r="H7050" s="137"/>
      <c r="I7050" s="137"/>
      <c r="J7050" s="137"/>
      <c r="K7050" s="137"/>
      <c r="L7050" s="137"/>
      <c r="M7050" s="137"/>
      <c r="N7050" s="137"/>
      <c r="O7050" s="137"/>
      <c r="P7050" s="1"/>
    </row>
    <row r="7051" spans="1:16" ht="50.25" thickBot="1">
      <c r="A7051" s="1"/>
      <c r="B7051" s="6" t="s">
        <v>6957</v>
      </c>
      <c r="C7051" s="7" t="s">
        <v>8</v>
      </c>
      <c r="D7051" s="8" t="s">
        <v>6958</v>
      </c>
      <c r="E7051" s="8" t="s">
        <v>6959</v>
      </c>
      <c r="F7051" s="8" t="s">
        <v>12</v>
      </c>
      <c r="G7051" s="8" t="s">
        <v>59</v>
      </c>
      <c r="H7051" s="8" t="s">
        <v>8</v>
      </c>
      <c r="I7051" s="7" t="s">
        <v>8</v>
      </c>
      <c r="J7051" s="9">
        <v>2180028699</v>
      </c>
      <c r="K7051" s="9">
        <v>692000000</v>
      </c>
      <c r="L7051" s="9">
        <v>692000000</v>
      </c>
      <c r="M7051" s="9">
        <v>0</v>
      </c>
      <c r="N7051" s="7" t="s">
        <v>8</v>
      </c>
      <c r="O7051" s="10">
        <v>0</v>
      </c>
      <c r="P7051" s="1"/>
    </row>
    <row r="7052" spans="1:16" ht="25.5" thickBot="1">
      <c r="A7052" s="1"/>
      <c r="B7052" s="138" t="s">
        <v>8</v>
      </c>
      <c r="C7052" s="139"/>
      <c r="D7052" s="139"/>
      <c r="E7052" s="139"/>
      <c r="F7052" s="139"/>
      <c r="G7052" s="139"/>
      <c r="H7052" s="139"/>
      <c r="I7052" s="11" t="s">
        <v>60</v>
      </c>
      <c r="J7052" s="12" t="s">
        <v>8</v>
      </c>
      <c r="K7052" s="13">
        <v>692000000</v>
      </c>
      <c r="L7052" s="13">
        <v>692000000</v>
      </c>
      <c r="M7052" s="13">
        <v>0</v>
      </c>
      <c r="N7052" s="14">
        <v>0</v>
      </c>
      <c r="O7052" s="12" t="s">
        <v>8</v>
      </c>
      <c r="P7052" s="1"/>
    </row>
    <row r="7053" spans="1:16" ht="0.95" customHeight="1">
      <c r="A7053" s="1"/>
      <c r="B7053" s="137"/>
      <c r="C7053" s="137"/>
      <c r="D7053" s="137"/>
      <c r="E7053" s="137"/>
      <c r="F7053" s="137"/>
      <c r="G7053" s="137"/>
      <c r="H7053" s="137"/>
      <c r="I7053" s="137"/>
      <c r="J7053" s="137"/>
      <c r="K7053" s="137"/>
      <c r="L7053" s="137"/>
      <c r="M7053" s="137"/>
      <c r="N7053" s="137"/>
      <c r="O7053" s="137"/>
      <c r="P7053" s="1"/>
    </row>
    <row r="7054" spans="1:16" ht="50.25" thickBot="1">
      <c r="A7054" s="1"/>
      <c r="B7054" s="6" t="s">
        <v>6960</v>
      </c>
      <c r="C7054" s="7" t="s">
        <v>8</v>
      </c>
      <c r="D7054" s="8" t="s">
        <v>6961</v>
      </c>
      <c r="E7054" s="8" t="s">
        <v>6962</v>
      </c>
      <c r="F7054" s="8" t="s">
        <v>12</v>
      </c>
      <c r="G7054" s="8" t="s">
        <v>59</v>
      </c>
      <c r="H7054" s="8" t="s">
        <v>8</v>
      </c>
      <c r="I7054" s="7" t="s">
        <v>8</v>
      </c>
      <c r="J7054" s="9">
        <v>2009910853</v>
      </c>
      <c r="K7054" s="9">
        <v>638000000</v>
      </c>
      <c r="L7054" s="9">
        <v>638000000</v>
      </c>
      <c r="M7054" s="9">
        <v>0</v>
      </c>
      <c r="N7054" s="7" t="s">
        <v>8</v>
      </c>
      <c r="O7054" s="10">
        <v>0</v>
      </c>
      <c r="P7054" s="1"/>
    </row>
    <row r="7055" spans="1:16" ht="25.5" thickBot="1">
      <c r="A7055" s="1"/>
      <c r="B7055" s="138" t="s">
        <v>8</v>
      </c>
      <c r="C7055" s="139"/>
      <c r="D7055" s="139"/>
      <c r="E7055" s="139"/>
      <c r="F7055" s="139"/>
      <c r="G7055" s="139"/>
      <c r="H7055" s="139"/>
      <c r="I7055" s="11" t="s">
        <v>60</v>
      </c>
      <c r="J7055" s="12" t="s">
        <v>8</v>
      </c>
      <c r="K7055" s="13">
        <v>638000000</v>
      </c>
      <c r="L7055" s="13">
        <v>638000000</v>
      </c>
      <c r="M7055" s="13">
        <v>0</v>
      </c>
      <c r="N7055" s="14">
        <v>0</v>
      </c>
      <c r="O7055" s="12" t="s">
        <v>8</v>
      </c>
      <c r="P7055" s="1"/>
    </row>
    <row r="7056" spans="1:16" ht="0.95" customHeight="1">
      <c r="A7056" s="1"/>
      <c r="B7056" s="137"/>
      <c r="C7056" s="137"/>
      <c r="D7056" s="137"/>
      <c r="E7056" s="137"/>
      <c r="F7056" s="137"/>
      <c r="G7056" s="137"/>
      <c r="H7056" s="137"/>
      <c r="I7056" s="137"/>
      <c r="J7056" s="137"/>
      <c r="K7056" s="137"/>
      <c r="L7056" s="137"/>
      <c r="M7056" s="137"/>
      <c r="N7056" s="137"/>
      <c r="O7056" s="137"/>
      <c r="P7056" s="1"/>
    </row>
    <row r="7057" spans="1:16" ht="42" thickBot="1">
      <c r="A7057" s="1"/>
      <c r="B7057" s="6" t="s">
        <v>6963</v>
      </c>
      <c r="C7057" s="7" t="s">
        <v>8</v>
      </c>
      <c r="D7057" s="8" t="s">
        <v>6964</v>
      </c>
      <c r="E7057" s="8" t="s">
        <v>6965</v>
      </c>
      <c r="F7057" s="8" t="s">
        <v>12</v>
      </c>
      <c r="G7057" s="8" t="s">
        <v>59</v>
      </c>
      <c r="H7057" s="8" t="s">
        <v>8</v>
      </c>
      <c r="I7057" s="7" t="s">
        <v>8</v>
      </c>
      <c r="J7057" s="9">
        <v>1701178465</v>
      </c>
      <c r="K7057" s="9">
        <v>540000000</v>
      </c>
      <c r="L7057" s="9">
        <v>540000000</v>
      </c>
      <c r="M7057" s="9">
        <v>0</v>
      </c>
      <c r="N7057" s="7" t="s">
        <v>8</v>
      </c>
      <c r="O7057" s="10">
        <v>0</v>
      </c>
      <c r="P7057" s="1"/>
    </row>
    <row r="7058" spans="1:16" ht="25.5" thickBot="1">
      <c r="A7058" s="1"/>
      <c r="B7058" s="138" t="s">
        <v>8</v>
      </c>
      <c r="C7058" s="139"/>
      <c r="D7058" s="139"/>
      <c r="E7058" s="139"/>
      <c r="F7058" s="139"/>
      <c r="G7058" s="139"/>
      <c r="H7058" s="139"/>
      <c r="I7058" s="11" t="s">
        <v>60</v>
      </c>
      <c r="J7058" s="12" t="s">
        <v>8</v>
      </c>
      <c r="K7058" s="13">
        <v>540000000</v>
      </c>
      <c r="L7058" s="13">
        <v>540000000</v>
      </c>
      <c r="M7058" s="13">
        <v>0</v>
      </c>
      <c r="N7058" s="14">
        <v>0</v>
      </c>
      <c r="O7058" s="12" t="s">
        <v>8</v>
      </c>
      <c r="P7058" s="1"/>
    </row>
    <row r="7059" spans="1:16" ht="0.95" customHeight="1">
      <c r="A7059" s="1"/>
      <c r="B7059" s="137"/>
      <c r="C7059" s="137"/>
      <c r="D7059" s="137"/>
      <c r="E7059" s="137"/>
      <c r="F7059" s="137"/>
      <c r="G7059" s="137"/>
      <c r="H7059" s="137"/>
      <c r="I7059" s="137"/>
      <c r="J7059" s="137"/>
      <c r="K7059" s="137"/>
      <c r="L7059" s="137"/>
      <c r="M7059" s="137"/>
      <c r="N7059" s="137"/>
      <c r="O7059" s="137"/>
      <c r="P7059" s="1"/>
    </row>
    <row r="7060" spans="1:16" ht="33.75" thickBot="1">
      <c r="A7060" s="1"/>
      <c r="B7060" s="6" t="s">
        <v>6966</v>
      </c>
      <c r="C7060" s="7" t="s">
        <v>8</v>
      </c>
      <c r="D7060" s="8" t="s">
        <v>6967</v>
      </c>
      <c r="E7060" s="8" t="s">
        <v>6968</v>
      </c>
      <c r="F7060" s="8" t="s">
        <v>6969</v>
      </c>
      <c r="G7060" s="8" t="s">
        <v>865</v>
      </c>
      <c r="H7060" s="8" t="s">
        <v>8</v>
      </c>
      <c r="I7060" s="7" t="s">
        <v>8</v>
      </c>
      <c r="J7060" s="9">
        <v>28366331000</v>
      </c>
      <c r="K7060" s="9">
        <v>0</v>
      </c>
      <c r="L7060" s="9">
        <v>8190730460</v>
      </c>
      <c r="M7060" s="9">
        <v>2065894767</v>
      </c>
      <c r="N7060" s="7" t="s">
        <v>8</v>
      </c>
      <c r="O7060" s="10">
        <v>7.28</v>
      </c>
      <c r="P7060" s="1"/>
    </row>
    <row r="7061" spans="1:16" ht="33.75" thickBot="1">
      <c r="A7061" s="1"/>
      <c r="B7061" s="138" t="s">
        <v>8</v>
      </c>
      <c r="C7061" s="139"/>
      <c r="D7061" s="139"/>
      <c r="E7061" s="139"/>
      <c r="F7061" s="139"/>
      <c r="G7061" s="139"/>
      <c r="H7061" s="139"/>
      <c r="I7061" s="11" t="s">
        <v>4452</v>
      </c>
      <c r="J7061" s="12" t="s">
        <v>8</v>
      </c>
      <c r="K7061" s="13">
        <v>0</v>
      </c>
      <c r="L7061" s="13">
        <v>8190730460</v>
      </c>
      <c r="M7061" s="13">
        <v>2065894767</v>
      </c>
      <c r="N7061" s="14">
        <v>25.22</v>
      </c>
      <c r="O7061" s="12" t="s">
        <v>8</v>
      </c>
      <c r="P7061" s="1"/>
    </row>
    <row r="7062" spans="1:16" ht="0.95" customHeight="1">
      <c r="A7062" s="1"/>
      <c r="B7062" s="137"/>
      <c r="C7062" s="137"/>
      <c r="D7062" s="137"/>
      <c r="E7062" s="137"/>
      <c r="F7062" s="137"/>
      <c r="G7062" s="137"/>
      <c r="H7062" s="137"/>
      <c r="I7062" s="137"/>
      <c r="J7062" s="137"/>
      <c r="K7062" s="137"/>
      <c r="L7062" s="137"/>
      <c r="M7062" s="137"/>
      <c r="N7062" s="137"/>
      <c r="O7062" s="137"/>
      <c r="P7062" s="1"/>
    </row>
    <row r="7063" spans="1:16" ht="33.75" thickBot="1">
      <c r="A7063" s="1"/>
      <c r="B7063" s="6" t="s">
        <v>6970</v>
      </c>
      <c r="C7063" s="7" t="s">
        <v>8</v>
      </c>
      <c r="D7063" s="8" t="s">
        <v>6971</v>
      </c>
      <c r="E7063" s="8" t="s">
        <v>6972</v>
      </c>
      <c r="F7063" s="8" t="s">
        <v>267</v>
      </c>
      <c r="G7063" s="8" t="s">
        <v>865</v>
      </c>
      <c r="H7063" s="8" t="s">
        <v>8</v>
      </c>
      <c r="I7063" s="7" t="s">
        <v>8</v>
      </c>
      <c r="J7063" s="9">
        <v>459224635</v>
      </c>
      <c r="K7063" s="9">
        <v>0</v>
      </c>
      <c r="L7063" s="9">
        <v>298036788</v>
      </c>
      <c r="M7063" s="9">
        <v>0</v>
      </c>
      <c r="N7063" s="7" t="s">
        <v>8</v>
      </c>
      <c r="O7063" s="10">
        <v>0</v>
      </c>
      <c r="P7063" s="1"/>
    </row>
    <row r="7064" spans="1:16" ht="33.75" thickBot="1">
      <c r="A7064" s="1"/>
      <c r="B7064" s="138" t="s">
        <v>8</v>
      </c>
      <c r="C7064" s="139"/>
      <c r="D7064" s="139"/>
      <c r="E7064" s="139"/>
      <c r="F7064" s="139"/>
      <c r="G7064" s="139"/>
      <c r="H7064" s="139"/>
      <c r="I7064" s="11" t="s">
        <v>4452</v>
      </c>
      <c r="J7064" s="12" t="s">
        <v>8</v>
      </c>
      <c r="K7064" s="13">
        <v>0</v>
      </c>
      <c r="L7064" s="13">
        <v>298036788</v>
      </c>
      <c r="M7064" s="13">
        <v>0</v>
      </c>
      <c r="N7064" s="14">
        <v>0</v>
      </c>
      <c r="O7064" s="12" t="s">
        <v>8</v>
      </c>
      <c r="P7064" s="1"/>
    </row>
    <row r="7065" spans="1:16" ht="0.95" customHeight="1">
      <c r="A7065" s="1"/>
      <c r="B7065" s="137"/>
      <c r="C7065" s="137"/>
      <c r="D7065" s="137"/>
      <c r="E7065" s="137"/>
      <c r="F7065" s="137"/>
      <c r="G7065" s="137"/>
      <c r="H7065" s="137"/>
      <c r="I7065" s="137"/>
      <c r="J7065" s="137"/>
      <c r="K7065" s="137"/>
      <c r="L7065" s="137"/>
      <c r="M7065" s="137"/>
      <c r="N7065" s="137"/>
      <c r="O7065" s="137"/>
      <c r="P7065" s="1"/>
    </row>
    <row r="7066" spans="1:16" ht="33.75" thickBot="1">
      <c r="A7066" s="1"/>
      <c r="B7066" s="6" t="s">
        <v>6973</v>
      </c>
      <c r="C7066" s="7" t="s">
        <v>8</v>
      </c>
      <c r="D7066" s="8" t="s">
        <v>6974</v>
      </c>
      <c r="E7066" s="8" t="s">
        <v>6975</v>
      </c>
      <c r="F7066" s="8" t="s">
        <v>267</v>
      </c>
      <c r="G7066" s="8" t="s">
        <v>865</v>
      </c>
      <c r="H7066" s="8" t="s">
        <v>8</v>
      </c>
      <c r="I7066" s="7" t="s">
        <v>8</v>
      </c>
      <c r="J7066" s="9">
        <v>115997201</v>
      </c>
      <c r="K7066" s="9">
        <v>0</v>
      </c>
      <c r="L7066" s="9">
        <v>20713786</v>
      </c>
      <c r="M7066" s="9">
        <v>0</v>
      </c>
      <c r="N7066" s="7" t="s">
        <v>8</v>
      </c>
      <c r="O7066" s="10">
        <v>0</v>
      </c>
      <c r="P7066" s="1"/>
    </row>
    <row r="7067" spans="1:16" ht="33.75" thickBot="1">
      <c r="A7067" s="1"/>
      <c r="B7067" s="138" t="s">
        <v>8</v>
      </c>
      <c r="C7067" s="139"/>
      <c r="D7067" s="139"/>
      <c r="E7067" s="139"/>
      <c r="F7067" s="139"/>
      <c r="G7067" s="139"/>
      <c r="H7067" s="139"/>
      <c r="I7067" s="11" t="s">
        <v>4452</v>
      </c>
      <c r="J7067" s="12" t="s">
        <v>8</v>
      </c>
      <c r="K7067" s="13">
        <v>0</v>
      </c>
      <c r="L7067" s="13">
        <v>20713786</v>
      </c>
      <c r="M7067" s="13">
        <v>0</v>
      </c>
      <c r="N7067" s="14">
        <v>0</v>
      </c>
      <c r="O7067" s="12" t="s">
        <v>8</v>
      </c>
      <c r="P7067" s="1"/>
    </row>
    <row r="7068" spans="1:16" ht="0.95" customHeight="1">
      <c r="A7068" s="1"/>
      <c r="B7068" s="137"/>
      <c r="C7068" s="137"/>
      <c r="D7068" s="137"/>
      <c r="E7068" s="137"/>
      <c r="F7068" s="137"/>
      <c r="G7068" s="137"/>
      <c r="H7068" s="137"/>
      <c r="I7068" s="137"/>
      <c r="J7068" s="137"/>
      <c r="K7068" s="137"/>
      <c r="L7068" s="137"/>
      <c r="M7068" s="137"/>
      <c r="N7068" s="137"/>
      <c r="O7068" s="137"/>
      <c r="P7068" s="1"/>
    </row>
    <row r="7069" spans="1:16" ht="99.75" thickBot="1">
      <c r="A7069" s="1"/>
      <c r="B7069" s="6" t="s">
        <v>6976</v>
      </c>
      <c r="C7069" s="7" t="s">
        <v>8</v>
      </c>
      <c r="D7069" s="8" t="s">
        <v>6977</v>
      </c>
      <c r="E7069" s="8" t="s">
        <v>6978</v>
      </c>
      <c r="F7069" s="8" t="s">
        <v>6979</v>
      </c>
      <c r="G7069" s="8" t="s">
        <v>865</v>
      </c>
      <c r="H7069" s="8" t="s">
        <v>8</v>
      </c>
      <c r="I7069" s="7" t="s">
        <v>8</v>
      </c>
      <c r="J7069" s="9">
        <v>1094723587</v>
      </c>
      <c r="K7069" s="9">
        <v>0</v>
      </c>
      <c r="L7069" s="9">
        <v>268243528</v>
      </c>
      <c r="M7069" s="9">
        <v>0</v>
      </c>
      <c r="N7069" s="7" t="s">
        <v>8</v>
      </c>
      <c r="O7069" s="10">
        <v>0</v>
      </c>
      <c r="P7069" s="1"/>
    </row>
    <row r="7070" spans="1:16" ht="33.75" thickBot="1">
      <c r="A7070" s="1"/>
      <c r="B7070" s="138" t="s">
        <v>8</v>
      </c>
      <c r="C7070" s="139"/>
      <c r="D7070" s="139"/>
      <c r="E7070" s="139"/>
      <c r="F7070" s="139"/>
      <c r="G7070" s="139"/>
      <c r="H7070" s="139"/>
      <c r="I7070" s="11" t="s">
        <v>4452</v>
      </c>
      <c r="J7070" s="12" t="s">
        <v>8</v>
      </c>
      <c r="K7070" s="13">
        <v>0</v>
      </c>
      <c r="L7070" s="13">
        <v>268243528</v>
      </c>
      <c r="M7070" s="13">
        <v>0</v>
      </c>
      <c r="N7070" s="14">
        <v>0</v>
      </c>
      <c r="O7070" s="12" t="s">
        <v>8</v>
      </c>
      <c r="P7070" s="1"/>
    </row>
    <row r="7071" spans="1:16" ht="0.95" customHeight="1">
      <c r="A7071" s="1"/>
      <c r="B7071" s="137"/>
      <c r="C7071" s="137"/>
      <c r="D7071" s="137"/>
      <c r="E7071" s="137"/>
      <c r="F7071" s="137"/>
      <c r="G7071" s="137"/>
      <c r="H7071" s="137"/>
      <c r="I7071" s="137"/>
      <c r="J7071" s="137"/>
      <c r="K7071" s="137"/>
      <c r="L7071" s="137"/>
      <c r="M7071" s="137"/>
      <c r="N7071" s="137"/>
      <c r="O7071" s="137"/>
      <c r="P7071" s="1"/>
    </row>
    <row r="7072" spans="1:16" ht="33.75" thickBot="1">
      <c r="A7072" s="1"/>
      <c r="B7072" s="6" t="s">
        <v>6980</v>
      </c>
      <c r="C7072" s="7" t="s">
        <v>8</v>
      </c>
      <c r="D7072" s="8" t="s">
        <v>6981</v>
      </c>
      <c r="E7072" s="8" t="s">
        <v>6982</v>
      </c>
      <c r="F7072" s="8" t="s">
        <v>6983</v>
      </c>
      <c r="G7072" s="8" t="s">
        <v>13</v>
      </c>
      <c r="H7072" s="8" t="s">
        <v>8</v>
      </c>
      <c r="I7072" s="7" t="s">
        <v>8</v>
      </c>
      <c r="J7072" s="9">
        <v>1739958020</v>
      </c>
      <c r="K7072" s="9">
        <v>0</v>
      </c>
      <c r="L7072" s="9">
        <v>362491254</v>
      </c>
      <c r="M7072" s="9">
        <v>0</v>
      </c>
      <c r="N7072" s="7" t="s">
        <v>8</v>
      </c>
      <c r="O7072" s="10">
        <v>0</v>
      </c>
      <c r="P7072" s="1"/>
    </row>
    <row r="7073" spans="1:16" ht="33.75" thickBot="1">
      <c r="A7073" s="1"/>
      <c r="B7073" s="138" t="s">
        <v>8</v>
      </c>
      <c r="C7073" s="139"/>
      <c r="D7073" s="139"/>
      <c r="E7073" s="139"/>
      <c r="F7073" s="139"/>
      <c r="G7073" s="139"/>
      <c r="H7073" s="139"/>
      <c r="I7073" s="11" t="s">
        <v>6923</v>
      </c>
      <c r="J7073" s="12" t="s">
        <v>8</v>
      </c>
      <c r="K7073" s="13">
        <v>0</v>
      </c>
      <c r="L7073" s="13">
        <v>362491254</v>
      </c>
      <c r="M7073" s="13">
        <v>0</v>
      </c>
      <c r="N7073" s="14">
        <v>0</v>
      </c>
      <c r="O7073" s="12" t="s">
        <v>8</v>
      </c>
      <c r="P7073" s="1"/>
    </row>
    <row r="7074" spans="1:16" ht="0.95" customHeight="1">
      <c r="A7074" s="1"/>
      <c r="B7074" s="137"/>
      <c r="C7074" s="137"/>
      <c r="D7074" s="137"/>
      <c r="E7074" s="137"/>
      <c r="F7074" s="137"/>
      <c r="G7074" s="137"/>
      <c r="H7074" s="137"/>
      <c r="I7074" s="137"/>
      <c r="J7074" s="137"/>
      <c r="K7074" s="137"/>
      <c r="L7074" s="137"/>
      <c r="M7074" s="137"/>
      <c r="N7074" s="137"/>
      <c r="O7074" s="137"/>
      <c r="P7074" s="1"/>
    </row>
    <row r="7075" spans="1:16" ht="33.75" thickBot="1">
      <c r="A7075" s="1"/>
      <c r="B7075" s="6" t="s">
        <v>6984</v>
      </c>
      <c r="C7075" s="7" t="s">
        <v>8</v>
      </c>
      <c r="D7075" s="8" t="s">
        <v>6985</v>
      </c>
      <c r="E7075" s="8" t="s">
        <v>6986</v>
      </c>
      <c r="F7075" s="8" t="s">
        <v>6987</v>
      </c>
      <c r="G7075" s="8" t="s">
        <v>59</v>
      </c>
      <c r="H7075" s="8" t="s">
        <v>8</v>
      </c>
      <c r="I7075" s="7" t="s">
        <v>8</v>
      </c>
      <c r="J7075" s="9">
        <v>624343449</v>
      </c>
      <c r="K7075" s="9">
        <v>0</v>
      </c>
      <c r="L7075" s="9">
        <v>562202091</v>
      </c>
      <c r="M7075" s="9">
        <v>62851136</v>
      </c>
      <c r="N7075" s="7" t="s">
        <v>8</v>
      </c>
      <c r="O7075" s="10">
        <v>10.07</v>
      </c>
      <c r="P7075" s="1"/>
    </row>
    <row r="7076" spans="1:16" ht="33.75" thickBot="1">
      <c r="A7076" s="1"/>
      <c r="B7076" s="138" t="s">
        <v>8</v>
      </c>
      <c r="C7076" s="139"/>
      <c r="D7076" s="139"/>
      <c r="E7076" s="139"/>
      <c r="F7076" s="139"/>
      <c r="G7076" s="139"/>
      <c r="H7076" s="139"/>
      <c r="I7076" s="11" t="s">
        <v>6988</v>
      </c>
      <c r="J7076" s="12" t="s">
        <v>8</v>
      </c>
      <c r="K7076" s="13">
        <v>0</v>
      </c>
      <c r="L7076" s="13">
        <v>562202091</v>
      </c>
      <c r="M7076" s="13">
        <v>62851136</v>
      </c>
      <c r="N7076" s="14">
        <v>11.17</v>
      </c>
      <c r="O7076" s="12" t="s">
        <v>8</v>
      </c>
      <c r="P7076" s="1"/>
    </row>
    <row r="7077" spans="1:16" ht="0.95" customHeight="1">
      <c r="A7077" s="1"/>
      <c r="B7077" s="137"/>
      <c r="C7077" s="137"/>
      <c r="D7077" s="137"/>
      <c r="E7077" s="137"/>
      <c r="F7077" s="137"/>
      <c r="G7077" s="137"/>
      <c r="H7077" s="137"/>
      <c r="I7077" s="137"/>
      <c r="J7077" s="137"/>
      <c r="K7077" s="137"/>
      <c r="L7077" s="137"/>
      <c r="M7077" s="137"/>
      <c r="N7077" s="137"/>
      <c r="O7077" s="137"/>
      <c r="P7077" s="1"/>
    </row>
    <row r="7078" spans="1:16" ht="25.5" thickBot="1">
      <c r="A7078" s="1"/>
      <c r="B7078" s="6" t="s">
        <v>6989</v>
      </c>
      <c r="C7078" s="7" t="s">
        <v>8</v>
      </c>
      <c r="D7078" s="8" t="s">
        <v>6990</v>
      </c>
      <c r="E7078" s="8" t="s">
        <v>6991</v>
      </c>
      <c r="F7078" s="8" t="s">
        <v>335</v>
      </c>
      <c r="G7078" s="8" t="s">
        <v>6771</v>
      </c>
      <c r="H7078" s="8" t="s">
        <v>14</v>
      </c>
      <c r="I7078" s="7" t="s">
        <v>8</v>
      </c>
      <c r="J7078" s="9">
        <v>2224639441</v>
      </c>
      <c r="K7078" s="9">
        <v>78600006</v>
      </c>
      <c r="L7078" s="9">
        <v>78600006</v>
      </c>
      <c r="M7078" s="9">
        <v>78546942</v>
      </c>
      <c r="N7078" s="7" t="s">
        <v>8</v>
      </c>
      <c r="O7078" s="10">
        <v>0</v>
      </c>
      <c r="P7078" s="1"/>
    </row>
    <row r="7079" spans="1:16" ht="33.75" thickBot="1">
      <c r="A7079" s="1"/>
      <c r="B7079" s="138" t="s">
        <v>8</v>
      </c>
      <c r="C7079" s="139"/>
      <c r="D7079" s="139"/>
      <c r="E7079" s="139"/>
      <c r="F7079" s="139"/>
      <c r="G7079" s="139"/>
      <c r="H7079" s="139"/>
      <c r="I7079" s="11" t="s">
        <v>6772</v>
      </c>
      <c r="J7079" s="12" t="s">
        <v>8</v>
      </c>
      <c r="K7079" s="13">
        <v>78600006</v>
      </c>
      <c r="L7079" s="13">
        <v>78600006</v>
      </c>
      <c r="M7079" s="13">
        <v>78546942</v>
      </c>
      <c r="N7079" s="14">
        <v>99.93</v>
      </c>
      <c r="O7079" s="12" t="s">
        <v>8</v>
      </c>
      <c r="P7079" s="1"/>
    </row>
    <row r="7080" spans="1:16" ht="0.95" customHeight="1">
      <c r="A7080" s="1"/>
      <c r="B7080" s="137"/>
      <c r="C7080" s="137"/>
      <c r="D7080" s="137"/>
      <c r="E7080" s="137"/>
      <c r="F7080" s="137"/>
      <c r="G7080" s="137"/>
      <c r="H7080" s="137"/>
      <c r="I7080" s="137"/>
      <c r="J7080" s="137"/>
      <c r="K7080" s="137"/>
      <c r="L7080" s="137"/>
      <c r="M7080" s="137"/>
      <c r="N7080" s="137"/>
      <c r="O7080" s="137"/>
      <c r="P7080" s="1"/>
    </row>
    <row r="7081" spans="1:16" ht="25.5" thickBot="1">
      <c r="A7081" s="1"/>
      <c r="B7081" s="6" t="s">
        <v>6992</v>
      </c>
      <c r="C7081" s="7" t="s">
        <v>8</v>
      </c>
      <c r="D7081" s="8" t="s">
        <v>6993</v>
      </c>
      <c r="E7081" s="8" t="s">
        <v>6994</v>
      </c>
      <c r="F7081" s="8" t="s">
        <v>76</v>
      </c>
      <c r="G7081" s="8" t="s">
        <v>6771</v>
      </c>
      <c r="H7081" s="8" t="s">
        <v>14</v>
      </c>
      <c r="I7081" s="7" t="s">
        <v>8</v>
      </c>
      <c r="J7081" s="9">
        <v>851077159</v>
      </c>
      <c r="K7081" s="9">
        <v>85107661</v>
      </c>
      <c r="L7081" s="9">
        <v>85107661</v>
      </c>
      <c r="M7081" s="9">
        <v>77396450</v>
      </c>
      <c r="N7081" s="7" t="s">
        <v>8</v>
      </c>
      <c r="O7081" s="10">
        <v>0</v>
      </c>
      <c r="P7081" s="1"/>
    </row>
    <row r="7082" spans="1:16" ht="33.75" thickBot="1">
      <c r="A7082" s="1"/>
      <c r="B7082" s="138" t="s">
        <v>8</v>
      </c>
      <c r="C7082" s="139"/>
      <c r="D7082" s="139"/>
      <c r="E7082" s="139"/>
      <c r="F7082" s="139"/>
      <c r="G7082" s="139"/>
      <c r="H7082" s="139"/>
      <c r="I7082" s="11" t="s">
        <v>6772</v>
      </c>
      <c r="J7082" s="12" t="s">
        <v>8</v>
      </c>
      <c r="K7082" s="13">
        <v>85107661</v>
      </c>
      <c r="L7082" s="13">
        <v>85107661</v>
      </c>
      <c r="M7082" s="13">
        <v>77396450</v>
      </c>
      <c r="N7082" s="14">
        <v>90.93</v>
      </c>
      <c r="O7082" s="12" t="s">
        <v>8</v>
      </c>
      <c r="P7082" s="1"/>
    </row>
    <row r="7083" spans="1:16" ht="0.95" customHeight="1">
      <c r="A7083" s="1"/>
      <c r="B7083" s="137"/>
      <c r="C7083" s="137"/>
      <c r="D7083" s="137"/>
      <c r="E7083" s="137"/>
      <c r="F7083" s="137"/>
      <c r="G7083" s="137"/>
      <c r="H7083" s="137"/>
      <c r="I7083" s="137"/>
      <c r="J7083" s="137"/>
      <c r="K7083" s="137"/>
      <c r="L7083" s="137"/>
      <c r="M7083" s="137"/>
      <c r="N7083" s="137"/>
      <c r="O7083" s="137"/>
      <c r="P7083" s="1"/>
    </row>
    <row r="7084" spans="1:16" ht="42" thickBot="1">
      <c r="A7084" s="1"/>
      <c r="B7084" s="6" t="s">
        <v>6995</v>
      </c>
      <c r="C7084" s="7" t="s">
        <v>8</v>
      </c>
      <c r="D7084" s="8" t="s">
        <v>6996</v>
      </c>
      <c r="E7084" s="8" t="s">
        <v>6997</v>
      </c>
      <c r="F7084" s="8" t="s">
        <v>40</v>
      </c>
      <c r="G7084" s="8" t="s">
        <v>6771</v>
      </c>
      <c r="H7084" s="8" t="s">
        <v>14</v>
      </c>
      <c r="I7084" s="7" t="s">
        <v>8</v>
      </c>
      <c r="J7084" s="9">
        <v>243852059</v>
      </c>
      <c r="K7084" s="9">
        <v>6450834</v>
      </c>
      <c r="L7084" s="9">
        <v>6450834</v>
      </c>
      <c r="M7084" s="9">
        <v>4297259</v>
      </c>
      <c r="N7084" s="7" t="s">
        <v>8</v>
      </c>
      <c r="O7084" s="10">
        <v>0</v>
      </c>
      <c r="P7084" s="1"/>
    </row>
    <row r="7085" spans="1:16" ht="33.75" thickBot="1">
      <c r="A7085" s="1"/>
      <c r="B7085" s="138" t="s">
        <v>8</v>
      </c>
      <c r="C7085" s="139"/>
      <c r="D7085" s="139"/>
      <c r="E7085" s="139"/>
      <c r="F7085" s="139"/>
      <c r="G7085" s="139"/>
      <c r="H7085" s="139"/>
      <c r="I7085" s="11" t="s">
        <v>6772</v>
      </c>
      <c r="J7085" s="12" t="s">
        <v>8</v>
      </c>
      <c r="K7085" s="13">
        <v>6450834</v>
      </c>
      <c r="L7085" s="13">
        <v>6450834</v>
      </c>
      <c r="M7085" s="13">
        <v>4297259</v>
      </c>
      <c r="N7085" s="14">
        <v>66.61</v>
      </c>
      <c r="O7085" s="12" t="s">
        <v>8</v>
      </c>
      <c r="P7085" s="1"/>
    </row>
    <row r="7086" spans="1:16" ht="0.95" customHeight="1">
      <c r="A7086" s="1"/>
      <c r="B7086" s="137"/>
      <c r="C7086" s="137"/>
      <c r="D7086" s="137"/>
      <c r="E7086" s="137"/>
      <c r="F7086" s="137"/>
      <c r="G7086" s="137"/>
      <c r="H7086" s="137"/>
      <c r="I7086" s="137"/>
      <c r="J7086" s="137"/>
      <c r="K7086" s="137"/>
      <c r="L7086" s="137"/>
      <c r="M7086" s="137"/>
      <c r="N7086" s="137"/>
      <c r="O7086" s="137"/>
      <c r="P7086" s="1"/>
    </row>
    <row r="7087" spans="1:16" ht="25.5" thickBot="1">
      <c r="A7087" s="1"/>
      <c r="B7087" s="6" t="s">
        <v>6998</v>
      </c>
      <c r="C7087" s="7" t="s">
        <v>8</v>
      </c>
      <c r="D7087" s="8" t="s">
        <v>6999</v>
      </c>
      <c r="E7087" s="8" t="s">
        <v>7000</v>
      </c>
      <c r="F7087" s="8" t="s">
        <v>544</v>
      </c>
      <c r="G7087" s="8" t="s">
        <v>6771</v>
      </c>
      <c r="H7087" s="8" t="s">
        <v>14</v>
      </c>
      <c r="I7087" s="7" t="s">
        <v>8</v>
      </c>
      <c r="J7087" s="9">
        <v>262849491</v>
      </c>
      <c r="K7087" s="9">
        <v>19562286</v>
      </c>
      <c r="L7087" s="9">
        <v>19562286</v>
      </c>
      <c r="M7087" s="9">
        <v>14524162</v>
      </c>
      <c r="N7087" s="7" t="s">
        <v>8</v>
      </c>
      <c r="O7087" s="10">
        <v>0</v>
      </c>
      <c r="P7087" s="1"/>
    </row>
    <row r="7088" spans="1:16" ht="33.75" thickBot="1">
      <c r="A7088" s="1"/>
      <c r="B7088" s="138" t="s">
        <v>8</v>
      </c>
      <c r="C7088" s="139"/>
      <c r="D7088" s="139"/>
      <c r="E7088" s="139"/>
      <c r="F7088" s="139"/>
      <c r="G7088" s="139"/>
      <c r="H7088" s="139"/>
      <c r="I7088" s="11" t="s">
        <v>6772</v>
      </c>
      <c r="J7088" s="12" t="s">
        <v>8</v>
      </c>
      <c r="K7088" s="13">
        <v>19562286</v>
      </c>
      <c r="L7088" s="13">
        <v>19562286</v>
      </c>
      <c r="M7088" s="13">
        <v>14524162</v>
      </c>
      <c r="N7088" s="14">
        <v>74.239999999999995</v>
      </c>
      <c r="O7088" s="12" t="s">
        <v>8</v>
      </c>
      <c r="P7088" s="1"/>
    </row>
    <row r="7089" spans="1:16" ht="0.95" customHeight="1">
      <c r="A7089" s="1"/>
      <c r="B7089" s="137"/>
      <c r="C7089" s="137"/>
      <c r="D7089" s="137"/>
      <c r="E7089" s="137"/>
      <c r="F7089" s="137"/>
      <c r="G7089" s="137"/>
      <c r="H7089" s="137"/>
      <c r="I7089" s="137"/>
      <c r="J7089" s="137"/>
      <c r="K7089" s="137"/>
      <c r="L7089" s="137"/>
      <c r="M7089" s="137"/>
      <c r="N7089" s="137"/>
      <c r="O7089" s="137"/>
      <c r="P7089" s="1"/>
    </row>
    <row r="7090" spans="1:16" ht="33.75" thickBot="1">
      <c r="A7090" s="1"/>
      <c r="B7090" s="6" t="s">
        <v>7001</v>
      </c>
      <c r="C7090" s="7" t="s">
        <v>8</v>
      </c>
      <c r="D7090" s="8" t="s">
        <v>7002</v>
      </c>
      <c r="E7090" s="8" t="s">
        <v>7003</v>
      </c>
      <c r="F7090" s="8" t="s">
        <v>367</v>
      </c>
      <c r="G7090" s="8" t="s">
        <v>6771</v>
      </c>
      <c r="H7090" s="8" t="s">
        <v>14</v>
      </c>
      <c r="I7090" s="7" t="s">
        <v>8</v>
      </c>
      <c r="J7090" s="9">
        <v>13188087034</v>
      </c>
      <c r="K7090" s="9">
        <v>880311398</v>
      </c>
      <c r="L7090" s="9">
        <v>880311398</v>
      </c>
      <c r="M7090" s="9">
        <v>737493770</v>
      </c>
      <c r="N7090" s="7" t="s">
        <v>8</v>
      </c>
      <c r="O7090" s="10">
        <v>0</v>
      </c>
      <c r="P7090" s="1"/>
    </row>
    <row r="7091" spans="1:16" ht="33.75" thickBot="1">
      <c r="A7091" s="1"/>
      <c r="B7091" s="138" t="s">
        <v>8</v>
      </c>
      <c r="C7091" s="139"/>
      <c r="D7091" s="139"/>
      <c r="E7091" s="139"/>
      <c r="F7091" s="139"/>
      <c r="G7091" s="139"/>
      <c r="H7091" s="139"/>
      <c r="I7091" s="11" t="s">
        <v>6772</v>
      </c>
      <c r="J7091" s="12" t="s">
        <v>8</v>
      </c>
      <c r="K7091" s="13">
        <v>880311398</v>
      </c>
      <c r="L7091" s="13">
        <v>880311398</v>
      </c>
      <c r="M7091" s="13">
        <v>737493770</v>
      </c>
      <c r="N7091" s="14">
        <v>83.77</v>
      </c>
      <c r="O7091" s="12" t="s">
        <v>8</v>
      </c>
      <c r="P7091" s="1"/>
    </row>
    <row r="7092" spans="1:16" ht="0.95" customHeight="1">
      <c r="A7092" s="1"/>
      <c r="B7092" s="137"/>
      <c r="C7092" s="137"/>
      <c r="D7092" s="137"/>
      <c r="E7092" s="137"/>
      <c r="F7092" s="137"/>
      <c r="G7092" s="137"/>
      <c r="H7092" s="137"/>
      <c r="I7092" s="137"/>
      <c r="J7092" s="137"/>
      <c r="K7092" s="137"/>
      <c r="L7092" s="137"/>
      <c r="M7092" s="137"/>
      <c r="N7092" s="137"/>
      <c r="O7092" s="137"/>
      <c r="P7092" s="1"/>
    </row>
    <row r="7093" spans="1:16" ht="25.5" thickBot="1">
      <c r="A7093" s="1"/>
      <c r="B7093" s="6" t="s">
        <v>7004</v>
      </c>
      <c r="C7093" s="7" t="s">
        <v>8</v>
      </c>
      <c r="D7093" s="8" t="s">
        <v>7005</v>
      </c>
      <c r="E7093" s="8" t="s">
        <v>7006</v>
      </c>
      <c r="F7093" s="8" t="s">
        <v>68</v>
      </c>
      <c r="G7093" s="8" t="s">
        <v>6771</v>
      </c>
      <c r="H7093" s="8" t="s">
        <v>14</v>
      </c>
      <c r="I7093" s="7" t="s">
        <v>8</v>
      </c>
      <c r="J7093" s="9">
        <v>19821393526</v>
      </c>
      <c r="K7093" s="9">
        <v>561926998</v>
      </c>
      <c r="L7093" s="9">
        <v>561926998</v>
      </c>
      <c r="M7093" s="9">
        <v>474380746</v>
      </c>
      <c r="N7093" s="7" t="s">
        <v>8</v>
      </c>
      <c r="O7093" s="10">
        <v>0</v>
      </c>
      <c r="P7093" s="1"/>
    </row>
    <row r="7094" spans="1:16" ht="33.75" thickBot="1">
      <c r="A7094" s="1"/>
      <c r="B7094" s="138" t="s">
        <v>8</v>
      </c>
      <c r="C7094" s="139"/>
      <c r="D7094" s="139"/>
      <c r="E7094" s="139"/>
      <c r="F7094" s="139"/>
      <c r="G7094" s="139"/>
      <c r="H7094" s="139"/>
      <c r="I7094" s="11" t="s">
        <v>6772</v>
      </c>
      <c r="J7094" s="12" t="s">
        <v>8</v>
      </c>
      <c r="K7094" s="13">
        <v>561926998</v>
      </c>
      <c r="L7094" s="13">
        <v>561926998</v>
      </c>
      <c r="M7094" s="13">
        <v>474380746</v>
      </c>
      <c r="N7094" s="14">
        <v>84.42</v>
      </c>
      <c r="O7094" s="12" t="s">
        <v>8</v>
      </c>
      <c r="P7094" s="1"/>
    </row>
    <row r="7095" spans="1:16" ht="0.95" customHeight="1">
      <c r="A7095" s="1"/>
      <c r="B7095" s="137"/>
      <c r="C7095" s="137"/>
      <c r="D7095" s="137"/>
      <c r="E7095" s="137"/>
      <c r="F7095" s="137"/>
      <c r="G7095" s="137"/>
      <c r="H7095" s="137"/>
      <c r="I7095" s="137"/>
      <c r="J7095" s="137"/>
      <c r="K7095" s="137"/>
      <c r="L7095" s="137"/>
      <c r="M7095" s="137"/>
      <c r="N7095" s="137"/>
      <c r="O7095" s="137"/>
      <c r="P7095" s="1"/>
    </row>
    <row r="7096" spans="1:16" ht="33.75" thickBot="1">
      <c r="A7096" s="1"/>
      <c r="B7096" s="6" t="s">
        <v>7007</v>
      </c>
      <c r="C7096" s="7" t="s">
        <v>8</v>
      </c>
      <c r="D7096" s="8" t="s">
        <v>7008</v>
      </c>
      <c r="E7096" s="8" t="s">
        <v>7009</v>
      </c>
      <c r="F7096" s="8" t="s">
        <v>544</v>
      </c>
      <c r="G7096" s="8" t="s">
        <v>6771</v>
      </c>
      <c r="H7096" s="8" t="s">
        <v>14</v>
      </c>
      <c r="I7096" s="7" t="s">
        <v>8</v>
      </c>
      <c r="J7096" s="9">
        <v>952887492</v>
      </c>
      <c r="K7096" s="9">
        <v>3268260</v>
      </c>
      <c r="L7096" s="9">
        <v>3268260</v>
      </c>
      <c r="M7096" s="9">
        <v>1020151</v>
      </c>
      <c r="N7096" s="7" t="s">
        <v>8</v>
      </c>
      <c r="O7096" s="10">
        <v>100</v>
      </c>
      <c r="P7096" s="1"/>
    </row>
    <row r="7097" spans="1:16" ht="33.75" thickBot="1">
      <c r="A7097" s="1"/>
      <c r="B7097" s="138" t="s">
        <v>8</v>
      </c>
      <c r="C7097" s="139"/>
      <c r="D7097" s="139"/>
      <c r="E7097" s="139"/>
      <c r="F7097" s="139"/>
      <c r="G7097" s="139"/>
      <c r="H7097" s="139"/>
      <c r="I7097" s="11" t="s">
        <v>6772</v>
      </c>
      <c r="J7097" s="12" t="s">
        <v>8</v>
      </c>
      <c r="K7097" s="13">
        <v>3268260</v>
      </c>
      <c r="L7097" s="13">
        <v>3268260</v>
      </c>
      <c r="M7097" s="13">
        <v>1020151</v>
      </c>
      <c r="N7097" s="14">
        <v>31.21</v>
      </c>
      <c r="O7097" s="12" t="s">
        <v>8</v>
      </c>
      <c r="P7097" s="1"/>
    </row>
    <row r="7098" spans="1:16" ht="0.95" customHeight="1">
      <c r="A7098" s="1"/>
      <c r="B7098" s="137"/>
      <c r="C7098" s="137"/>
      <c r="D7098" s="137"/>
      <c r="E7098" s="137"/>
      <c r="F7098" s="137"/>
      <c r="G7098" s="137"/>
      <c r="H7098" s="137"/>
      <c r="I7098" s="137"/>
      <c r="J7098" s="137"/>
      <c r="K7098" s="137"/>
      <c r="L7098" s="137"/>
      <c r="M7098" s="137"/>
      <c r="N7098" s="137"/>
      <c r="O7098" s="137"/>
      <c r="P7098" s="1"/>
    </row>
    <row r="7099" spans="1:16" ht="33.75" thickBot="1">
      <c r="A7099" s="1"/>
      <c r="B7099" s="6" t="s">
        <v>7010</v>
      </c>
      <c r="C7099" s="7" t="s">
        <v>8</v>
      </c>
      <c r="D7099" s="8" t="s">
        <v>7011</v>
      </c>
      <c r="E7099" s="8" t="s">
        <v>7012</v>
      </c>
      <c r="F7099" s="8" t="s">
        <v>544</v>
      </c>
      <c r="G7099" s="8" t="s">
        <v>6771</v>
      </c>
      <c r="H7099" s="8" t="s">
        <v>14</v>
      </c>
      <c r="I7099" s="7" t="s">
        <v>8</v>
      </c>
      <c r="J7099" s="9">
        <v>555227166</v>
      </c>
      <c r="K7099" s="9">
        <v>1981298</v>
      </c>
      <c r="L7099" s="9">
        <v>1981298</v>
      </c>
      <c r="M7099" s="9">
        <v>1313964</v>
      </c>
      <c r="N7099" s="7" t="s">
        <v>8</v>
      </c>
      <c r="O7099" s="10">
        <v>100</v>
      </c>
      <c r="P7099" s="1"/>
    </row>
    <row r="7100" spans="1:16" ht="33.75" thickBot="1">
      <c r="A7100" s="1"/>
      <c r="B7100" s="138" t="s">
        <v>8</v>
      </c>
      <c r="C7100" s="139"/>
      <c r="D7100" s="139"/>
      <c r="E7100" s="139"/>
      <c r="F7100" s="139"/>
      <c r="G7100" s="139"/>
      <c r="H7100" s="139"/>
      <c r="I7100" s="11" t="s">
        <v>6772</v>
      </c>
      <c r="J7100" s="12" t="s">
        <v>8</v>
      </c>
      <c r="K7100" s="13">
        <v>1981298</v>
      </c>
      <c r="L7100" s="13">
        <v>1981298</v>
      </c>
      <c r="M7100" s="13">
        <v>1313964</v>
      </c>
      <c r="N7100" s="14">
        <v>66.31</v>
      </c>
      <c r="O7100" s="12" t="s">
        <v>8</v>
      </c>
      <c r="P7100" s="1"/>
    </row>
    <row r="7101" spans="1:16" ht="0.95" customHeight="1">
      <c r="A7101" s="1"/>
      <c r="B7101" s="137"/>
      <c r="C7101" s="137"/>
      <c r="D7101" s="137"/>
      <c r="E7101" s="137"/>
      <c r="F7101" s="137"/>
      <c r="G7101" s="137"/>
      <c r="H7101" s="137"/>
      <c r="I7101" s="137"/>
      <c r="J7101" s="137"/>
      <c r="K7101" s="137"/>
      <c r="L7101" s="137"/>
      <c r="M7101" s="137"/>
      <c r="N7101" s="137"/>
      <c r="O7101" s="137"/>
      <c r="P7101" s="1"/>
    </row>
    <row r="7102" spans="1:16" ht="33.75" thickBot="1">
      <c r="A7102" s="1"/>
      <c r="B7102" s="6" t="s">
        <v>7013</v>
      </c>
      <c r="C7102" s="7" t="s">
        <v>8</v>
      </c>
      <c r="D7102" s="8" t="s">
        <v>7014</v>
      </c>
      <c r="E7102" s="8" t="s">
        <v>7015</v>
      </c>
      <c r="F7102" s="8" t="s">
        <v>544</v>
      </c>
      <c r="G7102" s="8" t="s">
        <v>6771</v>
      </c>
      <c r="H7102" s="8" t="s">
        <v>14</v>
      </c>
      <c r="I7102" s="7" t="s">
        <v>8</v>
      </c>
      <c r="J7102" s="9">
        <v>2538911139</v>
      </c>
      <c r="K7102" s="9">
        <v>115999992</v>
      </c>
      <c r="L7102" s="9">
        <v>115999992</v>
      </c>
      <c r="M7102" s="9">
        <v>111992266</v>
      </c>
      <c r="N7102" s="7" t="s">
        <v>8</v>
      </c>
      <c r="O7102" s="10">
        <v>0</v>
      </c>
      <c r="P7102" s="1"/>
    </row>
    <row r="7103" spans="1:16" ht="33.75" thickBot="1">
      <c r="A7103" s="1"/>
      <c r="B7103" s="138" t="s">
        <v>8</v>
      </c>
      <c r="C7103" s="139"/>
      <c r="D7103" s="139"/>
      <c r="E7103" s="139"/>
      <c r="F7103" s="139"/>
      <c r="G7103" s="139"/>
      <c r="H7103" s="139"/>
      <c r="I7103" s="11" t="s">
        <v>6772</v>
      </c>
      <c r="J7103" s="12" t="s">
        <v>8</v>
      </c>
      <c r="K7103" s="13">
        <v>115999992</v>
      </c>
      <c r="L7103" s="13">
        <v>115999992</v>
      </c>
      <c r="M7103" s="13">
        <v>111992266</v>
      </c>
      <c r="N7103" s="14">
        <v>96.54</v>
      </c>
      <c r="O7103" s="12" t="s">
        <v>8</v>
      </c>
      <c r="P7103" s="1"/>
    </row>
    <row r="7104" spans="1:16" ht="0.95" customHeight="1">
      <c r="A7104" s="1"/>
      <c r="B7104" s="137"/>
      <c r="C7104" s="137"/>
      <c r="D7104" s="137"/>
      <c r="E7104" s="137"/>
      <c r="F7104" s="137"/>
      <c r="G7104" s="137"/>
      <c r="H7104" s="137"/>
      <c r="I7104" s="137"/>
      <c r="J7104" s="137"/>
      <c r="K7104" s="137"/>
      <c r="L7104" s="137"/>
      <c r="M7104" s="137"/>
      <c r="N7104" s="137"/>
      <c r="O7104" s="137"/>
      <c r="P7104" s="1"/>
    </row>
    <row r="7105" spans="1:16" ht="25.5" thickBot="1">
      <c r="A7105" s="1"/>
      <c r="B7105" s="6" t="s">
        <v>7016</v>
      </c>
      <c r="C7105" s="7" t="s">
        <v>8</v>
      </c>
      <c r="D7105" s="8" t="s">
        <v>7017</v>
      </c>
      <c r="E7105" s="8" t="s">
        <v>7018</v>
      </c>
      <c r="F7105" s="8" t="s">
        <v>395</v>
      </c>
      <c r="G7105" s="8" t="s">
        <v>6771</v>
      </c>
      <c r="H7105" s="8" t="s">
        <v>14</v>
      </c>
      <c r="I7105" s="7" t="s">
        <v>8</v>
      </c>
      <c r="J7105" s="9">
        <v>2985571249</v>
      </c>
      <c r="K7105" s="9">
        <v>193161001</v>
      </c>
      <c r="L7105" s="9">
        <v>193161001</v>
      </c>
      <c r="M7105" s="9">
        <v>176347804</v>
      </c>
      <c r="N7105" s="7" t="s">
        <v>8</v>
      </c>
      <c r="O7105" s="10">
        <v>0</v>
      </c>
      <c r="P7105" s="1"/>
    </row>
    <row r="7106" spans="1:16" ht="33.75" thickBot="1">
      <c r="A7106" s="1"/>
      <c r="B7106" s="138" t="s">
        <v>8</v>
      </c>
      <c r="C7106" s="139"/>
      <c r="D7106" s="139"/>
      <c r="E7106" s="139"/>
      <c r="F7106" s="139"/>
      <c r="G7106" s="139"/>
      <c r="H7106" s="139"/>
      <c r="I7106" s="11" t="s">
        <v>6772</v>
      </c>
      <c r="J7106" s="12" t="s">
        <v>8</v>
      </c>
      <c r="K7106" s="13">
        <v>193161001</v>
      </c>
      <c r="L7106" s="13">
        <v>193161001</v>
      </c>
      <c r="M7106" s="13">
        <v>176347804</v>
      </c>
      <c r="N7106" s="14">
        <v>91.29</v>
      </c>
      <c r="O7106" s="12" t="s">
        <v>8</v>
      </c>
      <c r="P7106" s="1"/>
    </row>
    <row r="7107" spans="1:16" ht="0.95" customHeight="1">
      <c r="A7107" s="1"/>
      <c r="B7107" s="137"/>
      <c r="C7107" s="137"/>
      <c r="D7107" s="137"/>
      <c r="E7107" s="137"/>
      <c r="F7107" s="137"/>
      <c r="G7107" s="137"/>
      <c r="H7107" s="137"/>
      <c r="I7107" s="137"/>
      <c r="J7107" s="137"/>
      <c r="K7107" s="137"/>
      <c r="L7107" s="137"/>
      <c r="M7107" s="137"/>
      <c r="N7107" s="137"/>
      <c r="O7107" s="137"/>
      <c r="P7107" s="1"/>
    </row>
    <row r="7108" spans="1:16" ht="33.75" thickBot="1">
      <c r="A7108" s="1"/>
      <c r="B7108" s="6" t="s">
        <v>7019</v>
      </c>
      <c r="C7108" s="7" t="s">
        <v>8</v>
      </c>
      <c r="D7108" s="8" t="s">
        <v>7020</v>
      </c>
      <c r="E7108" s="8" t="s">
        <v>7021</v>
      </c>
      <c r="F7108" s="8" t="s">
        <v>544</v>
      </c>
      <c r="G7108" s="8" t="s">
        <v>6771</v>
      </c>
      <c r="H7108" s="8" t="s">
        <v>14</v>
      </c>
      <c r="I7108" s="7" t="s">
        <v>8</v>
      </c>
      <c r="J7108" s="9">
        <v>1232086969</v>
      </c>
      <c r="K7108" s="9">
        <v>35759206</v>
      </c>
      <c r="L7108" s="9">
        <v>35759206</v>
      </c>
      <c r="M7108" s="9">
        <v>24579428</v>
      </c>
      <c r="N7108" s="7" t="s">
        <v>8</v>
      </c>
      <c r="O7108" s="10">
        <v>0</v>
      </c>
      <c r="P7108" s="1"/>
    </row>
    <row r="7109" spans="1:16" ht="33.75" thickBot="1">
      <c r="A7109" s="1"/>
      <c r="B7109" s="138" t="s">
        <v>8</v>
      </c>
      <c r="C7109" s="139"/>
      <c r="D7109" s="139"/>
      <c r="E7109" s="139"/>
      <c r="F7109" s="139"/>
      <c r="G7109" s="139"/>
      <c r="H7109" s="139"/>
      <c r="I7109" s="11" t="s">
        <v>6772</v>
      </c>
      <c r="J7109" s="12" t="s">
        <v>8</v>
      </c>
      <c r="K7109" s="13">
        <v>35759206</v>
      </c>
      <c r="L7109" s="13">
        <v>35759206</v>
      </c>
      <c r="M7109" s="13">
        <v>24579428</v>
      </c>
      <c r="N7109" s="14">
        <v>68.73</v>
      </c>
      <c r="O7109" s="12" t="s">
        <v>8</v>
      </c>
      <c r="P7109" s="1"/>
    </row>
    <row r="7110" spans="1:16" ht="0.95" customHeight="1">
      <c r="A7110" s="1"/>
      <c r="B7110" s="137"/>
      <c r="C7110" s="137"/>
      <c r="D7110" s="137"/>
      <c r="E7110" s="137"/>
      <c r="F7110" s="137"/>
      <c r="G7110" s="137"/>
      <c r="H7110" s="137"/>
      <c r="I7110" s="137"/>
      <c r="J7110" s="137"/>
      <c r="K7110" s="137"/>
      <c r="L7110" s="137"/>
      <c r="M7110" s="137"/>
      <c r="N7110" s="137"/>
      <c r="O7110" s="137"/>
      <c r="P7110" s="1"/>
    </row>
    <row r="7111" spans="1:16" ht="25.5" thickBot="1">
      <c r="A7111" s="1"/>
      <c r="B7111" s="6" t="s">
        <v>7022</v>
      </c>
      <c r="C7111" s="7" t="s">
        <v>8</v>
      </c>
      <c r="D7111" s="8" t="s">
        <v>7023</v>
      </c>
      <c r="E7111" s="8" t="s">
        <v>7024</v>
      </c>
      <c r="F7111" s="8" t="s">
        <v>203</v>
      </c>
      <c r="G7111" s="8" t="s">
        <v>6771</v>
      </c>
      <c r="H7111" s="8" t="s">
        <v>14</v>
      </c>
      <c r="I7111" s="7" t="s">
        <v>8</v>
      </c>
      <c r="J7111" s="9">
        <v>339670444</v>
      </c>
      <c r="K7111" s="9">
        <v>24434604</v>
      </c>
      <c r="L7111" s="9">
        <v>24434604</v>
      </c>
      <c r="M7111" s="9">
        <v>15306551</v>
      </c>
      <c r="N7111" s="7" t="s">
        <v>8</v>
      </c>
      <c r="O7111" s="10">
        <v>0</v>
      </c>
      <c r="P7111" s="1"/>
    </row>
    <row r="7112" spans="1:16" ht="33.75" thickBot="1">
      <c r="A7112" s="1"/>
      <c r="B7112" s="138" t="s">
        <v>8</v>
      </c>
      <c r="C7112" s="139"/>
      <c r="D7112" s="139"/>
      <c r="E7112" s="139"/>
      <c r="F7112" s="139"/>
      <c r="G7112" s="139"/>
      <c r="H7112" s="139"/>
      <c r="I7112" s="11" t="s">
        <v>6772</v>
      </c>
      <c r="J7112" s="12" t="s">
        <v>8</v>
      </c>
      <c r="K7112" s="13">
        <v>24434604</v>
      </c>
      <c r="L7112" s="13">
        <v>24434604</v>
      </c>
      <c r="M7112" s="13">
        <v>15306551</v>
      </c>
      <c r="N7112" s="14">
        <v>62.64</v>
      </c>
      <c r="O7112" s="12" t="s">
        <v>8</v>
      </c>
      <c r="P7112" s="1"/>
    </row>
    <row r="7113" spans="1:16" ht="0.95" customHeight="1">
      <c r="A7113" s="1"/>
      <c r="B7113" s="137"/>
      <c r="C7113" s="137"/>
      <c r="D7113" s="137"/>
      <c r="E7113" s="137"/>
      <c r="F7113" s="137"/>
      <c r="G7113" s="137"/>
      <c r="H7113" s="137"/>
      <c r="I7113" s="137"/>
      <c r="J7113" s="137"/>
      <c r="K7113" s="137"/>
      <c r="L7113" s="137"/>
      <c r="M7113" s="137"/>
      <c r="N7113" s="137"/>
      <c r="O7113" s="137"/>
      <c r="P7113" s="1"/>
    </row>
    <row r="7114" spans="1:16" ht="50.25" thickBot="1">
      <c r="A7114" s="1"/>
      <c r="B7114" s="6" t="s">
        <v>7025</v>
      </c>
      <c r="C7114" s="7" t="s">
        <v>8</v>
      </c>
      <c r="D7114" s="8" t="s">
        <v>7026</v>
      </c>
      <c r="E7114" s="8" t="s">
        <v>7027</v>
      </c>
      <c r="F7114" s="8" t="s">
        <v>261</v>
      </c>
      <c r="G7114" s="8" t="s">
        <v>6771</v>
      </c>
      <c r="H7114" s="8" t="s">
        <v>14</v>
      </c>
      <c r="I7114" s="7" t="s">
        <v>8</v>
      </c>
      <c r="J7114" s="9">
        <v>3058503014</v>
      </c>
      <c r="K7114" s="9">
        <v>240000010</v>
      </c>
      <c r="L7114" s="9">
        <v>240000010</v>
      </c>
      <c r="M7114" s="9">
        <v>174326368</v>
      </c>
      <c r="N7114" s="7" t="s">
        <v>8</v>
      </c>
      <c r="O7114" s="10">
        <v>0</v>
      </c>
      <c r="P7114" s="1"/>
    </row>
    <row r="7115" spans="1:16" ht="33.75" thickBot="1">
      <c r="A7115" s="1"/>
      <c r="B7115" s="138" t="s">
        <v>8</v>
      </c>
      <c r="C7115" s="139"/>
      <c r="D7115" s="139"/>
      <c r="E7115" s="139"/>
      <c r="F7115" s="139"/>
      <c r="G7115" s="139"/>
      <c r="H7115" s="139"/>
      <c r="I7115" s="11" t="s">
        <v>6772</v>
      </c>
      <c r="J7115" s="12" t="s">
        <v>8</v>
      </c>
      <c r="K7115" s="13">
        <v>240000010</v>
      </c>
      <c r="L7115" s="13">
        <v>240000010</v>
      </c>
      <c r="M7115" s="13">
        <v>174326368</v>
      </c>
      <c r="N7115" s="14">
        <v>72.63</v>
      </c>
      <c r="O7115" s="12" t="s">
        <v>8</v>
      </c>
      <c r="P7115" s="1"/>
    </row>
    <row r="7116" spans="1:16" ht="0.95" customHeight="1">
      <c r="A7116" s="1"/>
      <c r="B7116" s="137"/>
      <c r="C7116" s="137"/>
      <c r="D7116" s="137"/>
      <c r="E7116" s="137"/>
      <c r="F7116" s="137"/>
      <c r="G7116" s="137"/>
      <c r="H7116" s="137"/>
      <c r="I7116" s="137"/>
      <c r="J7116" s="137"/>
      <c r="K7116" s="137"/>
      <c r="L7116" s="137"/>
      <c r="M7116" s="137"/>
      <c r="N7116" s="137"/>
      <c r="O7116" s="137"/>
      <c r="P7116" s="1"/>
    </row>
    <row r="7117" spans="1:16" ht="25.5" thickBot="1">
      <c r="A7117" s="1"/>
      <c r="B7117" s="6" t="s">
        <v>7028</v>
      </c>
      <c r="C7117" s="7" t="s">
        <v>8</v>
      </c>
      <c r="D7117" s="8" t="s">
        <v>7029</v>
      </c>
      <c r="E7117" s="8" t="s">
        <v>7030</v>
      </c>
      <c r="F7117" s="8" t="s">
        <v>544</v>
      </c>
      <c r="G7117" s="8" t="s">
        <v>6771</v>
      </c>
      <c r="H7117" s="8" t="s">
        <v>14</v>
      </c>
      <c r="I7117" s="7" t="s">
        <v>8</v>
      </c>
      <c r="J7117" s="9">
        <v>316143152</v>
      </c>
      <c r="K7117" s="9">
        <v>31165653</v>
      </c>
      <c r="L7117" s="9">
        <v>31165653</v>
      </c>
      <c r="M7117" s="9">
        <v>20131970</v>
      </c>
      <c r="N7117" s="7" t="s">
        <v>8</v>
      </c>
      <c r="O7117" s="10">
        <v>0</v>
      </c>
      <c r="P7117" s="1"/>
    </row>
    <row r="7118" spans="1:16" ht="33.75" thickBot="1">
      <c r="A7118" s="1"/>
      <c r="B7118" s="138" t="s">
        <v>8</v>
      </c>
      <c r="C7118" s="139"/>
      <c r="D7118" s="139"/>
      <c r="E7118" s="139"/>
      <c r="F7118" s="139"/>
      <c r="G7118" s="139"/>
      <c r="H7118" s="139"/>
      <c r="I7118" s="11" t="s">
        <v>6772</v>
      </c>
      <c r="J7118" s="12" t="s">
        <v>8</v>
      </c>
      <c r="K7118" s="13">
        <v>31165653</v>
      </c>
      <c r="L7118" s="13">
        <v>31165653</v>
      </c>
      <c r="M7118" s="13">
        <v>20131970</v>
      </c>
      <c r="N7118" s="14">
        <v>64.59</v>
      </c>
      <c r="O7118" s="12" t="s">
        <v>8</v>
      </c>
      <c r="P7118" s="1"/>
    </row>
    <row r="7119" spans="1:16" ht="0.95" customHeight="1">
      <c r="A7119" s="1"/>
      <c r="B7119" s="137"/>
      <c r="C7119" s="137"/>
      <c r="D7119" s="137"/>
      <c r="E7119" s="137"/>
      <c r="F7119" s="137"/>
      <c r="G7119" s="137"/>
      <c r="H7119" s="137"/>
      <c r="I7119" s="137"/>
      <c r="J7119" s="137"/>
      <c r="K7119" s="137"/>
      <c r="L7119" s="137"/>
      <c r="M7119" s="137"/>
      <c r="N7119" s="137"/>
      <c r="O7119" s="137"/>
      <c r="P7119" s="1"/>
    </row>
    <row r="7120" spans="1:16" ht="50.25" thickBot="1">
      <c r="A7120" s="1"/>
      <c r="B7120" s="6" t="s">
        <v>7031</v>
      </c>
      <c r="C7120" s="7" t="s">
        <v>8</v>
      </c>
      <c r="D7120" s="8" t="s">
        <v>7032</v>
      </c>
      <c r="E7120" s="8" t="s">
        <v>7033</v>
      </c>
      <c r="F7120" s="8" t="s">
        <v>72</v>
      </c>
      <c r="G7120" s="8" t="s">
        <v>6771</v>
      </c>
      <c r="H7120" s="8" t="s">
        <v>14</v>
      </c>
      <c r="I7120" s="7" t="s">
        <v>8</v>
      </c>
      <c r="J7120" s="9">
        <v>865616632</v>
      </c>
      <c r="K7120" s="9">
        <v>85807444</v>
      </c>
      <c r="L7120" s="9">
        <v>85807444</v>
      </c>
      <c r="M7120" s="9">
        <v>52212980</v>
      </c>
      <c r="N7120" s="7" t="s">
        <v>8</v>
      </c>
      <c r="O7120" s="10">
        <v>100</v>
      </c>
      <c r="P7120" s="1"/>
    </row>
    <row r="7121" spans="1:16" ht="33.75" thickBot="1">
      <c r="A7121" s="1"/>
      <c r="B7121" s="138" t="s">
        <v>8</v>
      </c>
      <c r="C7121" s="139"/>
      <c r="D7121" s="139"/>
      <c r="E7121" s="139"/>
      <c r="F7121" s="139"/>
      <c r="G7121" s="139"/>
      <c r="H7121" s="139"/>
      <c r="I7121" s="11" t="s">
        <v>6772</v>
      </c>
      <c r="J7121" s="12" t="s">
        <v>8</v>
      </c>
      <c r="K7121" s="13">
        <v>85807444</v>
      </c>
      <c r="L7121" s="13">
        <v>85807444</v>
      </c>
      <c r="M7121" s="13">
        <v>52212980</v>
      </c>
      <c r="N7121" s="14">
        <v>60.84</v>
      </c>
      <c r="O7121" s="12" t="s">
        <v>8</v>
      </c>
      <c r="P7121" s="1"/>
    </row>
    <row r="7122" spans="1:16" ht="0.95" customHeight="1">
      <c r="A7122" s="1"/>
      <c r="B7122" s="137"/>
      <c r="C7122" s="137"/>
      <c r="D7122" s="137"/>
      <c r="E7122" s="137"/>
      <c r="F7122" s="137"/>
      <c r="G7122" s="137"/>
      <c r="H7122" s="137"/>
      <c r="I7122" s="137"/>
      <c r="J7122" s="137"/>
      <c r="K7122" s="137"/>
      <c r="L7122" s="137"/>
      <c r="M7122" s="137"/>
      <c r="N7122" s="137"/>
      <c r="O7122" s="137"/>
      <c r="P7122" s="1"/>
    </row>
    <row r="7123" spans="1:16" ht="33.75" thickBot="1">
      <c r="A7123" s="1"/>
      <c r="B7123" s="6" t="s">
        <v>7034</v>
      </c>
      <c r="C7123" s="7" t="s">
        <v>8</v>
      </c>
      <c r="D7123" s="8" t="s">
        <v>7035</v>
      </c>
      <c r="E7123" s="8" t="s">
        <v>7036</v>
      </c>
      <c r="F7123" s="8" t="s">
        <v>544</v>
      </c>
      <c r="G7123" s="8" t="s">
        <v>6771</v>
      </c>
      <c r="H7123" s="8" t="s">
        <v>14</v>
      </c>
      <c r="I7123" s="7" t="s">
        <v>8</v>
      </c>
      <c r="J7123" s="9">
        <v>1221363174</v>
      </c>
      <c r="K7123" s="9">
        <v>43355519</v>
      </c>
      <c r="L7123" s="9">
        <v>43355519</v>
      </c>
      <c r="M7123" s="9">
        <v>14182333</v>
      </c>
      <c r="N7123" s="7" t="s">
        <v>8</v>
      </c>
      <c r="O7123" s="10">
        <v>0</v>
      </c>
      <c r="P7123" s="1"/>
    </row>
    <row r="7124" spans="1:16" ht="33.75" thickBot="1">
      <c r="A7124" s="1"/>
      <c r="B7124" s="138" t="s">
        <v>8</v>
      </c>
      <c r="C7124" s="139"/>
      <c r="D7124" s="139"/>
      <c r="E7124" s="139"/>
      <c r="F7124" s="139"/>
      <c r="G7124" s="139"/>
      <c r="H7124" s="139"/>
      <c r="I7124" s="11" t="s">
        <v>6772</v>
      </c>
      <c r="J7124" s="12" t="s">
        <v>8</v>
      </c>
      <c r="K7124" s="13">
        <v>43355519</v>
      </c>
      <c r="L7124" s="13">
        <v>43355519</v>
      </c>
      <c r="M7124" s="13">
        <v>14182333</v>
      </c>
      <c r="N7124" s="14">
        <v>32.71</v>
      </c>
      <c r="O7124" s="12" t="s">
        <v>8</v>
      </c>
      <c r="P7124" s="1"/>
    </row>
    <row r="7125" spans="1:16" ht="0.95" customHeight="1">
      <c r="A7125" s="1"/>
      <c r="B7125" s="137"/>
      <c r="C7125" s="137"/>
      <c r="D7125" s="137"/>
      <c r="E7125" s="137"/>
      <c r="F7125" s="137"/>
      <c r="G7125" s="137"/>
      <c r="H7125" s="137"/>
      <c r="I7125" s="137"/>
      <c r="J7125" s="137"/>
      <c r="K7125" s="137"/>
      <c r="L7125" s="137"/>
      <c r="M7125" s="137"/>
      <c r="N7125" s="137"/>
      <c r="O7125" s="137"/>
      <c r="P7125" s="1"/>
    </row>
    <row r="7126" spans="1:16" ht="25.5" thickBot="1">
      <c r="A7126" s="1"/>
      <c r="B7126" s="6" t="s">
        <v>7037</v>
      </c>
      <c r="C7126" s="7" t="s">
        <v>8</v>
      </c>
      <c r="D7126" s="8" t="s">
        <v>7038</v>
      </c>
      <c r="E7126" s="8" t="s">
        <v>7039</v>
      </c>
      <c r="F7126" s="8" t="s">
        <v>331</v>
      </c>
      <c r="G7126" s="8" t="s">
        <v>6771</v>
      </c>
      <c r="H7126" s="8" t="s">
        <v>14</v>
      </c>
      <c r="I7126" s="7" t="s">
        <v>8</v>
      </c>
      <c r="J7126" s="9">
        <v>3598667985</v>
      </c>
      <c r="K7126" s="9">
        <v>150000009</v>
      </c>
      <c r="L7126" s="9">
        <v>150000009</v>
      </c>
      <c r="M7126" s="9">
        <v>147065045</v>
      </c>
      <c r="N7126" s="7" t="s">
        <v>8</v>
      </c>
      <c r="O7126" s="10">
        <v>0</v>
      </c>
      <c r="P7126" s="1"/>
    </row>
    <row r="7127" spans="1:16" ht="33.75" thickBot="1">
      <c r="A7127" s="1"/>
      <c r="B7127" s="138" t="s">
        <v>8</v>
      </c>
      <c r="C7127" s="139"/>
      <c r="D7127" s="139"/>
      <c r="E7127" s="139"/>
      <c r="F7127" s="139"/>
      <c r="G7127" s="139"/>
      <c r="H7127" s="139"/>
      <c r="I7127" s="11" t="s">
        <v>6772</v>
      </c>
      <c r="J7127" s="12" t="s">
        <v>8</v>
      </c>
      <c r="K7127" s="13">
        <v>150000009</v>
      </c>
      <c r="L7127" s="13">
        <v>150000009</v>
      </c>
      <c r="M7127" s="13">
        <v>147065045</v>
      </c>
      <c r="N7127" s="14">
        <v>98.04</v>
      </c>
      <c r="O7127" s="12" t="s">
        <v>8</v>
      </c>
      <c r="P7127" s="1"/>
    </row>
    <row r="7128" spans="1:16" ht="0.95" customHeight="1">
      <c r="A7128" s="1"/>
      <c r="B7128" s="137"/>
      <c r="C7128" s="137"/>
      <c r="D7128" s="137"/>
      <c r="E7128" s="137"/>
      <c r="F7128" s="137"/>
      <c r="G7128" s="137"/>
      <c r="H7128" s="137"/>
      <c r="I7128" s="137"/>
      <c r="J7128" s="137"/>
      <c r="K7128" s="137"/>
      <c r="L7128" s="137"/>
      <c r="M7128" s="137"/>
      <c r="N7128" s="137"/>
      <c r="O7128" s="137"/>
      <c r="P7128" s="1"/>
    </row>
    <row r="7129" spans="1:16" ht="25.5" thickBot="1">
      <c r="A7129" s="1"/>
      <c r="B7129" s="6" t="s">
        <v>7040</v>
      </c>
      <c r="C7129" s="7" t="s">
        <v>8</v>
      </c>
      <c r="D7129" s="8" t="s">
        <v>7041</v>
      </c>
      <c r="E7129" s="8" t="s">
        <v>7042</v>
      </c>
      <c r="F7129" s="8" t="s">
        <v>544</v>
      </c>
      <c r="G7129" s="8" t="s">
        <v>6771</v>
      </c>
      <c r="H7129" s="8" t="s">
        <v>14</v>
      </c>
      <c r="I7129" s="7" t="s">
        <v>8</v>
      </c>
      <c r="J7129" s="9">
        <v>31218359698</v>
      </c>
      <c r="K7129" s="9">
        <v>730000005</v>
      </c>
      <c r="L7129" s="9">
        <v>730000005</v>
      </c>
      <c r="M7129" s="9">
        <v>701852244</v>
      </c>
      <c r="N7129" s="7" t="s">
        <v>8</v>
      </c>
      <c r="O7129" s="10">
        <v>0</v>
      </c>
      <c r="P7129" s="1"/>
    </row>
    <row r="7130" spans="1:16" ht="33.75" thickBot="1">
      <c r="A7130" s="1"/>
      <c r="B7130" s="138" t="s">
        <v>8</v>
      </c>
      <c r="C7130" s="139"/>
      <c r="D7130" s="139"/>
      <c r="E7130" s="139"/>
      <c r="F7130" s="139"/>
      <c r="G7130" s="139"/>
      <c r="H7130" s="139"/>
      <c r="I7130" s="11" t="s">
        <v>6772</v>
      </c>
      <c r="J7130" s="12" t="s">
        <v>8</v>
      </c>
      <c r="K7130" s="13">
        <v>730000005</v>
      </c>
      <c r="L7130" s="13">
        <v>730000005</v>
      </c>
      <c r="M7130" s="13">
        <v>701852244</v>
      </c>
      <c r="N7130" s="14">
        <v>96.14</v>
      </c>
      <c r="O7130" s="12" t="s">
        <v>8</v>
      </c>
      <c r="P7130" s="1"/>
    </row>
    <row r="7131" spans="1:16" ht="0.95" customHeight="1">
      <c r="A7131" s="1"/>
      <c r="B7131" s="137"/>
      <c r="C7131" s="137"/>
      <c r="D7131" s="137"/>
      <c r="E7131" s="137"/>
      <c r="F7131" s="137"/>
      <c r="G7131" s="137"/>
      <c r="H7131" s="137"/>
      <c r="I7131" s="137"/>
      <c r="J7131" s="137"/>
      <c r="K7131" s="137"/>
      <c r="L7131" s="137"/>
      <c r="M7131" s="137"/>
      <c r="N7131" s="137"/>
      <c r="O7131" s="137"/>
      <c r="P7131" s="1"/>
    </row>
    <row r="7132" spans="1:16" ht="25.5" thickBot="1">
      <c r="A7132" s="1"/>
      <c r="B7132" s="6" t="s">
        <v>7043</v>
      </c>
      <c r="C7132" s="7" t="s">
        <v>8</v>
      </c>
      <c r="D7132" s="8" t="s">
        <v>7044</v>
      </c>
      <c r="E7132" s="8" t="s">
        <v>7045</v>
      </c>
      <c r="F7132" s="8" t="s">
        <v>68</v>
      </c>
      <c r="G7132" s="8" t="s">
        <v>6771</v>
      </c>
      <c r="H7132" s="8" t="s">
        <v>14</v>
      </c>
      <c r="I7132" s="7" t="s">
        <v>8</v>
      </c>
      <c r="J7132" s="9">
        <v>1643119223</v>
      </c>
      <c r="K7132" s="9">
        <v>110000005</v>
      </c>
      <c r="L7132" s="9">
        <v>110000005</v>
      </c>
      <c r="M7132" s="9">
        <v>99809343</v>
      </c>
      <c r="N7132" s="7" t="s">
        <v>8</v>
      </c>
      <c r="O7132" s="10">
        <v>0</v>
      </c>
      <c r="P7132" s="1"/>
    </row>
    <row r="7133" spans="1:16" ht="33.75" thickBot="1">
      <c r="A7133" s="1"/>
      <c r="B7133" s="138" t="s">
        <v>8</v>
      </c>
      <c r="C7133" s="139"/>
      <c r="D7133" s="139"/>
      <c r="E7133" s="139"/>
      <c r="F7133" s="139"/>
      <c r="G7133" s="139"/>
      <c r="H7133" s="139"/>
      <c r="I7133" s="11" t="s">
        <v>6772</v>
      </c>
      <c r="J7133" s="12" t="s">
        <v>8</v>
      </c>
      <c r="K7133" s="13">
        <v>110000005</v>
      </c>
      <c r="L7133" s="13">
        <v>110000005</v>
      </c>
      <c r="M7133" s="13">
        <v>99809343</v>
      </c>
      <c r="N7133" s="14">
        <v>90.73</v>
      </c>
      <c r="O7133" s="12" t="s">
        <v>8</v>
      </c>
      <c r="P7133" s="1"/>
    </row>
    <row r="7134" spans="1:16" ht="0.95" customHeight="1">
      <c r="A7134" s="1"/>
      <c r="B7134" s="137"/>
      <c r="C7134" s="137"/>
      <c r="D7134" s="137"/>
      <c r="E7134" s="137"/>
      <c r="F7134" s="137"/>
      <c r="G7134" s="137"/>
      <c r="H7134" s="137"/>
      <c r="I7134" s="137"/>
      <c r="J7134" s="137"/>
      <c r="K7134" s="137"/>
      <c r="L7134" s="137"/>
      <c r="M7134" s="137"/>
      <c r="N7134" s="137"/>
      <c r="O7134" s="137"/>
      <c r="P7134" s="1"/>
    </row>
    <row r="7135" spans="1:16" ht="25.5" thickBot="1">
      <c r="A7135" s="1"/>
      <c r="B7135" s="6" t="s">
        <v>7046</v>
      </c>
      <c r="C7135" s="7" t="s">
        <v>8</v>
      </c>
      <c r="D7135" s="8" t="s">
        <v>7047</v>
      </c>
      <c r="E7135" s="8" t="s">
        <v>7048</v>
      </c>
      <c r="F7135" s="8" t="s">
        <v>544</v>
      </c>
      <c r="G7135" s="8" t="s">
        <v>6771</v>
      </c>
      <c r="H7135" s="8" t="s">
        <v>14</v>
      </c>
      <c r="I7135" s="7" t="s">
        <v>8</v>
      </c>
      <c r="J7135" s="9">
        <v>560461666</v>
      </c>
      <c r="K7135" s="9">
        <v>7391172</v>
      </c>
      <c r="L7135" s="9">
        <v>7391172</v>
      </c>
      <c r="M7135" s="9">
        <v>4941155</v>
      </c>
      <c r="N7135" s="7" t="s">
        <v>8</v>
      </c>
      <c r="O7135" s="10">
        <v>0</v>
      </c>
      <c r="P7135" s="1"/>
    </row>
    <row r="7136" spans="1:16" ht="33.75" thickBot="1">
      <c r="A7136" s="1"/>
      <c r="B7136" s="138" t="s">
        <v>8</v>
      </c>
      <c r="C7136" s="139"/>
      <c r="D7136" s="139"/>
      <c r="E7136" s="139"/>
      <c r="F7136" s="139"/>
      <c r="G7136" s="139"/>
      <c r="H7136" s="139"/>
      <c r="I7136" s="11" t="s">
        <v>6772</v>
      </c>
      <c r="J7136" s="12" t="s">
        <v>8</v>
      </c>
      <c r="K7136" s="13">
        <v>7391172</v>
      </c>
      <c r="L7136" s="13">
        <v>7391172</v>
      </c>
      <c r="M7136" s="13">
        <v>4941155</v>
      </c>
      <c r="N7136" s="14">
        <v>66.849999999999994</v>
      </c>
      <c r="O7136" s="12" t="s">
        <v>8</v>
      </c>
      <c r="P7136" s="1"/>
    </row>
    <row r="7137" spans="1:16" ht="0.95" customHeight="1">
      <c r="A7137" s="1"/>
      <c r="B7137" s="137"/>
      <c r="C7137" s="137"/>
      <c r="D7137" s="137"/>
      <c r="E7137" s="137"/>
      <c r="F7137" s="137"/>
      <c r="G7137" s="137"/>
      <c r="H7137" s="137"/>
      <c r="I7137" s="137"/>
      <c r="J7137" s="137"/>
      <c r="K7137" s="137"/>
      <c r="L7137" s="137"/>
      <c r="M7137" s="137"/>
      <c r="N7137" s="137"/>
      <c r="O7137" s="137"/>
      <c r="P7137" s="1"/>
    </row>
    <row r="7138" spans="1:16" ht="132.75" thickBot="1">
      <c r="A7138" s="1"/>
      <c r="B7138" s="6" t="s">
        <v>7049</v>
      </c>
      <c r="C7138" s="7" t="s">
        <v>8</v>
      </c>
      <c r="D7138" s="8" t="s">
        <v>7050</v>
      </c>
      <c r="E7138" s="8" t="s">
        <v>7051</v>
      </c>
      <c r="F7138" s="8" t="s">
        <v>544</v>
      </c>
      <c r="G7138" s="8" t="s">
        <v>6771</v>
      </c>
      <c r="H7138" s="8" t="s">
        <v>14</v>
      </c>
      <c r="I7138" s="7" t="s">
        <v>8</v>
      </c>
      <c r="J7138" s="9">
        <v>3897214905</v>
      </c>
      <c r="K7138" s="9">
        <v>11235359</v>
      </c>
      <c r="L7138" s="9">
        <v>11235359</v>
      </c>
      <c r="M7138" s="9">
        <v>10943653</v>
      </c>
      <c r="N7138" s="7" t="s">
        <v>8</v>
      </c>
      <c r="O7138" s="10">
        <v>0</v>
      </c>
      <c r="P7138" s="1"/>
    </row>
    <row r="7139" spans="1:16" ht="33.75" thickBot="1">
      <c r="A7139" s="1"/>
      <c r="B7139" s="138" t="s">
        <v>8</v>
      </c>
      <c r="C7139" s="139"/>
      <c r="D7139" s="139"/>
      <c r="E7139" s="139"/>
      <c r="F7139" s="139"/>
      <c r="G7139" s="139"/>
      <c r="H7139" s="139"/>
      <c r="I7139" s="11" t="s">
        <v>6772</v>
      </c>
      <c r="J7139" s="12" t="s">
        <v>8</v>
      </c>
      <c r="K7139" s="13">
        <v>11235359</v>
      </c>
      <c r="L7139" s="13">
        <v>11235359</v>
      </c>
      <c r="M7139" s="13">
        <v>10943653</v>
      </c>
      <c r="N7139" s="14">
        <v>97.4</v>
      </c>
      <c r="O7139" s="12" t="s">
        <v>8</v>
      </c>
      <c r="P7139" s="1"/>
    </row>
    <row r="7140" spans="1:16" ht="0.95" customHeight="1">
      <c r="A7140" s="1"/>
      <c r="B7140" s="137"/>
      <c r="C7140" s="137"/>
      <c r="D7140" s="137"/>
      <c r="E7140" s="137"/>
      <c r="F7140" s="137"/>
      <c r="G7140" s="137"/>
      <c r="H7140" s="137"/>
      <c r="I7140" s="137"/>
      <c r="J7140" s="137"/>
      <c r="K7140" s="137"/>
      <c r="L7140" s="137"/>
      <c r="M7140" s="137"/>
      <c r="N7140" s="137"/>
      <c r="O7140" s="137"/>
      <c r="P7140" s="1"/>
    </row>
    <row r="7141" spans="1:16" ht="25.5" thickBot="1">
      <c r="A7141" s="1"/>
      <c r="B7141" s="6" t="s">
        <v>7052</v>
      </c>
      <c r="C7141" s="7" t="s">
        <v>8</v>
      </c>
      <c r="D7141" s="8" t="s">
        <v>7053</v>
      </c>
      <c r="E7141" s="8" t="s">
        <v>7054</v>
      </c>
      <c r="F7141" s="8" t="s">
        <v>544</v>
      </c>
      <c r="G7141" s="8" t="s">
        <v>6771</v>
      </c>
      <c r="H7141" s="8" t="s">
        <v>14</v>
      </c>
      <c r="I7141" s="7" t="s">
        <v>8</v>
      </c>
      <c r="J7141" s="9">
        <v>1974191390</v>
      </c>
      <c r="K7141" s="9">
        <v>129599993</v>
      </c>
      <c r="L7141" s="9">
        <v>129599993</v>
      </c>
      <c r="M7141" s="9">
        <v>99780692</v>
      </c>
      <c r="N7141" s="7" t="s">
        <v>8</v>
      </c>
      <c r="O7141" s="10">
        <v>0</v>
      </c>
      <c r="P7141" s="1"/>
    </row>
    <row r="7142" spans="1:16" ht="33.75" thickBot="1">
      <c r="A7142" s="1"/>
      <c r="B7142" s="138" t="s">
        <v>8</v>
      </c>
      <c r="C7142" s="139"/>
      <c r="D7142" s="139"/>
      <c r="E7142" s="139"/>
      <c r="F7142" s="139"/>
      <c r="G7142" s="139"/>
      <c r="H7142" s="139"/>
      <c r="I7142" s="11" t="s">
        <v>6772</v>
      </c>
      <c r="J7142" s="12" t="s">
        <v>8</v>
      </c>
      <c r="K7142" s="13">
        <v>129599993</v>
      </c>
      <c r="L7142" s="13">
        <v>129599993</v>
      </c>
      <c r="M7142" s="13">
        <v>99780692</v>
      </c>
      <c r="N7142" s="14">
        <v>76.989999999999995</v>
      </c>
      <c r="O7142" s="12" t="s">
        <v>8</v>
      </c>
      <c r="P7142" s="1"/>
    </row>
    <row r="7143" spans="1:16" ht="0.95" customHeight="1">
      <c r="A7143" s="1"/>
      <c r="B7143" s="137"/>
      <c r="C7143" s="137"/>
      <c r="D7143" s="137"/>
      <c r="E7143" s="137"/>
      <c r="F7143" s="137"/>
      <c r="G7143" s="137"/>
      <c r="H7143" s="137"/>
      <c r="I7143" s="137"/>
      <c r="J7143" s="137"/>
      <c r="K7143" s="137"/>
      <c r="L7143" s="137"/>
      <c r="M7143" s="137"/>
      <c r="N7143" s="137"/>
      <c r="O7143" s="137"/>
      <c r="P7143" s="1"/>
    </row>
    <row r="7144" spans="1:16" ht="25.5" thickBot="1">
      <c r="A7144" s="1"/>
      <c r="B7144" s="6" t="s">
        <v>7055</v>
      </c>
      <c r="C7144" s="7" t="s">
        <v>8</v>
      </c>
      <c r="D7144" s="8" t="s">
        <v>7056</v>
      </c>
      <c r="E7144" s="8" t="s">
        <v>7057</v>
      </c>
      <c r="F7144" s="8" t="s">
        <v>544</v>
      </c>
      <c r="G7144" s="8" t="s">
        <v>6771</v>
      </c>
      <c r="H7144" s="8" t="s">
        <v>14</v>
      </c>
      <c r="I7144" s="7" t="s">
        <v>8</v>
      </c>
      <c r="J7144" s="9">
        <v>801967590</v>
      </c>
      <c r="K7144" s="9">
        <v>50999988</v>
      </c>
      <c r="L7144" s="9">
        <v>50999988</v>
      </c>
      <c r="M7144" s="9">
        <v>47499084</v>
      </c>
      <c r="N7144" s="7" t="s">
        <v>8</v>
      </c>
      <c r="O7144" s="10">
        <v>0</v>
      </c>
      <c r="P7144" s="1"/>
    </row>
    <row r="7145" spans="1:16" ht="33.75" thickBot="1">
      <c r="A7145" s="1"/>
      <c r="B7145" s="138" t="s">
        <v>8</v>
      </c>
      <c r="C7145" s="139"/>
      <c r="D7145" s="139"/>
      <c r="E7145" s="139"/>
      <c r="F7145" s="139"/>
      <c r="G7145" s="139"/>
      <c r="H7145" s="139"/>
      <c r="I7145" s="11" t="s">
        <v>6772</v>
      </c>
      <c r="J7145" s="12" t="s">
        <v>8</v>
      </c>
      <c r="K7145" s="13">
        <v>50999988</v>
      </c>
      <c r="L7145" s="13">
        <v>50999988</v>
      </c>
      <c r="M7145" s="13">
        <v>47499084</v>
      </c>
      <c r="N7145" s="14">
        <v>93.13</v>
      </c>
      <c r="O7145" s="12" t="s">
        <v>8</v>
      </c>
      <c r="P7145" s="1"/>
    </row>
    <row r="7146" spans="1:16" ht="0.95" customHeight="1">
      <c r="A7146" s="1"/>
      <c r="B7146" s="137"/>
      <c r="C7146" s="137"/>
      <c r="D7146" s="137"/>
      <c r="E7146" s="137"/>
      <c r="F7146" s="137"/>
      <c r="G7146" s="137"/>
      <c r="H7146" s="137"/>
      <c r="I7146" s="137"/>
      <c r="J7146" s="137"/>
      <c r="K7146" s="137"/>
      <c r="L7146" s="137"/>
      <c r="M7146" s="137"/>
      <c r="N7146" s="137"/>
      <c r="O7146" s="137"/>
      <c r="P7146" s="1"/>
    </row>
    <row r="7147" spans="1:16" ht="25.5" thickBot="1">
      <c r="A7147" s="1"/>
      <c r="B7147" s="6" t="s">
        <v>7058</v>
      </c>
      <c r="C7147" s="7" t="s">
        <v>8</v>
      </c>
      <c r="D7147" s="8" t="s">
        <v>7059</v>
      </c>
      <c r="E7147" s="8" t="s">
        <v>7060</v>
      </c>
      <c r="F7147" s="8" t="s">
        <v>544</v>
      </c>
      <c r="G7147" s="8" t="s">
        <v>6771</v>
      </c>
      <c r="H7147" s="8" t="s">
        <v>14</v>
      </c>
      <c r="I7147" s="7" t="s">
        <v>8</v>
      </c>
      <c r="J7147" s="9">
        <v>414311834</v>
      </c>
      <c r="K7147" s="9">
        <v>42582817</v>
      </c>
      <c r="L7147" s="9">
        <v>42582817</v>
      </c>
      <c r="M7147" s="9">
        <v>26211548</v>
      </c>
      <c r="N7147" s="7" t="s">
        <v>8</v>
      </c>
      <c r="O7147" s="10">
        <v>0</v>
      </c>
      <c r="P7147" s="1"/>
    </row>
    <row r="7148" spans="1:16" ht="33.75" thickBot="1">
      <c r="A7148" s="1"/>
      <c r="B7148" s="138" t="s">
        <v>8</v>
      </c>
      <c r="C7148" s="139"/>
      <c r="D7148" s="139"/>
      <c r="E7148" s="139"/>
      <c r="F7148" s="139"/>
      <c r="G7148" s="139"/>
      <c r="H7148" s="139"/>
      <c r="I7148" s="11" t="s">
        <v>6772</v>
      </c>
      <c r="J7148" s="12" t="s">
        <v>8</v>
      </c>
      <c r="K7148" s="13">
        <v>42582817</v>
      </c>
      <c r="L7148" s="13">
        <v>42582817</v>
      </c>
      <c r="M7148" s="13">
        <v>26211548</v>
      </c>
      <c r="N7148" s="14">
        <v>61.55</v>
      </c>
      <c r="O7148" s="12" t="s">
        <v>8</v>
      </c>
      <c r="P7148" s="1"/>
    </row>
    <row r="7149" spans="1:16" ht="0.95" customHeight="1">
      <c r="A7149" s="1"/>
      <c r="B7149" s="137"/>
      <c r="C7149" s="137"/>
      <c r="D7149" s="137"/>
      <c r="E7149" s="137"/>
      <c r="F7149" s="137"/>
      <c r="G7149" s="137"/>
      <c r="H7149" s="137"/>
      <c r="I7149" s="137"/>
      <c r="J7149" s="137"/>
      <c r="K7149" s="137"/>
      <c r="L7149" s="137"/>
      <c r="M7149" s="137"/>
      <c r="N7149" s="137"/>
      <c r="O7149" s="137"/>
      <c r="P7149" s="1"/>
    </row>
    <row r="7150" spans="1:16" ht="25.5" thickBot="1">
      <c r="A7150" s="1"/>
      <c r="B7150" s="6" t="s">
        <v>7061</v>
      </c>
      <c r="C7150" s="7" t="s">
        <v>8</v>
      </c>
      <c r="D7150" s="8" t="s">
        <v>7062</v>
      </c>
      <c r="E7150" s="8" t="s">
        <v>7063</v>
      </c>
      <c r="F7150" s="8" t="s">
        <v>544</v>
      </c>
      <c r="G7150" s="8" t="s">
        <v>6771</v>
      </c>
      <c r="H7150" s="8" t="s">
        <v>14</v>
      </c>
      <c r="I7150" s="7" t="s">
        <v>8</v>
      </c>
      <c r="J7150" s="9">
        <v>76512900</v>
      </c>
      <c r="K7150" s="9">
        <v>7651285</v>
      </c>
      <c r="L7150" s="9">
        <v>7651285</v>
      </c>
      <c r="M7150" s="9">
        <v>4950879</v>
      </c>
      <c r="N7150" s="7" t="s">
        <v>8</v>
      </c>
      <c r="O7150" s="10">
        <v>0</v>
      </c>
      <c r="P7150" s="1"/>
    </row>
    <row r="7151" spans="1:16" ht="33.75" thickBot="1">
      <c r="A7151" s="1"/>
      <c r="B7151" s="138" t="s">
        <v>8</v>
      </c>
      <c r="C7151" s="139"/>
      <c r="D7151" s="139"/>
      <c r="E7151" s="139"/>
      <c r="F7151" s="139"/>
      <c r="G7151" s="139"/>
      <c r="H7151" s="139"/>
      <c r="I7151" s="11" t="s">
        <v>6772</v>
      </c>
      <c r="J7151" s="12" t="s">
        <v>8</v>
      </c>
      <c r="K7151" s="13">
        <v>7651285</v>
      </c>
      <c r="L7151" s="13">
        <v>7651285</v>
      </c>
      <c r="M7151" s="13">
        <v>4950879</v>
      </c>
      <c r="N7151" s="14">
        <v>64.7</v>
      </c>
      <c r="O7151" s="12" t="s">
        <v>8</v>
      </c>
      <c r="P7151" s="1"/>
    </row>
    <row r="7152" spans="1:16" ht="0.95" customHeight="1">
      <c r="A7152" s="1"/>
      <c r="B7152" s="137"/>
      <c r="C7152" s="137"/>
      <c r="D7152" s="137"/>
      <c r="E7152" s="137"/>
      <c r="F7152" s="137"/>
      <c r="G7152" s="137"/>
      <c r="H7152" s="137"/>
      <c r="I7152" s="137"/>
      <c r="J7152" s="137"/>
      <c r="K7152" s="137"/>
      <c r="L7152" s="137"/>
      <c r="M7152" s="137"/>
      <c r="N7152" s="137"/>
      <c r="O7152" s="137"/>
      <c r="P7152" s="1"/>
    </row>
    <row r="7153" spans="1:16" ht="25.5" thickBot="1">
      <c r="A7153" s="1"/>
      <c r="B7153" s="6" t="s">
        <v>7064</v>
      </c>
      <c r="C7153" s="7" t="s">
        <v>8</v>
      </c>
      <c r="D7153" s="8" t="s">
        <v>7065</v>
      </c>
      <c r="E7153" s="8" t="s">
        <v>7066</v>
      </c>
      <c r="F7153" s="8" t="s">
        <v>544</v>
      </c>
      <c r="G7153" s="8" t="s">
        <v>6771</v>
      </c>
      <c r="H7153" s="8" t="s">
        <v>14</v>
      </c>
      <c r="I7153" s="7" t="s">
        <v>8</v>
      </c>
      <c r="J7153" s="9">
        <v>789753242</v>
      </c>
      <c r="K7153" s="9">
        <v>79446657</v>
      </c>
      <c r="L7153" s="9">
        <v>79446657</v>
      </c>
      <c r="M7153" s="9">
        <v>54135179</v>
      </c>
      <c r="N7153" s="7" t="s">
        <v>8</v>
      </c>
      <c r="O7153" s="10">
        <v>0</v>
      </c>
      <c r="P7153" s="1"/>
    </row>
    <row r="7154" spans="1:16" ht="33.75" thickBot="1">
      <c r="A7154" s="1"/>
      <c r="B7154" s="138" t="s">
        <v>8</v>
      </c>
      <c r="C7154" s="139"/>
      <c r="D7154" s="139"/>
      <c r="E7154" s="139"/>
      <c r="F7154" s="139"/>
      <c r="G7154" s="139"/>
      <c r="H7154" s="139"/>
      <c r="I7154" s="11" t="s">
        <v>6772</v>
      </c>
      <c r="J7154" s="12" t="s">
        <v>8</v>
      </c>
      <c r="K7154" s="13">
        <v>79446657</v>
      </c>
      <c r="L7154" s="13">
        <v>79446657</v>
      </c>
      <c r="M7154" s="13">
        <v>54135179</v>
      </c>
      <c r="N7154" s="14">
        <v>68.14</v>
      </c>
      <c r="O7154" s="12" t="s">
        <v>8</v>
      </c>
      <c r="P7154" s="1"/>
    </row>
    <row r="7155" spans="1:16" ht="0.95" customHeight="1">
      <c r="A7155" s="1"/>
      <c r="B7155" s="137"/>
      <c r="C7155" s="137"/>
      <c r="D7155" s="137"/>
      <c r="E7155" s="137"/>
      <c r="F7155" s="137"/>
      <c r="G7155" s="137"/>
      <c r="H7155" s="137"/>
      <c r="I7155" s="137"/>
      <c r="J7155" s="137"/>
      <c r="K7155" s="137"/>
      <c r="L7155" s="137"/>
      <c r="M7155" s="137"/>
      <c r="N7155" s="137"/>
      <c r="O7155" s="137"/>
      <c r="P7155" s="1"/>
    </row>
    <row r="7156" spans="1:16" ht="25.5" thickBot="1">
      <c r="A7156" s="1"/>
      <c r="B7156" s="6" t="s">
        <v>7067</v>
      </c>
      <c r="C7156" s="7" t="s">
        <v>8</v>
      </c>
      <c r="D7156" s="8" t="s">
        <v>7068</v>
      </c>
      <c r="E7156" s="8" t="s">
        <v>7069</v>
      </c>
      <c r="F7156" s="8" t="s">
        <v>544</v>
      </c>
      <c r="G7156" s="8" t="s">
        <v>6771</v>
      </c>
      <c r="H7156" s="8" t="s">
        <v>14</v>
      </c>
      <c r="I7156" s="7" t="s">
        <v>8</v>
      </c>
      <c r="J7156" s="9">
        <v>323149731</v>
      </c>
      <c r="K7156" s="9">
        <v>32004144</v>
      </c>
      <c r="L7156" s="9">
        <v>32004144</v>
      </c>
      <c r="M7156" s="9">
        <v>9939889</v>
      </c>
      <c r="N7156" s="7" t="s">
        <v>8</v>
      </c>
      <c r="O7156" s="10">
        <v>0</v>
      </c>
      <c r="P7156" s="1"/>
    </row>
    <row r="7157" spans="1:16" ht="33.75" thickBot="1">
      <c r="A7157" s="1"/>
      <c r="B7157" s="138" t="s">
        <v>8</v>
      </c>
      <c r="C7157" s="139"/>
      <c r="D7157" s="139"/>
      <c r="E7157" s="139"/>
      <c r="F7157" s="139"/>
      <c r="G7157" s="139"/>
      <c r="H7157" s="139"/>
      <c r="I7157" s="11" t="s">
        <v>6772</v>
      </c>
      <c r="J7157" s="12" t="s">
        <v>8</v>
      </c>
      <c r="K7157" s="13">
        <v>32004144</v>
      </c>
      <c r="L7157" s="13">
        <v>32004144</v>
      </c>
      <c r="M7157" s="13">
        <v>9939889</v>
      </c>
      <c r="N7157" s="14">
        <v>31.05</v>
      </c>
      <c r="O7157" s="12" t="s">
        <v>8</v>
      </c>
      <c r="P7157" s="1"/>
    </row>
    <row r="7158" spans="1:16" ht="0.95" customHeight="1">
      <c r="A7158" s="1"/>
      <c r="B7158" s="137"/>
      <c r="C7158" s="137"/>
      <c r="D7158" s="137"/>
      <c r="E7158" s="137"/>
      <c r="F7158" s="137"/>
      <c r="G7158" s="137"/>
      <c r="H7158" s="137"/>
      <c r="I7158" s="137"/>
      <c r="J7158" s="137"/>
      <c r="K7158" s="137"/>
      <c r="L7158" s="137"/>
      <c r="M7158" s="137"/>
      <c r="N7158" s="137"/>
      <c r="O7158" s="137"/>
      <c r="P7158" s="1"/>
    </row>
    <row r="7159" spans="1:16" ht="25.5" thickBot="1">
      <c r="A7159" s="1"/>
      <c r="B7159" s="6" t="s">
        <v>7070</v>
      </c>
      <c r="C7159" s="7" t="s">
        <v>8</v>
      </c>
      <c r="D7159" s="8" t="s">
        <v>7071</v>
      </c>
      <c r="E7159" s="8" t="s">
        <v>7072</v>
      </c>
      <c r="F7159" s="8" t="s">
        <v>331</v>
      </c>
      <c r="G7159" s="8" t="s">
        <v>6771</v>
      </c>
      <c r="H7159" s="8" t="s">
        <v>14</v>
      </c>
      <c r="I7159" s="7" t="s">
        <v>8</v>
      </c>
      <c r="J7159" s="9">
        <v>110027364</v>
      </c>
      <c r="K7159" s="9">
        <v>9497150</v>
      </c>
      <c r="L7159" s="9">
        <v>9497150</v>
      </c>
      <c r="M7159" s="9">
        <v>6754181</v>
      </c>
      <c r="N7159" s="7" t="s">
        <v>8</v>
      </c>
      <c r="O7159" s="10">
        <v>0</v>
      </c>
      <c r="P7159" s="1"/>
    </row>
    <row r="7160" spans="1:16" ht="33.75" thickBot="1">
      <c r="A7160" s="1"/>
      <c r="B7160" s="138" t="s">
        <v>8</v>
      </c>
      <c r="C7160" s="139"/>
      <c r="D7160" s="139"/>
      <c r="E7160" s="139"/>
      <c r="F7160" s="139"/>
      <c r="G7160" s="139"/>
      <c r="H7160" s="139"/>
      <c r="I7160" s="11" t="s">
        <v>6772</v>
      </c>
      <c r="J7160" s="12" t="s">
        <v>8</v>
      </c>
      <c r="K7160" s="13">
        <v>9497150</v>
      </c>
      <c r="L7160" s="13">
        <v>9497150</v>
      </c>
      <c r="M7160" s="13">
        <v>6754181</v>
      </c>
      <c r="N7160" s="14">
        <v>71.11</v>
      </c>
      <c r="O7160" s="12" t="s">
        <v>8</v>
      </c>
      <c r="P7160" s="1"/>
    </row>
    <row r="7161" spans="1:16" ht="0.95" customHeight="1">
      <c r="A7161" s="1"/>
      <c r="B7161" s="137"/>
      <c r="C7161" s="137"/>
      <c r="D7161" s="137"/>
      <c r="E7161" s="137"/>
      <c r="F7161" s="137"/>
      <c r="G7161" s="137"/>
      <c r="H7161" s="137"/>
      <c r="I7161" s="137"/>
      <c r="J7161" s="137"/>
      <c r="K7161" s="137"/>
      <c r="L7161" s="137"/>
      <c r="M7161" s="137"/>
      <c r="N7161" s="137"/>
      <c r="O7161" s="137"/>
      <c r="P7161" s="1"/>
    </row>
    <row r="7162" spans="1:16" ht="25.5" thickBot="1">
      <c r="A7162" s="1"/>
      <c r="B7162" s="6" t="s">
        <v>7073</v>
      </c>
      <c r="C7162" s="7" t="s">
        <v>8</v>
      </c>
      <c r="D7162" s="8" t="s">
        <v>7074</v>
      </c>
      <c r="E7162" s="8" t="s">
        <v>7075</v>
      </c>
      <c r="F7162" s="8" t="s">
        <v>544</v>
      </c>
      <c r="G7162" s="8" t="s">
        <v>6771</v>
      </c>
      <c r="H7162" s="8" t="s">
        <v>14</v>
      </c>
      <c r="I7162" s="7" t="s">
        <v>8</v>
      </c>
      <c r="J7162" s="9">
        <v>1004658406</v>
      </c>
      <c r="K7162" s="9">
        <v>93567250</v>
      </c>
      <c r="L7162" s="9">
        <v>93567250</v>
      </c>
      <c r="M7162" s="9">
        <v>51054578</v>
      </c>
      <c r="N7162" s="7" t="s">
        <v>8</v>
      </c>
      <c r="O7162" s="10">
        <v>0</v>
      </c>
      <c r="P7162" s="1"/>
    </row>
    <row r="7163" spans="1:16" ht="33.75" thickBot="1">
      <c r="A7163" s="1"/>
      <c r="B7163" s="138" t="s">
        <v>8</v>
      </c>
      <c r="C7163" s="139"/>
      <c r="D7163" s="139"/>
      <c r="E7163" s="139"/>
      <c r="F7163" s="139"/>
      <c r="G7163" s="139"/>
      <c r="H7163" s="139"/>
      <c r="I7163" s="11" t="s">
        <v>6772</v>
      </c>
      <c r="J7163" s="12" t="s">
        <v>8</v>
      </c>
      <c r="K7163" s="13">
        <v>93567250</v>
      </c>
      <c r="L7163" s="13">
        <v>93567250</v>
      </c>
      <c r="M7163" s="13">
        <v>51054578</v>
      </c>
      <c r="N7163" s="14">
        <v>54.56</v>
      </c>
      <c r="O7163" s="12" t="s">
        <v>8</v>
      </c>
      <c r="P7163" s="1"/>
    </row>
    <row r="7164" spans="1:16" ht="0.95" customHeight="1">
      <c r="A7164" s="1"/>
      <c r="B7164" s="137"/>
      <c r="C7164" s="137"/>
      <c r="D7164" s="137"/>
      <c r="E7164" s="137"/>
      <c r="F7164" s="137"/>
      <c r="G7164" s="137"/>
      <c r="H7164" s="137"/>
      <c r="I7164" s="137"/>
      <c r="J7164" s="137"/>
      <c r="K7164" s="137"/>
      <c r="L7164" s="137"/>
      <c r="M7164" s="137"/>
      <c r="N7164" s="137"/>
      <c r="O7164" s="137"/>
      <c r="P7164" s="1"/>
    </row>
    <row r="7165" spans="1:16" ht="25.5" thickBot="1">
      <c r="A7165" s="1"/>
      <c r="B7165" s="6" t="s">
        <v>7076</v>
      </c>
      <c r="C7165" s="7" t="s">
        <v>8</v>
      </c>
      <c r="D7165" s="8" t="s">
        <v>7077</v>
      </c>
      <c r="E7165" s="8" t="s">
        <v>7078</v>
      </c>
      <c r="F7165" s="8" t="s">
        <v>544</v>
      </c>
      <c r="G7165" s="8" t="s">
        <v>6771</v>
      </c>
      <c r="H7165" s="8" t="s">
        <v>14</v>
      </c>
      <c r="I7165" s="7" t="s">
        <v>8</v>
      </c>
      <c r="J7165" s="9">
        <v>314626949</v>
      </c>
      <c r="K7165" s="9">
        <v>20527146</v>
      </c>
      <c r="L7165" s="9">
        <v>20527146</v>
      </c>
      <c r="M7165" s="9">
        <v>10734629</v>
      </c>
      <c r="N7165" s="7" t="s">
        <v>8</v>
      </c>
      <c r="O7165" s="10">
        <v>0</v>
      </c>
      <c r="P7165" s="1"/>
    </row>
    <row r="7166" spans="1:16" ht="33.75" thickBot="1">
      <c r="A7166" s="1"/>
      <c r="B7166" s="138" t="s">
        <v>8</v>
      </c>
      <c r="C7166" s="139"/>
      <c r="D7166" s="139"/>
      <c r="E7166" s="139"/>
      <c r="F7166" s="139"/>
      <c r="G7166" s="139"/>
      <c r="H7166" s="139"/>
      <c r="I7166" s="11" t="s">
        <v>6772</v>
      </c>
      <c r="J7166" s="12" t="s">
        <v>8</v>
      </c>
      <c r="K7166" s="13">
        <v>20527146</v>
      </c>
      <c r="L7166" s="13">
        <v>20527146</v>
      </c>
      <c r="M7166" s="13">
        <v>10734629</v>
      </c>
      <c r="N7166" s="14">
        <v>52.29</v>
      </c>
      <c r="O7166" s="12" t="s">
        <v>8</v>
      </c>
      <c r="P7166" s="1"/>
    </row>
    <row r="7167" spans="1:16" ht="0.95" customHeight="1">
      <c r="A7167" s="1"/>
      <c r="B7167" s="137"/>
      <c r="C7167" s="137"/>
      <c r="D7167" s="137"/>
      <c r="E7167" s="137"/>
      <c r="F7167" s="137"/>
      <c r="G7167" s="137"/>
      <c r="H7167" s="137"/>
      <c r="I7167" s="137"/>
      <c r="J7167" s="137"/>
      <c r="K7167" s="137"/>
      <c r="L7167" s="137"/>
      <c r="M7167" s="137"/>
      <c r="N7167" s="137"/>
      <c r="O7167" s="137"/>
      <c r="P7167" s="1"/>
    </row>
    <row r="7168" spans="1:16" ht="25.5" thickBot="1">
      <c r="A7168" s="1"/>
      <c r="B7168" s="6" t="s">
        <v>7079</v>
      </c>
      <c r="C7168" s="7" t="s">
        <v>8</v>
      </c>
      <c r="D7168" s="8" t="s">
        <v>7080</v>
      </c>
      <c r="E7168" s="8" t="s">
        <v>7081</v>
      </c>
      <c r="F7168" s="8" t="s">
        <v>203</v>
      </c>
      <c r="G7168" s="8" t="s">
        <v>6771</v>
      </c>
      <c r="H7168" s="8" t="s">
        <v>14</v>
      </c>
      <c r="I7168" s="7" t="s">
        <v>8</v>
      </c>
      <c r="J7168" s="9">
        <v>2350374124</v>
      </c>
      <c r="K7168" s="9">
        <v>124999991</v>
      </c>
      <c r="L7168" s="9">
        <v>124999991</v>
      </c>
      <c r="M7168" s="9">
        <v>87974603</v>
      </c>
      <c r="N7168" s="7" t="s">
        <v>8</v>
      </c>
      <c r="O7168" s="10">
        <v>0</v>
      </c>
      <c r="P7168" s="1"/>
    </row>
    <row r="7169" spans="1:16" ht="33.75" thickBot="1">
      <c r="A7169" s="1"/>
      <c r="B7169" s="138" t="s">
        <v>8</v>
      </c>
      <c r="C7169" s="139"/>
      <c r="D7169" s="139"/>
      <c r="E7169" s="139"/>
      <c r="F7169" s="139"/>
      <c r="G7169" s="139"/>
      <c r="H7169" s="139"/>
      <c r="I7169" s="11" t="s">
        <v>6772</v>
      </c>
      <c r="J7169" s="12" t="s">
        <v>8</v>
      </c>
      <c r="K7169" s="13">
        <v>124999991</v>
      </c>
      <c r="L7169" s="13">
        <v>124999991</v>
      </c>
      <c r="M7169" s="13">
        <v>87974603</v>
      </c>
      <c r="N7169" s="14">
        <v>70.37</v>
      </c>
      <c r="O7169" s="12" t="s">
        <v>8</v>
      </c>
      <c r="P7169" s="1"/>
    </row>
    <row r="7170" spans="1:16" ht="0.95" customHeight="1">
      <c r="A7170" s="1"/>
      <c r="B7170" s="137"/>
      <c r="C7170" s="137"/>
      <c r="D7170" s="137"/>
      <c r="E7170" s="137"/>
      <c r="F7170" s="137"/>
      <c r="G7170" s="137"/>
      <c r="H7170" s="137"/>
      <c r="I7170" s="137"/>
      <c r="J7170" s="137"/>
      <c r="K7170" s="137"/>
      <c r="L7170" s="137"/>
      <c r="M7170" s="137"/>
      <c r="N7170" s="137"/>
      <c r="O7170" s="137"/>
      <c r="P7170" s="1"/>
    </row>
    <row r="7171" spans="1:16" ht="33.75" thickBot="1">
      <c r="A7171" s="1"/>
      <c r="B7171" s="6" t="s">
        <v>7082</v>
      </c>
      <c r="C7171" s="7" t="s">
        <v>8</v>
      </c>
      <c r="D7171" s="8" t="s">
        <v>7083</v>
      </c>
      <c r="E7171" s="8" t="s">
        <v>7084</v>
      </c>
      <c r="F7171" s="8" t="s">
        <v>40</v>
      </c>
      <c r="G7171" s="8" t="s">
        <v>6771</v>
      </c>
      <c r="H7171" s="8" t="s">
        <v>14</v>
      </c>
      <c r="I7171" s="7" t="s">
        <v>8</v>
      </c>
      <c r="J7171" s="9">
        <v>13379890096</v>
      </c>
      <c r="K7171" s="9">
        <v>548994939</v>
      </c>
      <c r="L7171" s="9">
        <v>548994939</v>
      </c>
      <c r="M7171" s="9">
        <v>527748663</v>
      </c>
      <c r="N7171" s="7" t="s">
        <v>8</v>
      </c>
      <c r="O7171" s="10">
        <v>0</v>
      </c>
      <c r="P7171" s="1"/>
    </row>
    <row r="7172" spans="1:16" ht="33.75" thickBot="1">
      <c r="A7172" s="1"/>
      <c r="B7172" s="138" t="s">
        <v>8</v>
      </c>
      <c r="C7172" s="139"/>
      <c r="D7172" s="139"/>
      <c r="E7172" s="139"/>
      <c r="F7172" s="139"/>
      <c r="G7172" s="139"/>
      <c r="H7172" s="139"/>
      <c r="I7172" s="11" t="s">
        <v>6772</v>
      </c>
      <c r="J7172" s="12" t="s">
        <v>8</v>
      </c>
      <c r="K7172" s="13">
        <v>548994939</v>
      </c>
      <c r="L7172" s="13">
        <v>548994939</v>
      </c>
      <c r="M7172" s="13">
        <v>527748663</v>
      </c>
      <c r="N7172" s="14">
        <v>96.12</v>
      </c>
      <c r="O7172" s="12" t="s">
        <v>8</v>
      </c>
      <c r="P7172" s="1"/>
    </row>
    <row r="7173" spans="1:16" ht="0.95" customHeight="1">
      <c r="A7173" s="1"/>
      <c r="B7173" s="137"/>
      <c r="C7173" s="137"/>
      <c r="D7173" s="137"/>
      <c r="E7173" s="137"/>
      <c r="F7173" s="137"/>
      <c r="G7173" s="137"/>
      <c r="H7173" s="137"/>
      <c r="I7173" s="137"/>
      <c r="J7173" s="137"/>
      <c r="K7173" s="137"/>
      <c r="L7173" s="137"/>
      <c r="M7173" s="137"/>
      <c r="N7173" s="137"/>
      <c r="O7173" s="137"/>
      <c r="P7173" s="1"/>
    </row>
    <row r="7174" spans="1:16" ht="33.75" thickBot="1">
      <c r="A7174" s="1"/>
      <c r="B7174" s="6" t="s">
        <v>7085</v>
      </c>
      <c r="C7174" s="7" t="s">
        <v>8</v>
      </c>
      <c r="D7174" s="8" t="s">
        <v>7086</v>
      </c>
      <c r="E7174" s="8" t="s">
        <v>7087</v>
      </c>
      <c r="F7174" s="8" t="s">
        <v>281</v>
      </c>
      <c r="G7174" s="8" t="s">
        <v>6771</v>
      </c>
      <c r="H7174" s="8" t="s">
        <v>14</v>
      </c>
      <c r="I7174" s="7" t="s">
        <v>8</v>
      </c>
      <c r="J7174" s="9">
        <v>12966120903</v>
      </c>
      <c r="K7174" s="9">
        <v>641335423</v>
      </c>
      <c r="L7174" s="9">
        <v>641335423</v>
      </c>
      <c r="M7174" s="9">
        <v>570543756</v>
      </c>
      <c r="N7174" s="7" t="s">
        <v>8</v>
      </c>
      <c r="O7174" s="10">
        <v>0</v>
      </c>
      <c r="P7174" s="1"/>
    </row>
    <row r="7175" spans="1:16" ht="33.75" thickBot="1">
      <c r="A7175" s="1"/>
      <c r="B7175" s="138" t="s">
        <v>8</v>
      </c>
      <c r="C7175" s="139"/>
      <c r="D7175" s="139"/>
      <c r="E7175" s="139"/>
      <c r="F7175" s="139"/>
      <c r="G7175" s="139"/>
      <c r="H7175" s="139"/>
      <c r="I7175" s="11" t="s">
        <v>6772</v>
      </c>
      <c r="J7175" s="12" t="s">
        <v>8</v>
      </c>
      <c r="K7175" s="13">
        <v>641335423</v>
      </c>
      <c r="L7175" s="13">
        <v>641335423</v>
      </c>
      <c r="M7175" s="13">
        <v>570543756</v>
      </c>
      <c r="N7175" s="14">
        <v>88.96</v>
      </c>
      <c r="O7175" s="12" t="s">
        <v>8</v>
      </c>
      <c r="P7175" s="1"/>
    </row>
    <row r="7176" spans="1:16" ht="0.95" customHeight="1">
      <c r="A7176" s="1"/>
      <c r="B7176" s="137"/>
      <c r="C7176" s="137"/>
      <c r="D7176" s="137"/>
      <c r="E7176" s="137"/>
      <c r="F7176" s="137"/>
      <c r="G7176" s="137"/>
      <c r="H7176" s="137"/>
      <c r="I7176" s="137"/>
      <c r="J7176" s="137"/>
      <c r="K7176" s="137"/>
      <c r="L7176" s="137"/>
      <c r="M7176" s="137"/>
      <c r="N7176" s="137"/>
      <c r="O7176" s="137"/>
      <c r="P7176" s="1"/>
    </row>
    <row r="7177" spans="1:16" ht="42" thickBot="1">
      <c r="A7177" s="1"/>
      <c r="B7177" s="6" t="s">
        <v>7088</v>
      </c>
      <c r="C7177" s="7" t="s">
        <v>8</v>
      </c>
      <c r="D7177" s="8" t="s">
        <v>7089</v>
      </c>
      <c r="E7177" s="8" t="s">
        <v>7090</v>
      </c>
      <c r="F7177" s="8" t="s">
        <v>281</v>
      </c>
      <c r="G7177" s="8" t="s">
        <v>6771</v>
      </c>
      <c r="H7177" s="8" t="s">
        <v>14</v>
      </c>
      <c r="I7177" s="7" t="s">
        <v>8</v>
      </c>
      <c r="J7177" s="9">
        <v>731540287</v>
      </c>
      <c r="K7177" s="9">
        <v>49999996</v>
      </c>
      <c r="L7177" s="9">
        <v>49999996</v>
      </c>
      <c r="M7177" s="9">
        <v>47888094</v>
      </c>
      <c r="N7177" s="7" t="s">
        <v>8</v>
      </c>
      <c r="O7177" s="10">
        <v>0</v>
      </c>
      <c r="P7177" s="1"/>
    </row>
    <row r="7178" spans="1:16" ht="33.75" thickBot="1">
      <c r="A7178" s="1"/>
      <c r="B7178" s="138" t="s">
        <v>8</v>
      </c>
      <c r="C7178" s="139"/>
      <c r="D7178" s="139"/>
      <c r="E7178" s="139"/>
      <c r="F7178" s="139"/>
      <c r="G7178" s="139"/>
      <c r="H7178" s="139"/>
      <c r="I7178" s="11" t="s">
        <v>6772</v>
      </c>
      <c r="J7178" s="12" t="s">
        <v>8</v>
      </c>
      <c r="K7178" s="13">
        <v>49999996</v>
      </c>
      <c r="L7178" s="13">
        <v>49999996</v>
      </c>
      <c r="M7178" s="13">
        <v>47888094</v>
      </c>
      <c r="N7178" s="14">
        <v>95.77</v>
      </c>
      <c r="O7178" s="12" t="s">
        <v>8</v>
      </c>
      <c r="P7178" s="1"/>
    </row>
    <row r="7179" spans="1:16" ht="0.95" customHeight="1">
      <c r="A7179" s="1"/>
      <c r="B7179" s="137"/>
      <c r="C7179" s="137"/>
      <c r="D7179" s="137"/>
      <c r="E7179" s="137"/>
      <c r="F7179" s="137"/>
      <c r="G7179" s="137"/>
      <c r="H7179" s="137"/>
      <c r="I7179" s="137"/>
      <c r="J7179" s="137"/>
      <c r="K7179" s="137"/>
      <c r="L7179" s="137"/>
      <c r="M7179" s="137"/>
      <c r="N7179" s="137"/>
      <c r="O7179" s="137"/>
      <c r="P7179" s="1"/>
    </row>
    <row r="7180" spans="1:16" ht="58.5" thickBot="1">
      <c r="A7180" s="1"/>
      <c r="B7180" s="6" t="s">
        <v>7091</v>
      </c>
      <c r="C7180" s="7" t="s">
        <v>8</v>
      </c>
      <c r="D7180" s="8" t="s">
        <v>7092</v>
      </c>
      <c r="E7180" s="8" t="s">
        <v>7093</v>
      </c>
      <c r="F7180" s="8" t="s">
        <v>544</v>
      </c>
      <c r="G7180" s="8" t="s">
        <v>6771</v>
      </c>
      <c r="H7180" s="8" t="s">
        <v>14</v>
      </c>
      <c r="I7180" s="7" t="s">
        <v>8</v>
      </c>
      <c r="J7180" s="9">
        <v>535232169</v>
      </c>
      <c r="K7180" s="9">
        <v>52807283</v>
      </c>
      <c r="L7180" s="9">
        <v>52807283</v>
      </c>
      <c r="M7180" s="9">
        <v>33153814</v>
      </c>
      <c r="N7180" s="7" t="s">
        <v>8</v>
      </c>
      <c r="O7180" s="10">
        <v>0</v>
      </c>
      <c r="P7180" s="1"/>
    </row>
    <row r="7181" spans="1:16" ht="33.75" thickBot="1">
      <c r="A7181" s="1"/>
      <c r="B7181" s="138" t="s">
        <v>8</v>
      </c>
      <c r="C7181" s="139"/>
      <c r="D7181" s="139"/>
      <c r="E7181" s="139"/>
      <c r="F7181" s="139"/>
      <c r="G7181" s="139"/>
      <c r="H7181" s="139"/>
      <c r="I7181" s="11" t="s">
        <v>6772</v>
      </c>
      <c r="J7181" s="12" t="s">
        <v>8</v>
      </c>
      <c r="K7181" s="13">
        <v>52807283</v>
      </c>
      <c r="L7181" s="13">
        <v>52807283</v>
      </c>
      <c r="M7181" s="13">
        <v>33153814</v>
      </c>
      <c r="N7181" s="14">
        <v>62.78</v>
      </c>
      <c r="O7181" s="12" t="s">
        <v>8</v>
      </c>
      <c r="P7181" s="1"/>
    </row>
    <row r="7182" spans="1:16" ht="0.95" customHeight="1">
      <c r="A7182" s="1"/>
      <c r="B7182" s="137"/>
      <c r="C7182" s="137"/>
      <c r="D7182" s="137"/>
      <c r="E7182" s="137"/>
      <c r="F7182" s="137"/>
      <c r="G7182" s="137"/>
      <c r="H7182" s="137"/>
      <c r="I7182" s="137"/>
      <c r="J7182" s="137"/>
      <c r="K7182" s="137"/>
      <c r="L7182" s="137"/>
      <c r="M7182" s="137"/>
      <c r="N7182" s="137"/>
      <c r="O7182" s="137"/>
      <c r="P7182" s="1"/>
    </row>
    <row r="7183" spans="1:16" ht="58.5" thickBot="1">
      <c r="A7183" s="1"/>
      <c r="B7183" s="6" t="s">
        <v>7094</v>
      </c>
      <c r="C7183" s="7" t="s">
        <v>8</v>
      </c>
      <c r="D7183" s="8" t="s">
        <v>7095</v>
      </c>
      <c r="E7183" s="8" t="s">
        <v>7096</v>
      </c>
      <c r="F7183" s="8" t="s">
        <v>544</v>
      </c>
      <c r="G7183" s="8" t="s">
        <v>6771</v>
      </c>
      <c r="H7183" s="8" t="s">
        <v>14</v>
      </c>
      <c r="I7183" s="7" t="s">
        <v>8</v>
      </c>
      <c r="J7183" s="9">
        <v>1457503379</v>
      </c>
      <c r="K7183" s="9">
        <v>93000006</v>
      </c>
      <c r="L7183" s="9">
        <v>93000006</v>
      </c>
      <c r="M7183" s="9">
        <v>88681739</v>
      </c>
      <c r="N7183" s="7" t="s">
        <v>8</v>
      </c>
      <c r="O7183" s="10">
        <v>0</v>
      </c>
      <c r="P7183" s="1"/>
    </row>
    <row r="7184" spans="1:16" ht="33.75" thickBot="1">
      <c r="A7184" s="1"/>
      <c r="B7184" s="138" t="s">
        <v>8</v>
      </c>
      <c r="C7184" s="139"/>
      <c r="D7184" s="139"/>
      <c r="E7184" s="139"/>
      <c r="F7184" s="139"/>
      <c r="G7184" s="139"/>
      <c r="H7184" s="139"/>
      <c r="I7184" s="11" t="s">
        <v>6772</v>
      </c>
      <c r="J7184" s="12" t="s">
        <v>8</v>
      </c>
      <c r="K7184" s="13">
        <v>93000006</v>
      </c>
      <c r="L7184" s="13">
        <v>93000006</v>
      </c>
      <c r="M7184" s="13">
        <v>88681739</v>
      </c>
      <c r="N7184" s="14">
        <v>95.35</v>
      </c>
      <c r="O7184" s="12" t="s">
        <v>8</v>
      </c>
      <c r="P7184" s="1"/>
    </row>
    <row r="7185" spans="1:16" ht="0.95" customHeight="1">
      <c r="A7185" s="1"/>
      <c r="B7185" s="137"/>
      <c r="C7185" s="137"/>
      <c r="D7185" s="137"/>
      <c r="E7185" s="137"/>
      <c r="F7185" s="137"/>
      <c r="G7185" s="137"/>
      <c r="H7185" s="137"/>
      <c r="I7185" s="137"/>
      <c r="J7185" s="137"/>
      <c r="K7185" s="137"/>
      <c r="L7185" s="137"/>
      <c r="M7185" s="137"/>
      <c r="N7185" s="137"/>
      <c r="O7185" s="137"/>
      <c r="P7185" s="1"/>
    </row>
    <row r="7186" spans="1:16" ht="58.5" thickBot="1">
      <c r="A7186" s="1"/>
      <c r="B7186" s="6" t="s">
        <v>7097</v>
      </c>
      <c r="C7186" s="7" t="s">
        <v>8</v>
      </c>
      <c r="D7186" s="8" t="s">
        <v>7098</v>
      </c>
      <c r="E7186" s="8" t="s">
        <v>7099</v>
      </c>
      <c r="F7186" s="8" t="s">
        <v>544</v>
      </c>
      <c r="G7186" s="8" t="s">
        <v>6771</v>
      </c>
      <c r="H7186" s="8" t="s">
        <v>14</v>
      </c>
      <c r="I7186" s="7" t="s">
        <v>8</v>
      </c>
      <c r="J7186" s="9">
        <v>1812093610</v>
      </c>
      <c r="K7186" s="9">
        <v>147999998</v>
      </c>
      <c r="L7186" s="9">
        <v>147999998</v>
      </c>
      <c r="M7186" s="9">
        <v>101104145</v>
      </c>
      <c r="N7186" s="7" t="s">
        <v>8</v>
      </c>
      <c r="O7186" s="10">
        <v>0</v>
      </c>
      <c r="P7186" s="1"/>
    </row>
    <row r="7187" spans="1:16" ht="33.75" thickBot="1">
      <c r="A7187" s="1"/>
      <c r="B7187" s="138" t="s">
        <v>8</v>
      </c>
      <c r="C7187" s="139"/>
      <c r="D7187" s="139"/>
      <c r="E7187" s="139"/>
      <c r="F7187" s="139"/>
      <c r="G7187" s="139"/>
      <c r="H7187" s="139"/>
      <c r="I7187" s="11" t="s">
        <v>6772</v>
      </c>
      <c r="J7187" s="12" t="s">
        <v>8</v>
      </c>
      <c r="K7187" s="13">
        <v>147999998</v>
      </c>
      <c r="L7187" s="13">
        <v>147999998</v>
      </c>
      <c r="M7187" s="13">
        <v>101104145</v>
      </c>
      <c r="N7187" s="14">
        <v>68.31</v>
      </c>
      <c r="O7187" s="12" t="s">
        <v>8</v>
      </c>
      <c r="P7187" s="1"/>
    </row>
    <row r="7188" spans="1:16" ht="0.95" customHeight="1">
      <c r="A7188" s="1"/>
      <c r="B7188" s="137"/>
      <c r="C7188" s="137"/>
      <c r="D7188" s="137"/>
      <c r="E7188" s="137"/>
      <c r="F7188" s="137"/>
      <c r="G7188" s="137"/>
      <c r="H7188" s="137"/>
      <c r="I7188" s="137"/>
      <c r="J7188" s="137"/>
      <c r="K7188" s="137"/>
      <c r="L7188" s="137"/>
      <c r="M7188" s="137"/>
      <c r="N7188" s="137"/>
      <c r="O7188" s="137"/>
      <c r="P7188" s="1"/>
    </row>
    <row r="7189" spans="1:16" ht="66.75" thickBot="1">
      <c r="A7189" s="1"/>
      <c r="B7189" s="6" t="s">
        <v>7100</v>
      </c>
      <c r="C7189" s="7" t="s">
        <v>8</v>
      </c>
      <c r="D7189" s="8" t="s">
        <v>7101</v>
      </c>
      <c r="E7189" s="8" t="s">
        <v>7102</v>
      </c>
      <c r="F7189" s="8" t="s">
        <v>544</v>
      </c>
      <c r="G7189" s="8" t="s">
        <v>6771</v>
      </c>
      <c r="H7189" s="8" t="s">
        <v>14</v>
      </c>
      <c r="I7189" s="7" t="s">
        <v>8</v>
      </c>
      <c r="J7189" s="9">
        <v>2761556307</v>
      </c>
      <c r="K7189" s="9">
        <v>195000008</v>
      </c>
      <c r="L7189" s="9">
        <v>195000008</v>
      </c>
      <c r="M7189" s="9">
        <v>193307754</v>
      </c>
      <c r="N7189" s="7" t="s">
        <v>8</v>
      </c>
      <c r="O7189" s="10">
        <v>0</v>
      </c>
      <c r="P7189" s="1"/>
    </row>
    <row r="7190" spans="1:16" ht="33.75" thickBot="1">
      <c r="A7190" s="1"/>
      <c r="B7190" s="138" t="s">
        <v>8</v>
      </c>
      <c r="C7190" s="139"/>
      <c r="D7190" s="139"/>
      <c r="E7190" s="139"/>
      <c r="F7190" s="139"/>
      <c r="G7190" s="139"/>
      <c r="H7190" s="139"/>
      <c r="I7190" s="11" t="s">
        <v>6772</v>
      </c>
      <c r="J7190" s="12" t="s">
        <v>8</v>
      </c>
      <c r="K7190" s="13">
        <v>195000008</v>
      </c>
      <c r="L7190" s="13">
        <v>195000008</v>
      </c>
      <c r="M7190" s="13">
        <v>193307754</v>
      </c>
      <c r="N7190" s="14">
        <v>99.13</v>
      </c>
      <c r="O7190" s="12" t="s">
        <v>8</v>
      </c>
      <c r="P7190" s="1"/>
    </row>
    <row r="7191" spans="1:16" ht="0.95" customHeight="1">
      <c r="A7191" s="1"/>
      <c r="B7191" s="137"/>
      <c r="C7191" s="137"/>
      <c r="D7191" s="137"/>
      <c r="E7191" s="137"/>
      <c r="F7191" s="137"/>
      <c r="G7191" s="137"/>
      <c r="H7191" s="137"/>
      <c r="I7191" s="137"/>
      <c r="J7191" s="137"/>
      <c r="K7191" s="137"/>
      <c r="L7191" s="137"/>
      <c r="M7191" s="137"/>
      <c r="N7191" s="137"/>
      <c r="O7191" s="137"/>
      <c r="P7191" s="1"/>
    </row>
    <row r="7192" spans="1:16" ht="75" thickBot="1">
      <c r="A7192" s="1"/>
      <c r="B7192" s="6" t="s">
        <v>7103</v>
      </c>
      <c r="C7192" s="7" t="s">
        <v>8</v>
      </c>
      <c r="D7192" s="8" t="s">
        <v>7104</v>
      </c>
      <c r="E7192" s="8" t="s">
        <v>7105</v>
      </c>
      <c r="F7192" s="8" t="s">
        <v>544</v>
      </c>
      <c r="G7192" s="8" t="s">
        <v>6771</v>
      </c>
      <c r="H7192" s="8" t="s">
        <v>14</v>
      </c>
      <c r="I7192" s="7" t="s">
        <v>8</v>
      </c>
      <c r="J7192" s="9">
        <v>5758971578</v>
      </c>
      <c r="K7192" s="9">
        <v>369722318</v>
      </c>
      <c r="L7192" s="9">
        <v>369722318</v>
      </c>
      <c r="M7192" s="9">
        <v>206896782</v>
      </c>
      <c r="N7192" s="7" t="s">
        <v>8</v>
      </c>
      <c r="O7192" s="10">
        <v>0</v>
      </c>
      <c r="P7192" s="1"/>
    </row>
    <row r="7193" spans="1:16" ht="33.75" thickBot="1">
      <c r="A7193" s="1"/>
      <c r="B7193" s="138" t="s">
        <v>8</v>
      </c>
      <c r="C7193" s="139"/>
      <c r="D7193" s="139"/>
      <c r="E7193" s="139"/>
      <c r="F7193" s="139"/>
      <c r="G7193" s="139"/>
      <c r="H7193" s="139"/>
      <c r="I7193" s="11" t="s">
        <v>6772</v>
      </c>
      <c r="J7193" s="12" t="s">
        <v>8</v>
      </c>
      <c r="K7193" s="13">
        <v>369722318</v>
      </c>
      <c r="L7193" s="13">
        <v>369722318</v>
      </c>
      <c r="M7193" s="13">
        <v>206896782</v>
      </c>
      <c r="N7193" s="14">
        <v>55.96</v>
      </c>
      <c r="O7193" s="12" t="s">
        <v>8</v>
      </c>
      <c r="P7193" s="1"/>
    </row>
    <row r="7194" spans="1:16" ht="0.95" customHeight="1">
      <c r="A7194" s="1"/>
      <c r="B7194" s="137"/>
      <c r="C7194" s="137"/>
      <c r="D7194" s="137"/>
      <c r="E7194" s="137"/>
      <c r="F7194" s="137"/>
      <c r="G7194" s="137"/>
      <c r="H7194" s="137"/>
      <c r="I7194" s="137"/>
      <c r="J7194" s="137"/>
      <c r="K7194" s="137"/>
      <c r="L7194" s="137"/>
      <c r="M7194" s="137"/>
      <c r="N7194" s="137"/>
      <c r="O7194" s="137"/>
      <c r="P7194" s="1"/>
    </row>
    <row r="7195" spans="1:16" ht="50.25" thickBot="1">
      <c r="A7195" s="1"/>
      <c r="B7195" s="6" t="s">
        <v>7106</v>
      </c>
      <c r="C7195" s="7" t="s">
        <v>8</v>
      </c>
      <c r="D7195" s="8" t="s">
        <v>7107</v>
      </c>
      <c r="E7195" s="8" t="s">
        <v>7108</v>
      </c>
      <c r="F7195" s="8" t="s">
        <v>281</v>
      </c>
      <c r="G7195" s="8" t="s">
        <v>6771</v>
      </c>
      <c r="H7195" s="8" t="s">
        <v>14</v>
      </c>
      <c r="I7195" s="7" t="s">
        <v>8</v>
      </c>
      <c r="J7195" s="9">
        <v>322705357</v>
      </c>
      <c r="K7195" s="9">
        <v>33075796</v>
      </c>
      <c r="L7195" s="9">
        <v>33075796</v>
      </c>
      <c r="M7195" s="9">
        <v>21503146</v>
      </c>
      <c r="N7195" s="7" t="s">
        <v>8</v>
      </c>
      <c r="O7195" s="10">
        <v>0</v>
      </c>
      <c r="P7195" s="1"/>
    </row>
    <row r="7196" spans="1:16" ht="33.75" thickBot="1">
      <c r="A7196" s="1"/>
      <c r="B7196" s="138" t="s">
        <v>8</v>
      </c>
      <c r="C7196" s="139"/>
      <c r="D7196" s="139"/>
      <c r="E7196" s="139"/>
      <c r="F7196" s="139"/>
      <c r="G7196" s="139"/>
      <c r="H7196" s="139"/>
      <c r="I7196" s="11" t="s">
        <v>6772</v>
      </c>
      <c r="J7196" s="12" t="s">
        <v>8</v>
      </c>
      <c r="K7196" s="13">
        <v>33075796</v>
      </c>
      <c r="L7196" s="13">
        <v>33075796</v>
      </c>
      <c r="M7196" s="13">
        <v>21503146</v>
      </c>
      <c r="N7196" s="14">
        <v>65.010000000000005</v>
      </c>
      <c r="O7196" s="12" t="s">
        <v>8</v>
      </c>
      <c r="P7196" s="1"/>
    </row>
    <row r="7197" spans="1:16" ht="0.95" customHeight="1">
      <c r="A7197" s="1"/>
      <c r="B7197" s="137"/>
      <c r="C7197" s="137"/>
      <c r="D7197" s="137"/>
      <c r="E7197" s="137"/>
      <c r="F7197" s="137"/>
      <c r="G7197" s="137"/>
      <c r="H7197" s="137"/>
      <c r="I7197" s="137"/>
      <c r="J7197" s="137"/>
      <c r="K7197" s="137"/>
      <c r="L7197" s="137"/>
      <c r="M7197" s="137"/>
      <c r="N7197" s="137"/>
      <c r="O7197" s="137"/>
      <c r="P7197" s="1"/>
    </row>
    <row r="7198" spans="1:16" ht="25.5" thickBot="1">
      <c r="A7198" s="1"/>
      <c r="B7198" s="6" t="s">
        <v>7109</v>
      </c>
      <c r="C7198" s="7" t="s">
        <v>8</v>
      </c>
      <c r="D7198" s="8" t="s">
        <v>7110</v>
      </c>
      <c r="E7198" s="8" t="s">
        <v>7111</v>
      </c>
      <c r="F7198" s="8" t="s">
        <v>54</v>
      </c>
      <c r="G7198" s="8" t="s">
        <v>6771</v>
      </c>
      <c r="H7198" s="8" t="s">
        <v>14</v>
      </c>
      <c r="I7198" s="7" t="s">
        <v>8</v>
      </c>
      <c r="J7198" s="9">
        <v>742170754</v>
      </c>
      <c r="K7198" s="9">
        <v>18215565</v>
      </c>
      <c r="L7198" s="9">
        <v>18215565</v>
      </c>
      <c r="M7198" s="9">
        <v>16806393</v>
      </c>
      <c r="N7198" s="7" t="s">
        <v>8</v>
      </c>
      <c r="O7198" s="10">
        <v>0</v>
      </c>
      <c r="P7198" s="1"/>
    </row>
    <row r="7199" spans="1:16" ht="33.75" thickBot="1">
      <c r="A7199" s="1"/>
      <c r="B7199" s="138" t="s">
        <v>8</v>
      </c>
      <c r="C7199" s="139"/>
      <c r="D7199" s="139"/>
      <c r="E7199" s="139"/>
      <c r="F7199" s="139"/>
      <c r="G7199" s="139"/>
      <c r="H7199" s="139"/>
      <c r="I7199" s="11" t="s">
        <v>6772</v>
      </c>
      <c r="J7199" s="12" t="s">
        <v>8</v>
      </c>
      <c r="K7199" s="13">
        <v>18215565</v>
      </c>
      <c r="L7199" s="13">
        <v>18215565</v>
      </c>
      <c r="M7199" s="13">
        <v>16806393</v>
      </c>
      <c r="N7199" s="14">
        <v>92.26</v>
      </c>
      <c r="O7199" s="12" t="s">
        <v>8</v>
      </c>
      <c r="P7199" s="1"/>
    </row>
    <row r="7200" spans="1:16" ht="0.95" customHeight="1">
      <c r="A7200" s="1"/>
      <c r="B7200" s="137"/>
      <c r="C7200" s="137"/>
      <c r="D7200" s="137"/>
      <c r="E7200" s="137"/>
      <c r="F7200" s="137"/>
      <c r="G7200" s="137"/>
      <c r="H7200" s="137"/>
      <c r="I7200" s="137"/>
      <c r="J7200" s="137"/>
      <c r="K7200" s="137"/>
      <c r="L7200" s="137"/>
      <c r="M7200" s="137"/>
      <c r="N7200" s="137"/>
      <c r="O7200" s="137"/>
      <c r="P7200" s="1"/>
    </row>
    <row r="7201" spans="1:16" ht="58.5" thickBot="1">
      <c r="A7201" s="1"/>
      <c r="B7201" s="6" t="s">
        <v>7112</v>
      </c>
      <c r="C7201" s="7" t="s">
        <v>8</v>
      </c>
      <c r="D7201" s="8" t="s">
        <v>7113</v>
      </c>
      <c r="E7201" s="8" t="s">
        <v>7114</v>
      </c>
      <c r="F7201" s="8" t="s">
        <v>544</v>
      </c>
      <c r="G7201" s="8" t="s">
        <v>6771</v>
      </c>
      <c r="H7201" s="8" t="s">
        <v>14</v>
      </c>
      <c r="I7201" s="7" t="s">
        <v>8</v>
      </c>
      <c r="J7201" s="9">
        <v>2172316847</v>
      </c>
      <c r="K7201" s="9">
        <v>144999992</v>
      </c>
      <c r="L7201" s="9">
        <v>144999992</v>
      </c>
      <c r="M7201" s="9">
        <v>132879772</v>
      </c>
      <c r="N7201" s="7" t="s">
        <v>8</v>
      </c>
      <c r="O7201" s="10">
        <v>0</v>
      </c>
      <c r="P7201" s="1"/>
    </row>
    <row r="7202" spans="1:16" ht="33.75" thickBot="1">
      <c r="A7202" s="1"/>
      <c r="B7202" s="138" t="s">
        <v>8</v>
      </c>
      <c r="C7202" s="139"/>
      <c r="D7202" s="139"/>
      <c r="E7202" s="139"/>
      <c r="F7202" s="139"/>
      <c r="G7202" s="139"/>
      <c r="H7202" s="139"/>
      <c r="I7202" s="11" t="s">
        <v>6772</v>
      </c>
      <c r="J7202" s="12" t="s">
        <v>8</v>
      </c>
      <c r="K7202" s="13">
        <v>144999992</v>
      </c>
      <c r="L7202" s="13">
        <v>144999992</v>
      </c>
      <c r="M7202" s="13">
        <v>132879772</v>
      </c>
      <c r="N7202" s="14">
        <v>91.64</v>
      </c>
      <c r="O7202" s="12" t="s">
        <v>8</v>
      </c>
      <c r="P7202" s="1"/>
    </row>
    <row r="7203" spans="1:16" ht="0.95" customHeight="1">
      <c r="A7203" s="1"/>
      <c r="B7203" s="137"/>
      <c r="C7203" s="137"/>
      <c r="D7203" s="137"/>
      <c r="E7203" s="137"/>
      <c r="F7203" s="137"/>
      <c r="G7203" s="137"/>
      <c r="H7203" s="137"/>
      <c r="I7203" s="137"/>
      <c r="J7203" s="137"/>
      <c r="K7203" s="137"/>
      <c r="L7203" s="137"/>
      <c r="M7203" s="137"/>
      <c r="N7203" s="137"/>
      <c r="O7203" s="137"/>
      <c r="P7203" s="1"/>
    </row>
    <row r="7204" spans="1:16" ht="33.75" thickBot="1">
      <c r="A7204" s="1"/>
      <c r="B7204" s="6" t="s">
        <v>7115</v>
      </c>
      <c r="C7204" s="7" t="s">
        <v>8</v>
      </c>
      <c r="D7204" s="8" t="s">
        <v>7116</v>
      </c>
      <c r="E7204" s="8" t="s">
        <v>7117</v>
      </c>
      <c r="F7204" s="8" t="s">
        <v>335</v>
      </c>
      <c r="G7204" s="8" t="s">
        <v>6771</v>
      </c>
      <c r="H7204" s="8" t="s">
        <v>14</v>
      </c>
      <c r="I7204" s="7" t="s">
        <v>8</v>
      </c>
      <c r="J7204" s="9">
        <v>25041244</v>
      </c>
      <c r="K7204" s="9">
        <v>2482993</v>
      </c>
      <c r="L7204" s="9">
        <v>2482993</v>
      </c>
      <c r="M7204" s="9">
        <v>773166</v>
      </c>
      <c r="N7204" s="7" t="s">
        <v>8</v>
      </c>
      <c r="O7204" s="10">
        <v>0</v>
      </c>
      <c r="P7204" s="1"/>
    </row>
    <row r="7205" spans="1:16" ht="33.75" thickBot="1">
      <c r="A7205" s="1"/>
      <c r="B7205" s="138" t="s">
        <v>8</v>
      </c>
      <c r="C7205" s="139"/>
      <c r="D7205" s="139"/>
      <c r="E7205" s="139"/>
      <c r="F7205" s="139"/>
      <c r="G7205" s="139"/>
      <c r="H7205" s="139"/>
      <c r="I7205" s="11" t="s">
        <v>6772</v>
      </c>
      <c r="J7205" s="12" t="s">
        <v>8</v>
      </c>
      <c r="K7205" s="13">
        <v>2482993</v>
      </c>
      <c r="L7205" s="13">
        <v>2482993</v>
      </c>
      <c r="M7205" s="13">
        <v>773166</v>
      </c>
      <c r="N7205" s="14">
        <v>31.13</v>
      </c>
      <c r="O7205" s="12" t="s">
        <v>8</v>
      </c>
      <c r="P7205" s="1"/>
    </row>
    <row r="7206" spans="1:16" ht="0.95" customHeight="1">
      <c r="A7206" s="1"/>
      <c r="B7206" s="137"/>
      <c r="C7206" s="137"/>
      <c r="D7206" s="137"/>
      <c r="E7206" s="137"/>
      <c r="F7206" s="137"/>
      <c r="G7206" s="137"/>
      <c r="H7206" s="137"/>
      <c r="I7206" s="137"/>
      <c r="J7206" s="137"/>
      <c r="K7206" s="137"/>
      <c r="L7206" s="137"/>
      <c r="M7206" s="137"/>
      <c r="N7206" s="137"/>
      <c r="O7206" s="137"/>
      <c r="P7206" s="1"/>
    </row>
    <row r="7207" spans="1:16" ht="25.5" thickBot="1">
      <c r="A7207" s="1"/>
      <c r="B7207" s="6" t="s">
        <v>7118</v>
      </c>
      <c r="C7207" s="7" t="s">
        <v>8</v>
      </c>
      <c r="D7207" s="8" t="s">
        <v>7119</v>
      </c>
      <c r="E7207" s="8" t="s">
        <v>7120</v>
      </c>
      <c r="F7207" s="8" t="s">
        <v>331</v>
      </c>
      <c r="G7207" s="8" t="s">
        <v>6771</v>
      </c>
      <c r="H7207" s="8" t="s">
        <v>14</v>
      </c>
      <c r="I7207" s="7" t="s">
        <v>8</v>
      </c>
      <c r="J7207" s="9">
        <v>632619100</v>
      </c>
      <c r="K7207" s="9">
        <v>63261876</v>
      </c>
      <c r="L7207" s="9">
        <v>63261876</v>
      </c>
      <c r="M7207" s="9">
        <v>41333846</v>
      </c>
      <c r="N7207" s="7" t="s">
        <v>8</v>
      </c>
      <c r="O7207" s="10">
        <v>0</v>
      </c>
      <c r="P7207" s="1"/>
    </row>
    <row r="7208" spans="1:16" ht="33.75" thickBot="1">
      <c r="A7208" s="1"/>
      <c r="B7208" s="138" t="s">
        <v>8</v>
      </c>
      <c r="C7208" s="139"/>
      <c r="D7208" s="139"/>
      <c r="E7208" s="139"/>
      <c r="F7208" s="139"/>
      <c r="G7208" s="139"/>
      <c r="H7208" s="139"/>
      <c r="I7208" s="11" t="s">
        <v>6772</v>
      </c>
      <c r="J7208" s="12" t="s">
        <v>8</v>
      </c>
      <c r="K7208" s="13">
        <v>63261876</v>
      </c>
      <c r="L7208" s="13">
        <v>63261876</v>
      </c>
      <c r="M7208" s="13">
        <v>41333846</v>
      </c>
      <c r="N7208" s="14">
        <v>65.33</v>
      </c>
      <c r="O7208" s="12" t="s">
        <v>8</v>
      </c>
      <c r="P7208" s="1"/>
    </row>
    <row r="7209" spans="1:16" ht="0.95" customHeight="1">
      <c r="A7209" s="1"/>
      <c r="B7209" s="137"/>
      <c r="C7209" s="137"/>
      <c r="D7209" s="137"/>
      <c r="E7209" s="137"/>
      <c r="F7209" s="137"/>
      <c r="G7209" s="137"/>
      <c r="H7209" s="137"/>
      <c r="I7209" s="137"/>
      <c r="J7209" s="137"/>
      <c r="K7209" s="137"/>
      <c r="L7209" s="137"/>
      <c r="M7209" s="137"/>
      <c r="N7209" s="137"/>
      <c r="O7209" s="137"/>
      <c r="P7209" s="1"/>
    </row>
    <row r="7210" spans="1:16" ht="33.75" thickBot="1">
      <c r="A7210" s="1"/>
      <c r="B7210" s="6" t="s">
        <v>7121</v>
      </c>
      <c r="C7210" s="7" t="s">
        <v>8</v>
      </c>
      <c r="D7210" s="8" t="s">
        <v>7122</v>
      </c>
      <c r="E7210" s="8" t="s">
        <v>7123</v>
      </c>
      <c r="F7210" s="8" t="s">
        <v>30</v>
      </c>
      <c r="G7210" s="8" t="s">
        <v>6771</v>
      </c>
      <c r="H7210" s="8" t="s">
        <v>14</v>
      </c>
      <c r="I7210" s="7" t="s">
        <v>8</v>
      </c>
      <c r="J7210" s="9">
        <v>847576180</v>
      </c>
      <c r="K7210" s="9">
        <v>42348670</v>
      </c>
      <c r="L7210" s="9">
        <v>42348670</v>
      </c>
      <c r="M7210" s="9">
        <v>28219065</v>
      </c>
      <c r="N7210" s="7" t="s">
        <v>8</v>
      </c>
      <c r="O7210" s="10">
        <v>0</v>
      </c>
      <c r="P7210" s="1"/>
    </row>
    <row r="7211" spans="1:16" ht="33.75" thickBot="1">
      <c r="A7211" s="1"/>
      <c r="B7211" s="138" t="s">
        <v>8</v>
      </c>
      <c r="C7211" s="139"/>
      <c r="D7211" s="139"/>
      <c r="E7211" s="139"/>
      <c r="F7211" s="139"/>
      <c r="G7211" s="139"/>
      <c r="H7211" s="139"/>
      <c r="I7211" s="11" t="s">
        <v>6772</v>
      </c>
      <c r="J7211" s="12" t="s">
        <v>8</v>
      </c>
      <c r="K7211" s="13">
        <v>42348670</v>
      </c>
      <c r="L7211" s="13">
        <v>42348670</v>
      </c>
      <c r="M7211" s="13">
        <v>28219065</v>
      </c>
      <c r="N7211" s="14">
        <v>66.63</v>
      </c>
      <c r="O7211" s="12" t="s">
        <v>8</v>
      </c>
      <c r="P7211" s="1"/>
    </row>
    <row r="7212" spans="1:16" ht="0.95" customHeight="1">
      <c r="A7212" s="1"/>
      <c r="B7212" s="137"/>
      <c r="C7212" s="137"/>
      <c r="D7212" s="137"/>
      <c r="E7212" s="137"/>
      <c r="F7212" s="137"/>
      <c r="G7212" s="137"/>
      <c r="H7212" s="137"/>
      <c r="I7212" s="137"/>
      <c r="J7212" s="137"/>
      <c r="K7212" s="137"/>
      <c r="L7212" s="137"/>
      <c r="M7212" s="137"/>
      <c r="N7212" s="137"/>
      <c r="O7212" s="137"/>
      <c r="P7212" s="1"/>
    </row>
    <row r="7213" spans="1:16" ht="33.75" thickBot="1">
      <c r="A7213" s="1"/>
      <c r="B7213" s="6" t="s">
        <v>7124</v>
      </c>
      <c r="C7213" s="7" t="s">
        <v>8</v>
      </c>
      <c r="D7213" s="8" t="s">
        <v>7125</v>
      </c>
      <c r="E7213" s="8" t="s">
        <v>7126</v>
      </c>
      <c r="F7213" s="8" t="s">
        <v>544</v>
      </c>
      <c r="G7213" s="8" t="s">
        <v>6771</v>
      </c>
      <c r="H7213" s="8" t="s">
        <v>14</v>
      </c>
      <c r="I7213" s="7" t="s">
        <v>8</v>
      </c>
      <c r="J7213" s="9">
        <v>978703533</v>
      </c>
      <c r="K7213" s="9">
        <v>93543854</v>
      </c>
      <c r="L7213" s="9">
        <v>93543854</v>
      </c>
      <c r="M7213" s="9">
        <v>55336519</v>
      </c>
      <c r="N7213" s="7" t="s">
        <v>8</v>
      </c>
      <c r="O7213" s="10">
        <v>0</v>
      </c>
      <c r="P7213" s="1"/>
    </row>
    <row r="7214" spans="1:16" ht="33.75" thickBot="1">
      <c r="A7214" s="1"/>
      <c r="B7214" s="138" t="s">
        <v>8</v>
      </c>
      <c r="C7214" s="139"/>
      <c r="D7214" s="139"/>
      <c r="E7214" s="139"/>
      <c r="F7214" s="139"/>
      <c r="G7214" s="139"/>
      <c r="H7214" s="139"/>
      <c r="I7214" s="11" t="s">
        <v>6772</v>
      </c>
      <c r="J7214" s="12" t="s">
        <v>8</v>
      </c>
      <c r="K7214" s="13">
        <v>93543854</v>
      </c>
      <c r="L7214" s="13">
        <v>93543854</v>
      </c>
      <c r="M7214" s="13">
        <v>55336519</v>
      </c>
      <c r="N7214" s="14">
        <v>59.15</v>
      </c>
      <c r="O7214" s="12" t="s">
        <v>8</v>
      </c>
      <c r="P7214" s="1"/>
    </row>
    <row r="7215" spans="1:16" ht="0.95" customHeight="1">
      <c r="A7215" s="1"/>
      <c r="B7215" s="137"/>
      <c r="C7215" s="137"/>
      <c r="D7215" s="137"/>
      <c r="E7215" s="137"/>
      <c r="F7215" s="137"/>
      <c r="G7215" s="137"/>
      <c r="H7215" s="137"/>
      <c r="I7215" s="137"/>
      <c r="J7215" s="137"/>
      <c r="K7215" s="137"/>
      <c r="L7215" s="137"/>
      <c r="M7215" s="137"/>
      <c r="N7215" s="137"/>
      <c r="O7215" s="137"/>
      <c r="P7215" s="1"/>
    </row>
    <row r="7216" spans="1:16" ht="25.5" thickBot="1">
      <c r="A7216" s="1"/>
      <c r="B7216" s="6" t="s">
        <v>7127</v>
      </c>
      <c r="C7216" s="7" t="s">
        <v>8</v>
      </c>
      <c r="D7216" s="8" t="s">
        <v>7128</v>
      </c>
      <c r="E7216" s="8" t="s">
        <v>7129</v>
      </c>
      <c r="F7216" s="8" t="s">
        <v>544</v>
      </c>
      <c r="G7216" s="8" t="s">
        <v>6771</v>
      </c>
      <c r="H7216" s="8" t="s">
        <v>14</v>
      </c>
      <c r="I7216" s="7" t="s">
        <v>8</v>
      </c>
      <c r="J7216" s="9">
        <v>190804976</v>
      </c>
      <c r="K7216" s="9">
        <v>12583645</v>
      </c>
      <c r="L7216" s="9">
        <v>12583645</v>
      </c>
      <c r="M7216" s="9">
        <v>11757775</v>
      </c>
      <c r="N7216" s="7" t="s">
        <v>8</v>
      </c>
      <c r="O7216" s="10">
        <v>0</v>
      </c>
      <c r="P7216" s="1"/>
    </row>
    <row r="7217" spans="1:16" ht="33.75" thickBot="1">
      <c r="A7217" s="1"/>
      <c r="B7217" s="138" t="s">
        <v>8</v>
      </c>
      <c r="C7217" s="139"/>
      <c r="D7217" s="139"/>
      <c r="E7217" s="139"/>
      <c r="F7217" s="139"/>
      <c r="G7217" s="139"/>
      <c r="H7217" s="139"/>
      <c r="I7217" s="11" t="s">
        <v>6772</v>
      </c>
      <c r="J7217" s="12" t="s">
        <v>8</v>
      </c>
      <c r="K7217" s="13">
        <v>12583645</v>
      </c>
      <c r="L7217" s="13">
        <v>12583645</v>
      </c>
      <c r="M7217" s="13">
        <v>11757775</v>
      </c>
      <c r="N7217" s="14">
        <v>93.43</v>
      </c>
      <c r="O7217" s="12" t="s">
        <v>8</v>
      </c>
      <c r="P7217" s="1"/>
    </row>
    <row r="7218" spans="1:16" ht="0.95" customHeight="1">
      <c r="A7218" s="1"/>
      <c r="B7218" s="137"/>
      <c r="C7218" s="137"/>
      <c r="D7218" s="137"/>
      <c r="E7218" s="137"/>
      <c r="F7218" s="137"/>
      <c r="G7218" s="137"/>
      <c r="H7218" s="137"/>
      <c r="I7218" s="137"/>
      <c r="J7218" s="137"/>
      <c r="K7218" s="137"/>
      <c r="L7218" s="137"/>
      <c r="M7218" s="137"/>
      <c r="N7218" s="137"/>
      <c r="O7218" s="137"/>
      <c r="P7218" s="1"/>
    </row>
    <row r="7219" spans="1:16" ht="33.75" thickBot="1">
      <c r="A7219" s="1"/>
      <c r="B7219" s="6" t="s">
        <v>7130</v>
      </c>
      <c r="C7219" s="7" t="s">
        <v>8</v>
      </c>
      <c r="D7219" s="8" t="s">
        <v>7131</v>
      </c>
      <c r="E7219" s="8" t="s">
        <v>7132</v>
      </c>
      <c r="F7219" s="8" t="s">
        <v>544</v>
      </c>
      <c r="G7219" s="8" t="s">
        <v>6771</v>
      </c>
      <c r="H7219" s="8" t="s">
        <v>14</v>
      </c>
      <c r="I7219" s="7" t="s">
        <v>8</v>
      </c>
      <c r="J7219" s="9">
        <v>2699850303</v>
      </c>
      <c r="K7219" s="9">
        <v>119563627</v>
      </c>
      <c r="L7219" s="9">
        <v>119563627</v>
      </c>
      <c r="M7219" s="9">
        <v>61280056</v>
      </c>
      <c r="N7219" s="7" t="s">
        <v>8</v>
      </c>
      <c r="O7219" s="10">
        <v>0</v>
      </c>
      <c r="P7219" s="1"/>
    </row>
    <row r="7220" spans="1:16" ht="33.75" thickBot="1">
      <c r="A7220" s="1"/>
      <c r="B7220" s="138" t="s">
        <v>8</v>
      </c>
      <c r="C7220" s="139"/>
      <c r="D7220" s="139"/>
      <c r="E7220" s="139"/>
      <c r="F7220" s="139"/>
      <c r="G7220" s="139"/>
      <c r="H7220" s="139"/>
      <c r="I7220" s="11" t="s">
        <v>6772</v>
      </c>
      <c r="J7220" s="12" t="s">
        <v>8</v>
      </c>
      <c r="K7220" s="13">
        <v>119563627</v>
      </c>
      <c r="L7220" s="13">
        <v>119563627</v>
      </c>
      <c r="M7220" s="13">
        <v>61280056</v>
      </c>
      <c r="N7220" s="14">
        <v>51.25</v>
      </c>
      <c r="O7220" s="12" t="s">
        <v>8</v>
      </c>
      <c r="P7220" s="1"/>
    </row>
    <row r="7221" spans="1:16" ht="0.95" customHeight="1">
      <c r="A7221" s="1"/>
      <c r="B7221" s="137"/>
      <c r="C7221" s="137"/>
      <c r="D7221" s="137"/>
      <c r="E7221" s="137"/>
      <c r="F7221" s="137"/>
      <c r="G7221" s="137"/>
      <c r="H7221" s="137"/>
      <c r="I7221" s="137"/>
      <c r="J7221" s="137"/>
      <c r="K7221" s="137"/>
      <c r="L7221" s="137"/>
      <c r="M7221" s="137"/>
      <c r="N7221" s="137"/>
      <c r="O7221" s="137"/>
      <c r="P7221" s="1"/>
    </row>
    <row r="7222" spans="1:16" ht="83.25" thickBot="1">
      <c r="A7222" s="1"/>
      <c r="B7222" s="6" t="s">
        <v>7133</v>
      </c>
      <c r="C7222" s="7" t="s">
        <v>8</v>
      </c>
      <c r="D7222" s="8" t="s">
        <v>7134</v>
      </c>
      <c r="E7222" s="8" t="s">
        <v>7135</v>
      </c>
      <c r="F7222" s="8" t="s">
        <v>544</v>
      </c>
      <c r="G7222" s="8" t="s">
        <v>6771</v>
      </c>
      <c r="H7222" s="8" t="s">
        <v>14</v>
      </c>
      <c r="I7222" s="7" t="s">
        <v>8</v>
      </c>
      <c r="J7222" s="9">
        <v>2985281810</v>
      </c>
      <c r="K7222" s="9">
        <v>175000008</v>
      </c>
      <c r="L7222" s="9">
        <v>175000008</v>
      </c>
      <c r="M7222" s="9">
        <v>144318935</v>
      </c>
      <c r="N7222" s="7" t="s">
        <v>8</v>
      </c>
      <c r="O7222" s="10">
        <v>0</v>
      </c>
      <c r="P7222" s="1"/>
    </row>
    <row r="7223" spans="1:16" ht="33.75" thickBot="1">
      <c r="A7223" s="1"/>
      <c r="B7223" s="138" t="s">
        <v>8</v>
      </c>
      <c r="C7223" s="139"/>
      <c r="D7223" s="139"/>
      <c r="E7223" s="139"/>
      <c r="F7223" s="139"/>
      <c r="G7223" s="139"/>
      <c r="H7223" s="139"/>
      <c r="I7223" s="11" t="s">
        <v>6772</v>
      </c>
      <c r="J7223" s="12" t="s">
        <v>8</v>
      </c>
      <c r="K7223" s="13">
        <v>175000008</v>
      </c>
      <c r="L7223" s="13">
        <v>175000008</v>
      </c>
      <c r="M7223" s="13">
        <v>144318935</v>
      </c>
      <c r="N7223" s="14">
        <v>82.46</v>
      </c>
      <c r="O7223" s="12" t="s">
        <v>8</v>
      </c>
      <c r="P7223" s="1"/>
    </row>
    <row r="7224" spans="1:16" ht="0.95" customHeight="1">
      <c r="A7224" s="1"/>
      <c r="B7224" s="137"/>
      <c r="C7224" s="137"/>
      <c r="D7224" s="137"/>
      <c r="E7224" s="137"/>
      <c r="F7224" s="137"/>
      <c r="G7224" s="137"/>
      <c r="H7224" s="137"/>
      <c r="I7224" s="137"/>
      <c r="J7224" s="137"/>
      <c r="K7224" s="137"/>
      <c r="L7224" s="137"/>
      <c r="M7224" s="137"/>
      <c r="N7224" s="137"/>
      <c r="O7224" s="137"/>
      <c r="P7224" s="1"/>
    </row>
    <row r="7225" spans="1:16" ht="83.25" thickBot="1">
      <c r="A7225" s="1"/>
      <c r="B7225" s="6" t="s">
        <v>7136</v>
      </c>
      <c r="C7225" s="7" t="s">
        <v>8</v>
      </c>
      <c r="D7225" s="8" t="s">
        <v>7137</v>
      </c>
      <c r="E7225" s="8" t="s">
        <v>7138</v>
      </c>
      <c r="F7225" s="8" t="s">
        <v>544</v>
      </c>
      <c r="G7225" s="8" t="s">
        <v>6771</v>
      </c>
      <c r="H7225" s="8" t="s">
        <v>14</v>
      </c>
      <c r="I7225" s="7" t="s">
        <v>8</v>
      </c>
      <c r="J7225" s="9">
        <v>3835114049</v>
      </c>
      <c r="K7225" s="9">
        <v>232000012</v>
      </c>
      <c r="L7225" s="9">
        <v>232000012</v>
      </c>
      <c r="M7225" s="9">
        <v>198868898</v>
      </c>
      <c r="N7225" s="7" t="s">
        <v>8</v>
      </c>
      <c r="O7225" s="10">
        <v>0</v>
      </c>
      <c r="P7225" s="1"/>
    </row>
    <row r="7226" spans="1:16" ht="33.75" thickBot="1">
      <c r="A7226" s="1"/>
      <c r="B7226" s="138" t="s">
        <v>8</v>
      </c>
      <c r="C7226" s="139"/>
      <c r="D7226" s="139"/>
      <c r="E7226" s="139"/>
      <c r="F7226" s="139"/>
      <c r="G7226" s="139"/>
      <c r="H7226" s="139"/>
      <c r="I7226" s="11" t="s">
        <v>6772</v>
      </c>
      <c r="J7226" s="12" t="s">
        <v>8</v>
      </c>
      <c r="K7226" s="13">
        <v>232000012</v>
      </c>
      <c r="L7226" s="13">
        <v>232000012</v>
      </c>
      <c r="M7226" s="13">
        <v>198868898</v>
      </c>
      <c r="N7226" s="14">
        <v>85.71</v>
      </c>
      <c r="O7226" s="12" t="s">
        <v>8</v>
      </c>
      <c r="P7226" s="1"/>
    </row>
    <row r="7227" spans="1:16" ht="0.95" customHeight="1">
      <c r="A7227" s="1"/>
      <c r="B7227" s="137"/>
      <c r="C7227" s="137"/>
      <c r="D7227" s="137"/>
      <c r="E7227" s="137"/>
      <c r="F7227" s="137"/>
      <c r="G7227" s="137"/>
      <c r="H7227" s="137"/>
      <c r="I7227" s="137"/>
      <c r="J7227" s="137"/>
      <c r="K7227" s="137"/>
      <c r="L7227" s="137"/>
      <c r="M7227" s="137"/>
      <c r="N7227" s="137"/>
      <c r="O7227" s="137"/>
      <c r="P7227" s="1"/>
    </row>
    <row r="7228" spans="1:16" ht="83.25" thickBot="1">
      <c r="A7228" s="1"/>
      <c r="B7228" s="6" t="s">
        <v>7139</v>
      </c>
      <c r="C7228" s="7" t="s">
        <v>8</v>
      </c>
      <c r="D7228" s="8" t="s">
        <v>7140</v>
      </c>
      <c r="E7228" s="8" t="s">
        <v>7141</v>
      </c>
      <c r="F7228" s="8" t="s">
        <v>345</v>
      </c>
      <c r="G7228" s="8" t="s">
        <v>6771</v>
      </c>
      <c r="H7228" s="8" t="s">
        <v>14</v>
      </c>
      <c r="I7228" s="7" t="s">
        <v>8</v>
      </c>
      <c r="J7228" s="9">
        <v>705248702</v>
      </c>
      <c r="K7228" s="9">
        <v>31480918</v>
      </c>
      <c r="L7228" s="9">
        <v>48766394</v>
      </c>
      <c r="M7228" s="9">
        <v>48766394</v>
      </c>
      <c r="N7228" s="7" t="s">
        <v>8</v>
      </c>
      <c r="O7228" s="10">
        <v>0</v>
      </c>
      <c r="P7228" s="1"/>
    </row>
    <row r="7229" spans="1:16" ht="33.75" thickBot="1">
      <c r="A7229" s="1"/>
      <c r="B7229" s="138" t="s">
        <v>8</v>
      </c>
      <c r="C7229" s="139"/>
      <c r="D7229" s="139"/>
      <c r="E7229" s="139"/>
      <c r="F7229" s="139"/>
      <c r="G7229" s="139"/>
      <c r="H7229" s="139"/>
      <c r="I7229" s="11" t="s">
        <v>6772</v>
      </c>
      <c r="J7229" s="12" t="s">
        <v>8</v>
      </c>
      <c r="K7229" s="13">
        <v>31480918</v>
      </c>
      <c r="L7229" s="13">
        <v>48766394</v>
      </c>
      <c r="M7229" s="13">
        <v>48766394</v>
      </c>
      <c r="N7229" s="14">
        <v>100</v>
      </c>
      <c r="O7229" s="12" t="s">
        <v>8</v>
      </c>
      <c r="P7229" s="1"/>
    </row>
    <row r="7230" spans="1:16" ht="0.95" customHeight="1">
      <c r="A7230" s="1"/>
      <c r="B7230" s="137"/>
      <c r="C7230" s="137"/>
      <c r="D7230" s="137"/>
      <c r="E7230" s="137"/>
      <c r="F7230" s="137"/>
      <c r="G7230" s="137"/>
      <c r="H7230" s="137"/>
      <c r="I7230" s="137"/>
      <c r="J7230" s="137"/>
      <c r="K7230" s="137"/>
      <c r="L7230" s="137"/>
      <c r="M7230" s="137"/>
      <c r="N7230" s="137"/>
      <c r="O7230" s="137"/>
      <c r="P7230" s="1"/>
    </row>
    <row r="7231" spans="1:16" ht="33.75" thickBot="1">
      <c r="A7231" s="1"/>
      <c r="B7231" s="6" t="s">
        <v>7142</v>
      </c>
      <c r="C7231" s="7" t="s">
        <v>8</v>
      </c>
      <c r="D7231" s="8" t="s">
        <v>7143</v>
      </c>
      <c r="E7231" s="8" t="s">
        <v>7144</v>
      </c>
      <c r="F7231" s="8" t="s">
        <v>544</v>
      </c>
      <c r="G7231" s="8" t="s">
        <v>6771</v>
      </c>
      <c r="H7231" s="8" t="s">
        <v>14</v>
      </c>
      <c r="I7231" s="7" t="s">
        <v>8</v>
      </c>
      <c r="J7231" s="9">
        <v>1244475511</v>
      </c>
      <c r="K7231" s="9">
        <v>105216041</v>
      </c>
      <c r="L7231" s="9">
        <v>105216041</v>
      </c>
      <c r="M7231" s="9">
        <v>79826045</v>
      </c>
      <c r="N7231" s="7" t="s">
        <v>8</v>
      </c>
      <c r="O7231" s="10">
        <v>0</v>
      </c>
      <c r="P7231" s="1"/>
    </row>
    <row r="7232" spans="1:16" ht="33.75" thickBot="1">
      <c r="A7232" s="1"/>
      <c r="B7232" s="138" t="s">
        <v>8</v>
      </c>
      <c r="C7232" s="139"/>
      <c r="D7232" s="139"/>
      <c r="E7232" s="139"/>
      <c r="F7232" s="139"/>
      <c r="G7232" s="139"/>
      <c r="H7232" s="139"/>
      <c r="I7232" s="11" t="s">
        <v>6772</v>
      </c>
      <c r="J7232" s="12" t="s">
        <v>8</v>
      </c>
      <c r="K7232" s="13">
        <v>105216041</v>
      </c>
      <c r="L7232" s="13">
        <v>105216041</v>
      </c>
      <c r="M7232" s="13">
        <v>79826045</v>
      </c>
      <c r="N7232" s="14">
        <v>75.86</v>
      </c>
      <c r="O7232" s="12" t="s">
        <v>8</v>
      </c>
      <c r="P7232" s="1"/>
    </row>
    <row r="7233" spans="1:16" ht="0.95" customHeight="1">
      <c r="A7233" s="1"/>
      <c r="B7233" s="137"/>
      <c r="C7233" s="137"/>
      <c r="D7233" s="137"/>
      <c r="E7233" s="137"/>
      <c r="F7233" s="137"/>
      <c r="G7233" s="137"/>
      <c r="H7233" s="137"/>
      <c r="I7233" s="137"/>
      <c r="J7233" s="137"/>
      <c r="K7233" s="137"/>
      <c r="L7233" s="137"/>
      <c r="M7233" s="137"/>
      <c r="N7233" s="137"/>
      <c r="O7233" s="137"/>
      <c r="P7233" s="1"/>
    </row>
    <row r="7234" spans="1:16" ht="33.75" thickBot="1">
      <c r="A7234" s="1"/>
      <c r="B7234" s="6" t="s">
        <v>7145</v>
      </c>
      <c r="C7234" s="7" t="s">
        <v>8</v>
      </c>
      <c r="D7234" s="8" t="s">
        <v>7146</v>
      </c>
      <c r="E7234" s="8" t="s">
        <v>7147</v>
      </c>
      <c r="F7234" s="8" t="s">
        <v>544</v>
      </c>
      <c r="G7234" s="8" t="s">
        <v>6771</v>
      </c>
      <c r="H7234" s="8" t="s">
        <v>14</v>
      </c>
      <c r="I7234" s="7" t="s">
        <v>8</v>
      </c>
      <c r="J7234" s="9">
        <v>4893982369</v>
      </c>
      <c r="K7234" s="9">
        <v>233850876</v>
      </c>
      <c r="L7234" s="9">
        <v>233850876</v>
      </c>
      <c r="M7234" s="9">
        <v>149132761</v>
      </c>
      <c r="N7234" s="7" t="s">
        <v>8</v>
      </c>
      <c r="O7234" s="10">
        <v>0</v>
      </c>
      <c r="P7234" s="1"/>
    </row>
    <row r="7235" spans="1:16" ht="33.75" thickBot="1">
      <c r="A7235" s="1"/>
      <c r="B7235" s="138" t="s">
        <v>8</v>
      </c>
      <c r="C7235" s="139"/>
      <c r="D7235" s="139"/>
      <c r="E7235" s="139"/>
      <c r="F7235" s="139"/>
      <c r="G7235" s="139"/>
      <c r="H7235" s="139"/>
      <c r="I7235" s="11" t="s">
        <v>6772</v>
      </c>
      <c r="J7235" s="12" t="s">
        <v>8</v>
      </c>
      <c r="K7235" s="13">
        <v>233850876</v>
      </c>
      <c r="L7235" s="13">
        <v>233850876</v>
      </c>
      <c r="M7235" s="13">
        <v>149132761</v>
      </c>
      <c r="N7235" s="14">
        <v>63.77</v>
      </c>
      <c r="O7235" s="12" t="s">
        <v>8</v>
      </c>
      <c r="P7235" s="1"/>
    </row>
    <row r="7236" spans="1:16" ht="0.95" customHeight="1">
      <c r="A7236" s="1"/>
      <c r="B7236" s="137"/>
      <c r="C7236" s="137"/>
      <c r="D7236" s="137"/>
      <c r="E7236" s="137"/>
      <c r="F7236" s="137"/>
      <c r="G7236" s="137"/>
      <c r="H7236" s="137"/>
      <c r="I7236" s="137"/>
      <c r="J7236" s="137"/>
      <c r="K7236" s="137"/>
      <c r="L7236" s="137"/>
      <c r="M7236" s="137"/>
      <c r="N7236" s="137"/>
      <c r="O7236" s="137"/>
      <c r="P7236" s="1"/>
    </row>
    <row r="7237" spans="1:16" ht="124.5" thickBot="1">
      <c r="A7237" s="1"/>
      <c r="B7237" s="6" t="s">
        <v>7148</v>
      </c>
      <c r="C7237" s="7" t="s">
        <v>8</v>
      </c>
      <c r="D7237" s="8" t="s">
        <v>7149</v>
      </c>
      <c r="E7237" s="8" t="s">
        <v>7150</v>
      </c>
      <c r="F7237" s="8" t="s">
        <v>544</v>
      </c>
      <c r="G7237" s="8" t="s">
        <v>6771</v>
      </c>
      <c r="H7237" s="8" t="s">
        <v>14</v>
      </c>
      <c r="I7237" s="7" t="s">
        <v>8</v>
      </c>
      <c r="J7237" s="9">
        <v>1263393711</v>
      </c>
      <c r="K7237" s="9">
        <v>90000002</v>
      </c>
      <c r="L7237" s="9">
        <v>90000002</v>
      </c>
      <c r="M7237" s="9">
        <v>80871538</v>
      </c>
      <c r="N7237" s="7" t="s">
        <v>8</v>
      </c>
      <c r="O7237" s="10">
        <v>0</v>
      </c>
      <c r="P7237" s="1"/>
    </row>
    <row r="7238" spans="1:16" ht="33.75" thickBot="1">
      <c r="A7238" s="1"/>
      <c r="B7238" s="138" t="s">
        <v>8</v>
      </c>
      <c r="C7238" s="139"/>
      <c r="D7238" s="139"/>
      <c r="E7238" s="139"/>
      <c r="F7238" s="139"/>
      <c r="G7238" s="139"/>
      <c r="H7238" s="139"/>
      <c r="I7238" s="11" t="s">
        <v>6772</v>
      </c>
      <c r="J7238" s="12" t="s">
        <v>8</v>
      </c>
      <c r="K7238" s="13">
        <v>90000002</v>
      </c>
      <c r="L7238" s="13">
        <v>90000002</v>
      </c>
      <c r="M7238" s="13">
        <v>80871538</v>
      </c>
      <c r="N7238" s="14">
        <v>89.85</v>
      </c>
      <c r="O7238" s="12" t="s">
        <v>8</v>
      </c>
      <c r="P7238" s="1"/>
    </row>
    <row r="7239" spans="1:16" ht="0.95" customHeight="1">
      <c r="A7239" s="1"/>
      <c r="B7239" s="137"/>
      <c r="C7239" s="137"/>
      <c r="D7239" s="137"/>
      <c r="E7239" s="137"/>
      <c r="F7239" s="137"/>
      <c r="G7239" s="137"/>
      <c r="H7239" s="137"/>
      <c r="I7239" s="137"/>
      <c r="J7239" s="137"/>
      <c r="K7239" s="137"/>
      <c r="L7239" s="137"/>
      <c r="M7239" s="137"/>
      <c r="N7239" s="137"/>
      <c r="O7239" s="137"/>
      <c r="P7239" s="1"/>
    </row>
    <row r="7240" spans="1:16" ht="42" thickBot="1">
      <c r="A7240" s="1"/>
      <c r="B7240" s="6" t="s">
        <v>7151</v>
      </c>
      <c r="C7240" s="7" t="s">
        <v>8</v>
      </c>
      <c r="D7240" s="8" t="s">
        <v>7152</v>
      </c>
      <c r="E7240" s="8" t="s">
        <v>7153</v>
      </c>
      <c r="F7240" s="8" t="s">
        <v>40</v>
      </c>
      <c r="G7240" s="8" t="s">
        <v>6771</v>
      </c>
      <c r="H7240" s="8" t="s">
        <v>14</v>
      </c>
      <c r="I7240" s="7" t="s">
        <v>8</v>
      </c>
      <c r="J7240" s="9">
        <v>3097280838</v>
      </c>
      <c r="K7240" s="9">
        <v>304078529</v>
      </c>
      <c r="L7240" s="9">
        <v>304078529</v>
      </c>
      <c r="M7240" s="9">
        <v>282183564</v>
      </c>
      <c r="N7240" s="7" t="s">
        <v>8</v>
      </c>
      <c r="O7240" s="10">
        <v>0</v>
      </c>
      <c r="P7240" s="1"/>
    </row>
    <row r="7241" spans="1:16" ht="33.75" thickBot="1">
      <c r="A7241" s="1"/>
      <c r="B7241" s="138" t="s">
        <v>8</v>
      </c>
      <c r="C7241" s="139"/>
      <c r="D7241" s="139"/>
      <c r="E7241" s="139"/>
      <c r="F7241" s="139"/>
      <c r="G7241" s="139"/>
      <c r="H7241" s="139"/>
      <c r="I7241" s="11" t="s">
        <v>6772</v>
      </c>
      <c r="J7241" s="12" t="s">
        <v>8</v>
      </c>
      <c r="K7241" s="13">
        <v>304078529</v>
      </c>
      <c r="L7241" s="13">
        <v>304078529</v>
      </c>
      <c r="M7241" s="13">
        <v>282183564</v>
      </c>
      <c r="N7241" s="14">
        <v>92.79</v>
      </c>
      <c r="O7241" s="12" t="s">
        <v>8</v>
      </c>
      <c r="P7241" s="1"/>
    </row>
    <row r="7242" spans="1:16" ht="0.95" customHeight="1">
      <c r="A7242" s="1"/>
      <c r="B7242" s="137"/>
      <c r="C7242" s="137"/>
      <c r="D7242" s="137"/>
      <c r="E7242" s="137"/>
      <c r="F7242" s="137"/>
      <c r="G7242" s="137"/>
      <c r="H7242" s="137"/>
      <c r="I7242" s="137"/>
      <c r="J7242" s="137"/>
      <c r="K7242" s="137"/>
      <c r="L7242" s="137"/>
      <c r="M7242" s="137"/>
      <c r="N7242" s="137"/>
      <c r="O7242" s="137"/>
      <c r="P7242" s="1"/>
    </row>
    <row r="7243" spans="1:16" ht="25.5" thickBot="1">
      <c r="A7243" s="1"/>
      <c r="B7243" s="6" t="s">
        <v>7154</v>
      </c>
      <c r="C7243" s="7" t="s">
        <v>8</v>
      </c>
      <c r="D7243" s="8" t="s">
        <v>7155</v>
      </c>
      <c r="E7243" s="8" t="s">
        <v>7156</v>
      </c>
      <c r="F7243" s="8" t="s">
        <v>814</v>
      </c>
      <c r="G7243" s="8" t="s">
        <v>6771</v>
      </c>
      <c r="H7243" s="8" t="s">
        <v>14</v>
      </c>
      <c r="I7243" s="7" t="s">
        <v>8</v>
      </c>
      <c r="J7243" s="9">
        <v>3253523063</v>
      </c>
      <c r="K7243" s="9">
        <v>260545929</v>
      </c>
      <c r="L7243" s="9">
        <v>260545929</v>
      </c>
      <c r="M7243" s="9">
        <v>171393848</v>
      </c>
      <c r="N7243" s="7" t="s">
        <v>8</v>
      </c>
      <c r="O7243" s="10">
        <v>0</v>
      </c>
      <c r="P7243" s="1"/>
    </row>
    <row r="7244" spans="1:16" ht="33.75" thickBot="1">
      <c r="A7244" s="1"/>
      <c r="B7244" s="138" t="s">
        <v>8</v>
      </c>
      <c r="C7244" s="139"/>
      <c r="D7244" s="139"/>
      <c r="E7244" s="139"/>
      <c r="F7244" s="139"/>
      <c r="G7244" s="139"/>
      <c r="H7244" s="139"/>
      <c r="I7244" s="11" t="s">
        <v>6772</v>
      </c>
      <c r="J7244" s="12" t="s">
        <v>8</v>
      </c>
      <c r="K7244" s="13">
        <v>260545929</v>
      </c>
      <c r="L7244" s="13">
        <v>260545929</v>
      </c>
      <c r="M7244" s="13">
        <v>171393848</v>
      </c>
      <c r="N7244" s="14">
        <v>65.78</v>
      </c>
      <c r="O7244" s="12" t="s">
        <v>8</v>
      </c>
      <c r="P7244" s="1"/>
    </row>
    <row r="7245" spans="1:16" ht="0.95" customHeight="1">
      <c r="A7245" s="1"/>
      <c r="B7245" s="137"/>
      <c r="C7245" s="137"/>
      <c r="D7245" s="137"/>
      <c r="E7245" s="137"/>
      <c r="F7245" s="137"/>
      <c r="G7245" s="137"/>
      <c r="H7245" s="137"/>
      <c r="I7245" s="137"/>
      <c r="J7245" s="137"/>
      <c r="K7245" s="137"/>
      <c r="L7245" s="137"/>
      <c r="M7245" s="137"/>
      <c r="N7245" s="137"/>
      <c r="O7245" s="137"/>
      <c r="P7245" s="1"/>
    </row>
    <row r="7246" spans="1:16" ht="33.75" thickBot="1">
      <c r="A7246" s="1"/>
      <c r="B7246" s="6" t="s">
        <v>7157</v>
      </c>
      <c r="C7246" s="7" t="s">
        <v>8</v>
      </c>
      <c r="D7246" s="8" t="s">
        <v>7158</v>
      </c>
      <c r="E7246" s="8" t="s">
        <v>7159</v>
      </c>
      <c r="F7246" s="8" t="s">
        <v>544</v>
      </c>
      <c r="G7246" s="8" t="s">
        <v>6771</v>
      </c>
      <c r="H7246" s="8" t="s">
        <v>14</v>
      </c>
      <c r="I7246" s="7" t="s">
        <v>8</v>
      </c>
      <c r="J7246" s="9">
        <v>828462785</v>
      </c>
      <c r="K7246" s="9">
        <v>54999991</v>
      </c>
      <c r="L7246" s="9">
        <v>76520654</v>
      </c>
      <c r="M7246" s="9">
        <v>76520654</v>
      </c>
      <c r="N7246" s="7" t="s">
        <v>8</v>
      </c>
      <c r="O7246" s="10">
        <v>0</v>
      </c>
      <c r="P7246" s="1"/>
    </row>
    <row r="7247" spans="1:16" ht="33.75" thickBot="1">
      <c r="A7247" s="1"/>
      <c r="B7247" s="138" t="s">
        <v>8</v>
      </c>
      <c r="C7247" s="139"/>
      <c r="D7247" s="139"/>
      <c r="E7247" s="139"/>
      <c r="F7247" s="139"/>
      <c r="G7247" s="139"/>
      <c r="H7247" s="139"/>
      <c r="I7247" s="11" t="s">
        <v>6772</v>
      </c>
      <c r="J7247" s="12" t="s">
        <v>8</v>
      </c>
      <c r="K7247" s="13">
        <v>54999991</v>
      </c>
      <c r="L7247" s="13">
        <v>76520654</v>
      </c>
      <c r="M7247" s="13">
        <v>76520654</v>
      </c>
      <c r="N7247" s="14">
        <v>100</v>
      </c>
      <c r="O7247" s="12" t="s">
        <v>8</v>
      </c>
      <c r="P7247" s="1"/>
    </row>
    <row r="7248" spans="1:16" ht="0.95" customHeight="1">
      <c r="A7248" s="1"/>
      <c r="B7248" s="137"/>
      <c r="C7248" s="137"/>
      <c r="D7248" s="137"/>
      <c r="E7248" s="137"/>
      <c r="F7248" s="137"/>
      <c r="G7248" s="137"/>
      <c r="H7248" s="137"/>
      <c r="I7248" s="137"/>
      <c r="J7248" s="137"/>
      <c r="K7248" s="137"/>
      <c r="L7248" s="137"/>
      <c r="M7248" s="137"/>
      <c r="N7248" s="137"/>
      <c r="O7248" s="137"/>
      <c r="P7248" s="1"/>
    </row>
    <row r="7249" spans="1:16" ht="33.75" thickBot="1">
      <c r="A7249" s="1"/>
      <c r="B7249" s="6" t="s">
        <v>7160</v>
      </c>
      <c r="C7249" s="7" t="s">
        <v>8</v>
      </c>
      <c r="D7249" s="8" t="s">
        <v>7161</v>
      </c>
      <c r="E7249" s="8" t="s">
        <v>7162</v>
      </c>
      <c r="F7249" s="8" t="s">
        <v>395</v>
      </c>
      <c r="G7249" s="8" t="s">
        <v>6771</v>
      </c>
      <c r="H7249" s="8" t="s">
        <v>14</v>
      </c>
      <c r="I7249" s="7" t="s">
        <v>8</v>
      </c>
      <c r="J7249" s="9">
        <v>91055614</v>
      </c>
      <c r="K7249" s="9">
        <v>10148651</v>
      </c>
      <c r="L7249" s="9">
        <v>10148651</v>
      </c>
      <c r="M7249" s="9">
        <v>6890860</v>
      </c>
      <c r="N7249" s="7" t="s">
        <v>8</v>
      </c>
      <c r="O7249" s="10">
        <v>0</v>
      </c>
      <c r="P7249" s="1"/>
    </row>
    <row r="7250" spans="1:16" ht="33.75" thickBot="1">
      <c r="A7250" s="1"/>
      <c r="B7250" s="138" t="s">
        <v>8</v>
      </c>
      <c r="C7250" s="139"/>
      <c r="D7250" s="139"/>
      <c r="E7250" s="139"/>
      <c r="F7250" s="139"/>
      <c r="G7250" s="139"/>
      <c r="H7250" s="139"/>
      <c r="I7250" s="11" t="s">
        <v>6772</v>
      </c>
      <c r="J7250" s="12" t="s">
        <v>8</v>
      </c>
      <c r="K7250" s="13">
        <v>10148651</v>
      </c>
      <c r="L7250" s="13">
        <v>10148651</v>
      </c>
      <c r="M7250" s="13">
        <v>6890860</v>
      </c>
      <c r="N7250" s="14">
        <v>67.89</v>
      </c>
      <c r="O7250" s="12" t="s">
        <v>8</v>
      </c>
      <c r="P7250" s="1"/>
    </row>
    <row r="7251" spans="1:16" ht="0.95" customHeight="1">
      <c r="A7251" s="1"/>
      <c r="B7251" s="137"/>
      <c r="C7251" s="137"/>
      <c r="D7251" s="137"/>
      <c r="E7251" s="137"/>
      <c r="F7251" s="137"/>
      <c r="G7251" s="137"/>
      <c r="H7251" s="137"/>
      <c r="I7251" s="137"/>
      <c r="J7251" s="137"/>
      <c r="K7251" s="137"/>
      <c r="L7251" s="137"/>
      <c r="M7251" s="137"/>
      <c r="N7251" s="137"/>
      <c r="O7251" s="137"/>
      <c r="P7251" s="1"/>
    </row>
    <row r="7252" spans="1:16" ht="42" thickBot="1">
      <c r="A7252" s="1"/>
      <c r="B7252" s="6" t="s">
        <v>7163</v>
      </c>
      <c r="C7252" s="7" t="s">
        <v>8</v>
      </c>
      <c r="D7252" s="8" t="s">
        <v>7164</v>
      </c>
      <c r="E7252" s="8" t="s">
        <v>7165</v>
      </c>
      <c r="F7252" s="8" t="s">
        <v>1503</v>
      </c>
      <c r="G7252" s="8" t="s">
        <v>6771</v>
      </c>
      <c r="H7252" s="8" t="s">
        <v>14</v>
      </c>
      <c r="I7252" s="7" t="s">
        <v>8</v>
      </c>
      <c r="J7252" s="9">
        <v>42667198</v>
      </c>
      <c r="K7252" s="9">
        <v>2490310</v>
      </c>
      <c r="L7252" s="9">
        <v>2490310</v>
      </c>
      <c r="M7252" s="9">
        <v>1486134</v>
      </c>
      <c r="N7252" s="7" t="s">
        <v>8</v>
      </c>
      <c r="O7252" s="10">
        <v>0</v>
      </c>
      <c r="P7252" s="1"/>
    </row>
    <row r="7253" spans="1:16" ht="33.75" thickBot="1">
      <c r="A7253" s="1"/>
      <c r="B7253" s="138" t="s">
        <v>8</v>
      </c>
      <c r="C7253" s="139"/>
      <c r="D7253" s="139"/>
      <c r="E7253" s="139"/>
      <c r="F7253" s="139"/>
      <c r="G7253" s="139"/>
      <c r="H7253" s="139"/>
      <c r="I7253" s="11" t="s">
        <v>6772</v>
      </c>
      <c r="J7253" s="12" t="s">
        <v>8</v>
      </c>
      <c r="K7253" s="13">
        <v>2490310</v>
      </c>
      <c r="L7253" s="13">
        <v>2490310</v>
      </c>
      <c r="M7253" s="13">
        <v>1486134</v>
      </c>
      <c r="N7253" s="14">
        <v>59.67</v>
      </c>
      <c r="O7253" s="12" t="s">
        <v>8</v>
      </c>
      <c r="P7253" s="1"/>
    </row>
    <row r="7254" spans="1:16" ht="0.95" customHeight="1">
      <c r="A7254" s="1"/>
      <c r="B7254" s="137"/>
      <c r="C7254" s="137"/>
      <c r="D7254" s="137"/>
      <c r="E7254" s="137"/>
      <c r="F7254" s="137"/>
      <c r="G7254" s="137"/>
      <c r="H7254" s="137"/>
      <c r="I7254" s="137"/>
      <c r="J7254" s="137"/>
      <c r="K7254" s="137"/>
      <c r="L7254" s="137"/>
      <c r="M7254" s="137"/>
      <c r="N7254" s="137"/>
      <c r="O7254" s="137"/>
      <c r="P7254" s="1"/>
    </row>
    <row r="7255" spans="1:16" ht="25.5" thickBot="1">
      <c r="A7255" s="1"/>
      <c r="B7255" s="6" t="s">
        <v>7166</v>
      </c>
      <c r="C7255" s="7" t="s">
        <v>8</v>
      </c>
      <c r="D7255" s="8" t="s">
        <v>7167</v>
      </c>
      <c r="E7255" s="8" t="s">
        <v>7168</v>
      </c>
      <c r="F7255" s="8" t="s">
        <v>1503</v>
      </c>
      <c r="G7255" s="8" t="s">
        <v>6771</v>
      </c>
      <c r="H7255" s="8" t="s">
        <v>14</v>
      </c>
      <c r="I7255" s="7" t="s">
        <v>8</v>
      </c>
      <c r="J7255" s="9">
        <v>540941793</v>
      </c>
      <c r="K7255" s="9">
        <v>50832900</v>
      </c>
      <c r="L7255" s="9">
        <v>50832900</v>
      </c>
      <c r="M7255" s="9">
        <v>49559548</v>
      </c>
      <c r="N7255" s="7" t="s">
        <v>8</v>
      </c>
      <c r="O7255" s="10">
        <v>0</v>
      </c>
      <c r="P7255" s="1"/>
    </row>
    <row r="7256" spans="1:16" ht="33.75" thickBot="1">
      <c r="A7256" s="1"/>
      <c r="B7256" s="138" t="s">
        <v>8</v>
      </c>
      <c r="C7256" s="139"/>
      <c r="D7256" s="139"/>
      <c r="E7256" s="139"/>
      <c r="F7256" s="139"/>
      <c r="G7256" s="139"/>
      <c r="H7256" s="139"/>
      <c r="I7256" s="11" t="s">
        <v>6772</v>
      </c>
      <c r="J7256" s="12" t="s">
        <v>8</v>
      </c>
      <c r="K7256" s="13">
        <v>50832900</v>
      </c>
      <c r="L7256" s="13">
        <v>50832900</v>
      </c>
      <c r="M7256" s="13">
        <v>49559548</v>
      </c>
      <c r="N7256" s="14">
        <v>97.49</v>
      </c>
      <c r="O7256" s="12" t="s">
        <v>8</v>
      </c>
      <c r="P7256" s="1"/>
    </row>
    <row r="7257" spans="1:16" ht="0.95" customHeight="1">
      <c r="A7257" s="1"/>
      <c r="B7257" s="137"/>
      <c r="C7257" s="137"/>
      <c r="D7257" s="137"/>
      <c r="E7257" s="137"/>
      <c r="F7257" s="137"/>
      <c r="G7257" s="137"/>
      <c r="H7257" s="137"/>
      <c r="I7257" s="137"/>
      <c r="J7257" s="137"/>
      <c r="K7257" s="137"/>
      <c r="L7257" s="137"/>
      <c r="M7257" s="137"/>
      <c r="N7257" s="137"/>
      <c r="O7257" s="137"/>
      <c r="P7257" s="1"/>
    </row>
    <row r="7258" spans="1:16" ht="42" thickBot="1">
      <c r="A7258" s="1"/>
      <c r="B7258" s="6" t="s">
        <v>7169</v>
      </c>
      <c r="C7258" s="7" t="s">
        <v>8</v>
      </c>
      <c r="D7258" s="8" t="s">
        <v>7170</v>
      </c>
      <c r="E7258" s="8" t="s">
        <v>7171</v>
      </c>
      <c r="F7258" s="8" t="s">
        <v>345</v>
      </c>
      <c r="G7258" s="8" t="s">
        <v>6771</v>
      </c>
      <c r="H7258" s="8" t="s">
        <v>14</v>
      </c>
      <c r="I7258" s="7" t="s">
        <v>8</v>
      </c>
      <c r="J7258" s="9">
        <v>21283949638</v>
      </c>
      <c r="K7258" s="9">
        <v>1750000001</v>
      </c>
      <c r="L7258" s="9">
        <v>1750000001</v>
      </c>
      <c r="M7258" s="9">
        <v>1361259750</v>
      </c>
      <c r="N7258" s="7" t="s">
        <v>8</v>
      </c>
      <c r="O7258" s="10">
        <v>0</v>
      </c>
      <c r="P7258" s="1"/>
    </row>
    <row r="7259" spans="1:16" ht="33.75" thickBot="1">
      <c r="A7259" s="1"/>
      <c r="B7259" s="138" t="s">
        <v>8</v>
      </c>
      <c r="C7259" s="139"/>
      <c r="D7259" s="139"/>
      <c r="E7259" s="139"/>
      <c r="F7259" s="139"/>
      <c r="G7259" s="139"/>
      <c r="H7259" s="139"/>
      <c r="I7259" s="11" t="s">
        <v>6772</v>
      </c>
      <c r="J7259" s="12" t="s">
        <v>8</v>
      </c>
      <c r="K7259" s="13">
        <v>1750000001</v>
      </c>
      <c r="L7259" s="13">
        <v>1750000001</v>
      </c>
      <c r="M7259" s="13">
        <v>1361259750</v>
      </c>
      <c r="N7259" s="14">
        <v>77.78</v>
      </c>
      <c r="O7259" s="12" t="s">
        <v>8</v>
      </c>
      <c r="P7259" s="1"/>
    </row>
    <row r="7260" spans="1:16" ht="0.95" customHeight="1">
      <c r="A7260" s="1"/>
      <c r="B7260" s="137"/>
      <c r="C7260" s="137"/>
      <c r="D7260" s="137"/>
      <c r="E7260" s="137"/>
      <c r="F7260" s="137"/>
      <c r="G7260" s="137"/>
      <c r="H7260" s="137"/>
      <c r="I7260" s="137"/>
      <c r="J7260" s="137"/>
      <c r="K7260" s="137"/>
      <c r="L7260" s="137"/>
      <c r="M7260" s="137"/>
      <c r="N7260" s="137"/>
      <c r="O7260" s="137"/>
      <c r="P7260" s="1"/>
    </row>
    <row r="7261" spans="1:16" ht="33.75" thickBot="1">
      <c r="A7261" s="1"/>
      <c r="B7261" s="6" t="s">
        <v>7172</v>
      </c>
      <c r="C7261" s="7" t="s">
        <v>8</v>
      </c>
      <c r="D7261" s="8" t="s">
        <v>7173</v>
      </c>
      <c r="E7261" s="8" t="s">
        <v>7174</v>
      </c>
      <c r="F7261" s="8" t="s">
        <v>395</v>
      </c>
      <c r="G7261" s="8" t="s">
        <v>6771</v>
      </c>
      <c r="H7261" s="8" t="s">
        <v>14</v>
      </c>
      <c r="I7261" s="7" t="s">
        <v>8</v>
      </c>
      <c r="J7261" s="9">
        <v>2178762975</v>
      </c>
      <c r="K7261" s="9">
        <v>139999998</v>
      </c>
      <c r="L7261" s="9">
        <v>139999998</v>
      </c>
      <c r="M7261" s="9">
        <v>139930596</v>
      </c>
      <c r="N7261" s="7" t="s">
        <v>8</v>
      </c>
      <c r="O7261" s="10">
        <v>0</v>
      </c>
      <c r="P7261" s="1"/>
    </row>
    <row r="7262" spans="1:16" ht="33.75" thickBot="1">
      <c r="A7262" s="1"/>
      <c r="B7262" s="138" t="s">
        <v>8</v>
      </c>
      <c r="C7262" s="139"/>
      <c r="D7262" s="139"/>
      <c r="E7262" s="139"/>
      <c r="F7262" s="139"/>
      <c r="G7262" s="139"/>
      <c r="H7262" s="139"/>
      <c r="I7262" s="11" t="s">
        <v>6772</v>
      </c>
      <c r="J7262" s="12" t="s">
        <v>8</v>
      </c>
      <c r="K7262" s="13">
        <v>139999998</v>
      </c>
      <c r="L7262" s="13">
        <v>139999998</v>
      </c>
      <c r="M7262" s="13">
        <v>139930596</v>
      </c>
      <c r="N7262" s="14">
        <v>99.95</v>
      </c>
      <c r="O7262" s="12" t="s">
        <v>8</v>
      </c>
      <c r="P7262" s="1"/>
    </row>
    <row r="7263" spans="1:16" ht="0.95" customHeight="1">
      <c r="A7263" s="1"/>
      <c r="B7263" s="137"/>
      <c r="C7263" s="137"/>
      <c r="D7263" s="137"/>
      <c r="E7263" s="137"/>
      <c r="F7263" s="137"/>
      <c r="G7263" s="137"/>
      <c r="H7263" s="137"/>
      <c r="I7263" s="137"/>
      <c r="J7263" s="137"/>
      <c r="K7263" s="137"/>
      <c r="L7263" s="137"/>
      <c r="M7263" s="137"/>
      <c r="N7263" s="137"/>
      <c r="O7263" s="137"/>
      <c r="P7263" s="1"/>
    </row>
    <row r="7264" spans="1:16" ht="33.75" thickBot="1">
      <c r="A7264" s="1"/>
      <c r="B7264" s="6" t="s">
        <v>7175</v>
      </c>
      <c r="C7264" s="7" t="s">
        <v>8</v>
      </c>
      <c r="D7264" s="8" t="s">
        <v>7176</v>
      </c>
      <c r="E7264" s="8" t="s">
        <v>7177</v>
      </c>
      <c r="F7264" s="8" t="s">
        <v>54</v>
      </c>
      <c r="G7264" s="8" t="s">
        <v>6771</v>
      </c>
      <c r="H7264" s="8" t="s">
        <v>14</v>
      </c>
      <c r="I7264" s="7" t="s">
        <v>8</v>
      </c>
      <c r="J7264" s="9">
        <v>440242558</v>
      </c>
      <c r="K7264" s="9">
        <v>41244475</v>
      </c>
      <c r="L7264" s="9">
        <v>41244475</v>
      </c>
      <c r="M7264" s="9">
        <v>27223092</v>
      </c>
      <c r="N7264" s="7" t="s">
        <v>8</v>
      </c>
      <c r="O7264" s="10">
        <v>0</v>
      </c>
      <c r="P7264" s="1"/>
    </row>
    <row r="7265" spans="1:16" ht="33.75" thickBot="1">
      <c r="A7265" s="1"/>
      <c r="B7265" s="138" t="s">
        <v>8</v>
      </c>
      <c r="C7265" s="139"/>
      <c r="D7265" s="139"/>
      <c r="E7265" s="139"/>
      <c r="F7265" s="139"/>
      <c r="G7265" s="139"/>
      <c r="H7265" s="139"/>
      <c r="I7265" s="11" t="s">
        <v>6772</v>
      </c>
      <c r="J7265" s="12" t="s">
        <v>8</v>
      </c>
      <c r="K7265" s="13">
        <v>41244475</v>
      </c>
      <c r="L7265" s="13">
        <v>41244475</v>
      </c>
      <c r="M7265" s="13">
        <v>27223092</v>
      </c>
      <c r="N7265" s="14">
        <v>66</v>
      </c>
      <c r="O7265" s="12" t="s">
        <v>8</v>
      </c>
      <c r="P7265" s="1"/>
    </row>
    <row r="7266" spans="1:16" ht="0.95" customHeight="1">
      <c r="A7266" s="1"/>
      <c r="B7266" s="137"/>
      <c r="C7266" s="137"/>
      <c r="D7266" s="137"/>
      <c r="E7266" s="137"/>
      <c r="F7266" s="137"/>
      <c r="G7266" s="137"/>
      <c r="H7266" s="137"/>
      <c r="I7266" s="137"/>
      <c r="J7266" s="137"/>
      <c r="K7266" s="137"/>
      <c r="L7266" s="137"/>
      <c r="M7266" s="137"/>
      <c r="N7266" s="137"/>
      <c r="O7266" s="137"/>
      <c r="P7266" s="1"/>
    </row>
    <row r="7267" spans="1:16" ht="58.5" thickBot="1">
      <c r="A7267" s="1"/>
      <c r="B7267" s="6" t="s">
        <v>7178</v>
      </c>
      <c r="C7267" s="7" t="s">
        <v>8</v>
      </c>
      <c r="D7267" s="8" t="s">
        <v>7179</v>
      </c>
      <c r="E7267" s="8" t="s">
        <v>7180</v>
      </c>
      <c r="F7267" s="8" t="s">
        <v>331</v>
      </c>
      <c r="G7267" s="8" t="s">
        <v>6771</v>
      </c>
      <c r="H7267" s="8" t="s">
        <v>14</v>
      </c>
      <c r="I7267" s="7" t="s">
        <v>8</v>
      </c>
      <c r="J7267" s="9">
        <v>2087703205</v>
      </c>
      <c r="K7267" s="9">
        <v>151999999</v>
      </c>
      <c r="L7267" s="9">
        <v>151999999</v>
      </c>
      <c r="M7267" s="9">
        <v>119523471</v>
      </c>
      <c r="N7267" s="7" t="s">
        <v>8</v>
      </c>
      <c r="O7267" s="10">
        <v>0</v>
      </c>
      <c r="P7267" s="1"/>
    </row>
    <row r="7268" spans="1:16" ht="33.75" thickBot="1">
      <c r="A7268" s="1"/>
      <c r="B7268" s="138" t="s">
        <v>8</v>
      </c>
      <c r="C7268" s="139"/>
      <c r="D7268" s="139"/>
      <c r="E7268" s="139"/>
      <c r="F7268" s="139"/>
      <c r="G7268" s="139"/>
      <c r="H7268" s="139"/>
      <c r="I7268" s="11" t="s">
        <v>6772</v>
      </c>
      <c r="J7268" s="12" t="s">
        <v>8</v>
      </c>
      <c r="K7268" s="13">
        <v>151999999</v>
      </c>
      <c r="L7268" s="13">
        <v>151999999</v>
      </c>
      <c r="M7268" s="13">
        <v>119523471</v>
      </c>
      <c r="N7268" s="14">
        <v>78.63</v>
      </c>
      <c r="O7268" s="12" t="s">
        <v>8</v>
      </c>
      <c r="P7268" s="1"/>
    </row>
    <row r="7269" spans="1:16" ht="0.95" customHeight="1">
      <c r="A7269" s="1"/>
      <c r="B7269" s="137"/>
      <c r="C7269" s="137"/>
      <c r="D7269" s="137"/>
      <c r="E7269" s="137"/>
      <c r="F7269" s="137"/>
      <c r="G7269" s="137"/>
      <c r="H7269" s="137"/>
      <c r="I7269" s="137"/>
      <c r="J7269" s="137"/>
      <c r="K7269" s="137"/>
      <c r="L7269" s="137"/>
      <c r="M7269" s="137"/>
      <c r="N7269" s="137"/>
      <c r="O7269" s="137"/>
      <c r="P7269" s="1"/>
    </row>
    <row r="7270" spans="1:16" ht="33.75" thickBot="1">
      <c r="A7270" s="1"/>
      <c r="B7270" s="6" t="s">
        <v>7181</v>
      </c>
      <c r="C7270" s="7" t="s">
        <v>8</v>
      </c>
      <c r="D7270" s="8" t="s">
        <v>7182</v>
      </c>
      <c r="E7270" s="8" t="s">
        <v>7183</v>
      </c>
      <c r="F7270" s="8" t="s">
        <v>544</v>
      </c>
      <c r="G7270" s="8" t="s">
        <v>6771</v>
      </c>
      <c r="H7270" s="8" t="s">
        <v>14</v>
      </c>
      <c r="I7270" s="7" t="s">
        <v>8</v>
      </c>
      <c r="J7270" s="9">
        <v>874085065</v>
      </c>
      <c r="K7270" s="9">
        <v>54500005</v>
      </c>
      <c r="L7270" s="9">
        <v>54500005</v>
      </c>
      <c r="M7270" s="9">
        <v>27935802</v>
      </c>
      <c r="N7270" s="7" t="s">
        <v>8</v>
      </c>
      <c r="O7270" s="10">
        <v>0</v>
      </c>
      <c r="P7270" s="1"/>
    </row>
    <row r="7271" spans="1:16" ht="33.75" thickBot="1">
      <c r="A7271" s="1"/>
      <c r="B7271" s="138" t="s">
        <v>8</v>
      </c>
      <c r="C7271" s="139"/>
      <c r="D7271" s="139"/>
      <c r="E7271" s="139"/>
      <c r="F7271" s="139"/>
      <c r="G7271" s="139"/>
      <c r="H7271" s="139"/>
      <c r="I7271" s="11" t="s">
        <v>6772</v>
      </c>
      <c r="J7271" s="12" t="s">
        <v>8</v>
      </c>
      <c r="K7271" s="13">
        <v>54500005</v>
      </c>
      <c r="L7271" s="13">
        <v>54500005</v>
      </c>
      <c r="M7271" s="13">
        <v>27935802</v>
      </c>
      <c r="N7271" s="14">
        <v>51.25</v>
      </c>
      <c r="O7271" s="12" t="s">
        <v>8</v>
      </c>
      <c r="P7271" s="1"/>
    </row>
    <row r="7272" spans="1:16" ht="0.95" customHeight="1">
      <c r="A7272" s="1"/>
      <c r="B7272" s="137"/>
      <c r="C7272" s="137"/>
      <c r="D7272" s="137"/>
      <c r="E7272" s="137"/>
      <c r="F7272" s="137"/>
      <c r="G7272" s="137"/>
      <c r="H7272" s="137"/>
      <c r="I7272" s="137"/>
      <c r="J7272" s="137"/>
      <c r="K7272" s="137"/>
      <c r="L7272" s="137"/>
      <c r="M7272" s="137"/>
      <c r="N7272" s="137"/>
      <c r="O7272" s="137"/>
      <c r="P7272" s="1"/>
    </row>
    <row r="7273" spans="1:16" ht="25.5" thickBot="1">
      <c r="A7273" s="1"/>
      <c r="B7273" s="6" t="s">
        <v>7184</v>
      </c>
      <c r="C7273" s="7" t="s">
        <v>8</v>
      </c>
      <c r="D7273" s="8" t="s">
        <v>7185</v>
      </c>
      <c r="E7273" s="8" t="s">
        <v>7186</v>
      </c>
      <c r="F7273" s="8" t="s">
        <v>1503</v>
      </c>
      <c r="G7273" s="8" t="s">
        <v>6771</v>
      </c>
      <c r="H7273" s="8" t="s">
        <v>14</v>
      </c>
      <c r="I7273" s="7" t="s">
        <v>8</v>
      </c>
      <c r="J7273" s="9">
        <v>2013575369</v>
      </c>
      <c r="K7273" s="9">
        <v>128999991</v>
      </c>
      <c r="L7273" s="9">
        <v>128999991</v>
      </c>
      <c r="M7273" s="9">
        <v>68704510</v>
      </c>
      <c r="N7273" s="7" t="s">
        <v>8</v>
      </c>
      <c r="O7273" s="10">
        <v>0</v>
      </c>
      <c r="P7273" s="1"/>
    </row>
    <row r="7274" spans="1:16" ht="33.75" thickBot="1">
      <c r="A7274" s="1"/>
      <c r="B7274" s="138" t="s">
        <v>8</v>
      </c>
      <c r="C7274" s="139"/>
      <c r="D7274" s="139"/>
      <c r="E7274" s="139"/>
      <c r="F7274" s="139"/>
      <c r="G7274" s="139"/>
      <c r="H7274" s="139"/>
      <c r="I7274" s="11" t="s">
        <v>6772</v>
      </c>
      <c r="J7274" s="12" t="s">
        <v>8</v>
      </c>
      <c r="K7274" s="13">
        <v>128999991</v>
      </c>
      <c r="L7274" s="13">
        <v>128999991</v>
      </c>
      <c r="M7274" s="13">
        <v>68704510</v>
      </c>
      <c r="N7274" s="14">
        <v>53.25</v>
      </c>
      <c r="O7274" s="12" t="s">
        <v>8</v>
      </c>
      <c r="P7274" s="1"/>
    </row>
    <row r="7275" spans="1:16" ht="0.95" customHeight="1">
      <c r="A7275" s="1"/>
      <c r="B7275" s="137"/>
      <c r="C7275" s="137"/>
      <c r="D7275" s="137"/>
      <c r="E7275" s="137"/>
      <c r="F7275" s="137"/>
      <c r="G7275" s="137"/>
      <c r="H7275" s="137"/>
      <c r="I7275" s="137"/>
      <c r="J7275" s="137"/>
      <c r="K7275" s="137"/>
      <c r="L7275" s="137"/>
      <c r="M7275" s="137"/>
      <c r="N7275" s="137"/>
      <c r="O7275" s="137"/>
      <c r="P7275" s="1"/>
    </row>
    <row r="7276" spans="1:16" ht="25.5" thickBot="1">
      <c r="A7276" s="1"/>
      <c r="B7276" s="6" t="s">
        <v>7187</v>
      </c>
      <c r="C7276" s="7" t="s">
        <v>8</v>
      </c>
      <c r="D7276" s="8" t="s">
        <v>7188</v>
      </c>
      <c r="E7276" s="8" t="s">
        <v>7189</v>
      </c>
      <c r="F7276" s="8" t="s">
        <v>1503</v>
      </c>
      <c r="G7276" s="8" t="s">
        <v>6771</v>
      </c>
      <c r="H7276" s="8" t="s">
        <v>14</v>
      </c>
      <c r="I7276" s="7" t="s">
        <v>8</v>
      </c>
      <c r="J7276" s="9">
        <v>1977297702</v>
      </c>
      <c r="K7276" s="9">
        <v>122000005</v>
      </c>
      <c r="L7276" s="9">
        <v>122000005</v>
      </c>
      <c r="M7276" s="9">
        <v>121567846</v>
      </c>
      <c r="N7276" s="7" t="s">
        <v>8</v>
      </c>
      <c r="O7276" s="10">
        <v>0</v>
      </c>
      <c r="P7276" s="1"/>
    </row>
    <row r="7277" spans="1:16" ht="33.75" thickBot="1">
      <c r="A7277" s="1"/>
      <c r="B7277" s="138" t="s">
        <v>8</v>
      </c>
      <c r="C7277" s="139"/>
      <c r="D7277" s="139"/>
      <c r="E7277" s="139"/>
      <c r="F7277" s="139"/>
      <c r="G7277" s="139"/>
      <c r="H7277" s="139"/>
      <c r="I7277" s="11" t="s">
        <v>6772</v>
      </c>
      <c r="J7277" s="12" t="s">
        <v>8</v>
      </c>
      <c r="K7277" s="13">
        <v>122000005</v>
      </c>
      <c r="L7277" s="13">
        <v>122000005</v>
      </c>
      <c r="M7277" s="13">
        <v>121567846</v>
      </c>
      <c r="N7277" s="14">
        <v>99.64</v>
      </c>
      <c r="O7277" s="12" t="s">
        <v>8</v>
      </c>
      <c r="P7277" s="1"/>
    </row>
    <row r="7278" spans="1:16" ht="0.95" customHeight="1">
      <c r="A7278" s="1"/>
      <c r="B7278" s="137"/>
      <c r="C7278" s="137"/>
      <c r="D7278" s="137"/>
      <c r="E7278" s="137"/>
      <c r="F7278" s="137"/>
      <c r="G7278" s="137"/>
      <c r="H7278" s="137"/>
      <c r="I7278" s="137"/>
      <c r="J7278" s="137"/>
      <c r="K7278" s="137"/>
      <c r="L7278" s="137"/>
      <c r="M7278" s="137"/>
      <c r="N7278" s="137"/>
      <c r="O7278" s="137"/>
      <c r="P7278" s="1"/>
    </row>
    <row r="7279" spans="1:16" ht="58.5" thickBot="1">
      <c r="A7279" s="1"/>
      <c r="B7279" s="6" t="s">
        <v>7190</v>
      </c>
      <c r="C7279" s="7" t="s">
        <v>8</v>
      </c>
      <c r="D7279" s="8" t="s">
        <v>7191</v>
      </c>
      <c r="E7279" s="8" t="s">
        <v>7192</v>
      </c>
      <c r="F7279" s="8" t="s">
        <v>331</v>
      </c>
      <c r="G7279" s="8" t="s">
        <v>6771</v>
      </c>
      <c r="H7279" s="8" t="s">
        <v>14</v>
      </c>
      <c r="I7279" s="7" t="s">
        <v>8</v>
      </c>
      <c r="J7279" s="9">
        <v>234009509</v>
      </c>
      <c r="K7279" s="9">
        <v>23178878</v>
      </c>
      <c r="L7279" s="9">
        <v>23178878</v>
      </c>
      <c r="M7279" s="9">
        <v>21555540</v>
      </c>
      <c r="N7279" s="7" t="s">
        <v>8</v>
      </c>
      <c r="O7279" s="10">
        <v>0</v>
      </c>
      <c r="P7279" s="1"/>
    </row>
    <row r="7280" spans="1:16" ht="33.75" thickBot="1">
      <c r="A7280" s="1"/>
      <c r="B7280" s="138" t="s">
        <v>8</v>
      </c>
      <c r="C7280" s="139"/>
      <c r="D7280" s="139"/>
      <c r="E7280" s="139"/>
      <c r="F7280" s="139"/>
      <c r="G7280" s="139"/>
      <c r="H7280" s="139"/>
      <c r="I7280" s="11" t="s">
        <v>6772</v>
      </c>
      <c r="J7280" s="12" t="s">
        <v>8</v>
      </c>
      <c r="K7280" s="13">
        <v>23178878</v>
      </c>
      <c r="L7280" s="13">
        <v>23178878</v>
      </c>
      <c r="M7280" s="13">
        <v>21555540</v>
      </c>
      <c r="N7280" s="14">
        <v>92.99</v>
      </c>
      <c r="O7280" s="12" t="s">
        <v>8</v>
      </c>
      <c r="P7280" s="1"/>
    </row>
    <row r="7281" spans="1:16" ht="0.95" customHeight="1">
      <c r="A7281" s="1"/>
      <c r="B7281" s="137"/>
      <c r="C7281" s="137"/>
      <c r="D7281" s="137"/>
      <c r="E7281" s="137"/>
      <c r="F7281" s="137"/>
      <c r="G7281" s="137"/>
      <c r="H7281" s="137"/>
      <c r="I7281" s="137"/>
      <c r="J7281" s="137"/>
      <c r="K7281" s="137"/>
      <c r="L7281" s="137"/>
      <c r="M7281" s="137"/>
      <c r="N7281" s="137"/>
      <c r="O7281" s="137"/>
      <c r="P7281" s="1"/>
    </row>
    <row r="7282" spans="1:16" ht="25.5" thickBot="1">
      <c r="A7282" s="1"/>
      <c r="B7282" s="6" t="s">
        <v>7193</v>
      </c>
      <c r="C7282" s="7" t="s">
        <v>8</v>
      </c>
      <c r="D7282" s="8" t="s">
        <v>7194</v>
      </c>
      <c r="E7282" s="8" t="s">
        <v>7195</v>
      </c>
      <c r="F7282" s="8" t="s">
        <v>544</v>
      </c>
      <c r="G7282" s="8" t="s">
        <v>6771</v>
      </c>
      <c r="H7282" s="8" t="s">
        <v>14</v>
      </c>
      <c r="I7282" s="7" t="s">
        <v>8</v>
      </c>
      <c r="J7282" s="9">
        <v>1392937919</v>
      </c>
      <c r="K7282" s="9">
        <v>98999998</v>
      </c>
      <c r="L7282" s="9">
        <v>98999998</v>
      </c>
      <c r="M7282" s="9">
        <v>85430814</v>
      </c>
      <c r="N7282" s="7" t="s">
        <v>8</v>
      </c>
      <c r="O7282" s="10">
        <v>0</v>
      </c>
      <c r="P7282" s="1"/>
    </row>
    <row r="7283" spans="1:16" ht="33.75" thickBot="1">
      <c r="A7283" s="1"/>
      <c r="B7283" s="138" t="s">
        <v>8</v>
      </c>
      <c r="C7283" s="139"/>
      <c r="D7283" s="139"/>
      <c r="E7283" s="139"/>
      <c r="F7283" s="139"/>
      <c r="G7283" s="139"/>
      <c r="H7283" s="139"/>
      <c r="I7283" s="11" t="s">
        <v>6772</v>
      </c>
      <c r="J7283" s="12" t="s">
        <v>8</v>
      </c>
      <c r="K7283" s="13">
        <v>98999998</v>
      </c>
      <c r="L7283" s="13">
        <v>98999998</v>
      </c>
      <c r="M7283" s="13">
        <v>85430814</v>
      </c>
      <c r="N7283" s="14">
        <v>86.29</v>
      </c>
      <c r="O7283" s="12" t="s">
        <v>8</v>
      </c>
      <c r="P7283" s="1"/>
    </row>
    <row r="7284" spans="1:16" ht="0.95" customHeight="1">
      <c r="A7284" s="1"/>
      <c r="B7284" s="137"/>
      <c r="C7284" s="137"/>
      <c r="D7284" s="137"/>
      <c r="E7284" s="137"/>
      <c r="F7284" s="137"/>
      <c r="G7284" s="137"/>
      <c r="H7284" s="137"/>
      <c r="I7284" s="137"/>
      <c r="J7284" s="137"/>
      <c r="K7284" s="137"/>
      <c r="L7284" s="137"/>
      <c r="M7284" s="137"/>
      <c r="N7284" s="137"/>
      <c r="O7284" s="137"/>
      <c r="P7284" s="1"/>
    </row>
    <row r="7285" spans="1:16" ht="42" thickBot="1">
      <c r="A7285" s="1"/>
      <c r="B7285" s="6" t="s">
        <v>7196</v>
      </c>
      <c r="C7285" s="7" t="s">
        <v>8</v>
      </c>
      <c r="D7285" s="8" t="s">
        <v>7197</v>
      </c>
      <c r="E7285" s="8" t="s">
        <v>7198</v>
      </c>
      <c r="F7285" s="8" t="s">
        <v>544</v>
      </c>
      <c r="G7285" s="8" t="s">
        <v>6771</v>
      </c>
      <c r="H7285" s="8" t="s">
        <v>14</v>
      </c>
      <c r="I7285" s="7" t="s">
        <v>8</v>
      </c>
      <c r="J7285" s="9">
        <v>1895714579</v>
      </c>
      <c r="K7285" s="9">
        <v>133116149</v>
      </c>
      <c r="L7285" s="9">
        <v>133116149</v>
      </c>
      <c r="M7285" s="9">
        <v>55693707</v>
      </c>
      <c r="N7285" s="7" t="s">
        <v>8</v>
      </c>
      <c r="O7285" s="10">
        <v>0</v>
      </c>
      <c r="P7285" s="1"/>
    </row>
    <row r="7286" spans="1:16" ht="33.75" thickBot="1">
      <c r="A7286" s="1"/>
      <c r="B7286" s="138" t="s">
        <v>8</v>
      </c>
      <c r="C7286" s="139"/>
      <c r="D7286" s="139"/>
      <c r="E7286" s="139"/>
      <c r="F7286" s="139"/>
      <c r="G7286" s="139"/>
      <c r="H7286" s="139"/>
      <c r="I7286" s="11" t="s">
        <v>6772</v>
      </c>
      <c r="J7286" s="12" t="s">
        <v>8</v>
      </c>
      <c r="K7286" s="13">
        <v>133116149</v>
      </c>
      <c r="L7286" s="13">
        <v>133116149</v>
      </c>
      <c r="M7286" s="13">
        <v>55693707</v>
      </c>
      <c r="N7286" s="14">
        <v>41.83</v>
      </c>
      <c r="O7286" s="12" t="s">
        <v>8</v>
      </c>
      <c r="P7286" s="1"/>
    </row>
    <row r="7287" spans="1:16" ht="0.95" customHeight="1">
      <c r="A7287" s="1"/>
      <c r="B7287" s="137"/>
      <c r="C7287" s="137"/>
      <c r="D7287" s="137"/>
      <c r="E7287" s="137"/>
      <c r="F7287" s="137"/>
      <c r="G7287" s="137"/>
      <c r="H7287" s="137"/>
      <c r="I7287" s="137"/>
      <c r="J7287" s="137"/>
      <c r="K7287" s="137"/>
      <c r="L7287" s="137"/>
      <c r="M7287" s="137"/>
      <c r="N7287" s="137"/>
      <c r="O7287" s="137"/>
      <c r="P7287" s="1"/>
    </row>
    <row r="7288" spans="1:16" ht="91.5" thickBot="1">
      <c r="A7288" s="1"/>
      <c r="B7288" s="6" t="s">
        <v>7199</v>
      </c>
      <c r="C7288" s="7" t="s">
        <v>8</v>
      </c>
      <c r="D7288" s="8" t="s">
        <v>7200</v>
      </c>
      <c r="E7288" s="8" t="s">
        <v>7201</v>
      </c>
      <c r="F7288" s="8" t="s">
        <v>798</v>
      </c>
      <c r="G7288" s="8" t="s">
        <v>6771</v>
      </c>
      <c r="H7288" s="8" t="s">
        <v>14</v>
      </c>
      <c r="I7288" s="7" t="s">
        <v>8</v>
      </c>
      <c r="J7288" s="9">
        <v>770265144</v>
      </c>
      <c r="K7288" s="9">
        <v>32064265</v>
      </c>
      <c r="L7288" s="9">
        <v>32064265</v>
      </c>
      <c r="M7288" s="9">
        <v>25081222</v>
      </c>
      <c r="N7288" s="7" t="s">
        <v>8</v>
      </c>
      <c r="O7288" s="10">
        <v>0</v>
      </c>
      <c r="P7288" s="1"/>
    </row>
    <row r="7289" spans="1:16" ht="33.75" thickBot="1">
      <c r="A7289" s="1"/>
      <c r="B7289" s="138" t="s">
        <v>8</v>
      </c>
      <c r="C7289" s="139"/>
      <c r="D7289" s="139"/>
      <c r="E7289" s="139"/>
      <c r="F7289" s="139"/>
      <c r="G7289" s="139"/>
      <c r="H7289" s="139"/>
      <c r="I7289" s="11" t="s">
        <v>6772</v>
      </c>
      <c r="J7289" s="12" t="s">
        <v>8</v>
      </c>
      <c r="K7289" s="13">
        <v>32064265</v>
      </c>
      <c r="L7289" s="13">
        <v>32064265</v>
      </c>
      <c r="M7289" s="13">
        <v>25081222</v>
      </c>
      <c r="N7289" s="14">
        <v>78.22</v>
      </c>
      <c r="O7289" s="12" t="s">
        <v>8</v>
      </c>
      <c r="P7289" s="1"/>
    </row>
    <row r="7290" spans="1:16" ht="0.95" customHeight="1">
      <c r="A7290" s="1"/>
      <c r="B7290" s="137"/>
      <c r="C7290" s="137"/>
      <c r="D7290" s="137"/>
      <c r="E7290" s="137"/>
      <c r="F7290" s="137"/>
      <c r="G7290" s="137"/>
      <c r="H7290" s="137"/>
      <c r="I7290" s="137"/>
      <c r="J7290" s="137"/>
      <c r="K7290" s="137"/>
      <c r="L7290" s="137"/>
      <c r="M7290" s="137"/>
      <c r="N7290" s="137"/>
      <c r="O7290" s="137"/>
      <c r="P7290" s="1"/>
    </row>
    <row r="7291" spans="1:16" ht="75" thickBot="1">
      <c r="A7291" s="1"/>
      <c r="B7291" s="6" t="s">
        <v>7202</v>
      </c>
      <c r="C7291" s="7" t="s">
        <v>8</v>
      </c>
      <c r="D7291" s="8" t="s">
        <v>7203</v>
      </c>
      <c r="E7291" s="8" t="s">
        <v>7204</v>
      </c>
      <c r="F7291" s="8" t="s">
        <v>544</v>
      </c>
      <c r="G7291" s="8" t="s">
        <v>6771</v>
      </c>
      <c r="H7291" s="8" t="s">
        <v>14</v>
      </c>
      <c r="I7291" s="7" t="s">
        <v>8</v>
      </c>
      <c r="J7291" s="9">
        <v>213089587</v>
      </c>
      <c r="K7291" s="9">
        <v>17238704</v>
      </c>
      <c r="L7291" s="9">
        <v>17238704</v>
      </c>
      <c r="M7291" s="9">
        <v>5477742</v>
      </c>
      <c r="N7291" s="7" t="s">
        <v>8</v>
      </c>
      <c r="O7291" s="10">
        <v>0</v>
      </c>
      <c r="P7291" s="1"/>
    </row>
    <row r="7292" spans="1:16" ht="33.75" thickBot="1">
      <c r="A7292" s="1"/>
      <c r="B7292" s="138" t="s">
        <v>8</v>
      </c>
      <c r="C7292" s="139"/>
      <c r="D7292" s="139"/>
      <c r="E7292" s="139"/>
      <c r="F7292" s="139"/>
      <c r="G7292" s="139"/>
      <c r="H7292" s="139"/>
      <c r="I7292" s="11" t="s">
        <v>6772</v>
      </c>
      <c r="J7292" s="12" t="s">
        <v>8</v>
      </c>
      <c r="K7292" s="13">
        <v>17238704</v>
      </c>
      <c r="L7292" s="13">
        <v>17238704</v>
      </c>
      <c r="M7292" s="13">
        <v>5477742</v>
      </c>
      <c r="N7292" s="14">
        <v>31.77</v>
      </c>
      <c r="O7292" s="12" t="s">
        <v>8</v>
      </c>
      <c r="P7292" s="1"/>
    </row>
    <row r="7293" spans="1:16" ht="0.95" customHeight="1">
      <c r="A7293" s="1"/>
      <c r="B7293" s="137"/>
      <c r="C7293" s="137"/>
      <c r="D7293" s="137"/>
      <c r="E7293" s="137"/>
      <c r="F7293" s="137"/>
      <c r="G7293" s="137"/>
      <c r="H7293" s="137"/>
      <c r="I7293" s="137"/>
      <c r="J7293" s="137"/>
      <c r="K7293" s="137"/>
      <c r="L7293" s="137"/>
      <c r="M7293" s="137"/>
      <c r="N7293" s="137"/>
      <c r="O7293" s="137"/>
      <c r="P7293" s="1"/>
    </row>
    <row r="7294" spans="1:16" ht="66.75" thickBot="1">
      <c r="A7294" s="1"/>
      <c r="B7294" s="6" t="s">
        <v>7205</v>
      </c>
      <c r="C7294" s="7" t="s">
        <v>8</v>
      </c>
      <c r="D7294" s="8" t="s">
        <v>7206</v>
      </c>
      <c r="E7294" s="8" t="s">
        <v>7207</v>
      </c>
      <c r="F7294" s="8" t="s">
        <v>36</v>
      </c>
      <c r="G7294" s="8" t="s">
        <v>6771</v>
      </c>
      <c r="H7294" s="8" t="s">
        <v>14</v>
      </c>
      <c r="I7294" s="7" t="s">
        <v>8</v>
      </c>
      <c r="J7294" s="9">
        <v>158251342</v>
      </c>
      <c r="K7294" s="9">
        <v>12902149</v>
      </c>
      <c r="L7294" s="9">
        <v>12902149</v>
      </c>
      <c r="M7294" s="9">
        <v>4099766</v>
      </c>
      <c r="N7294" s="7" t="s">
        <v>8</v>
      </c>
      <c r="O7294" s="10">
        <v>0</v>
      </c>
      <c r="P7294" s="1"/>
    </row>
    <row r="7295" spans="1:16" ht="33.75" thickBot="1">
      <c r="A7295" s="1"/>
      <c r="B7295" s="138" t="s">
        <v>8</v>
      </c>
      <c r="C7295" s="139"/>
      <c r="D7295" s="139"/>
      <c r="E7295" s="139"/>
      <c r="F7295" s="139"/>
      <c r="G7295" s="139"/>
      <c r="H7295" s="139"/>
      <c r="I7295" s="11" t="s">
        <v>6772</v>
      </c>
      <c r="J7295" s="12" t="s">
        <v>8</v>
      </c>
      <c r="K7295" s="13">
        <v>12902149</v>
      </c>
      <c r="L7295" s="13">
        <v>12902149</v>
      </c>
      <c r="M7295" s="13">
        <v>4099766</v>
      </c>
      <c r="N7295" s="14">
        <v>31.77</v>
      </c>
      <c r="O7295" s="12" t="s">
        <v>8</v>
      </c>
      <c r="P7295" s="1"/>
    </row>
    <row r="7296" spans="1:16" ht="0.95" customHeight="1">
      <c r="A7296" s="1"/>
      <c r="B7296" s="137"/>
      <c r="C7296" s="137"/>
      <c r="D7296" s="137"/>
      <c r="E7296" s="137"/>
      <c r="F7296" s="137"/>
      <c r="G7296" s="137"/>
      <c r="H7296" s="137"/>
      <c r="I7296" s="137"/>
      <c r="J7296" s="137"/>
      <c r="K7296" s="137"/>
      <c r="L7296" s="137"/>
      <c r="M7296" s="137"/>
      <c r="N7296" s="137"/>
      <c r="O7296" s="137"/>
      <c r="P7296" s="1"/>
    </row>
    <row r="7297" spans="1:16" ht="33.75" thickBot="1">
      <c r="A7297" s="1"/>
      <c r="B7297" s="6" t="s">
        <v>7208</v>
      </c>
      <c r="C7297" s="7" t="s">
        <v>8</v>
      </c>
      <c r="D7297" s="8" t="s">
        <v>7209</v>
      </c>
      <c r="E7297" s="8" t="s">
        <v>7210</v>
      </c>
      <c r="F7297" s="8" t="s">
        <v>544</v>
      </c>
      <c r="G7297" s="8" t="s">
        <v>6771</v>
      </c>
      <c r="H7297" s="8" t="s">
        <v>14</v>
      </c>
      <c r="I7297" s="7" t="s">
        <v>8</v>
      </c>
      <c r="J7297" s="9">
        <v>911738207</v>
      </c>
      <c r="K7297" s="9">
        <v>38883229</v>
      </c>
      <c r="L7297" s="9">
        <v>38883229</v>
      </c>
      <c r="M7297" s="9">
        <v>25232759</v>
      </c>
      <c r="N7297" s="7" t="s">
        <v>8</v>
      </c>
      <c r="O7297" s="10">
        <v>0</v>
      </c>
      <c r="P7297" s="1"/>
    </row>
    <row r="7298" spans="1:16" ht="33.75" thickBot="1">
      <c r="A7298" s="1"/>
      <c r="B7298" s="138" t="s">
        <v>8</v>
      </c>
      <c r="C7298" s="139"/>
      <c r="D7298" s="139"/>
      <c r="E7298" s="139"/>
      <c r="F7298" s="139"/>
      <c r="G7298" s="139"/>
      <c r="H7298" s="139"/>
      <c r="I7298" s="11" t="s">
        <v>6772</v>
      </c>
      <c r="J7298" s="12" t="s">
        <v>8</v>
      </c>
      <c r="K7298" s="13">
        <v>38883229</v>
      </c>
      <c r="L7298" s="13">
        <v>38883229</v>
      </c>
      <c r="M7298" s="13">
        <v>25232759</v>
      </c>
      <c r="N7298" s="14">
        <v>64.89</v>
      </c>
      <c r="O7298" s="12" t="s">
        <v>8</v>
      </c>
      <c r="P7298" s="1"/>
    </row>
    <row r="7299" spans="1:16" ht="0.95" customHeight="1">
      <c r="A7299" s="1"/>
      <c r="B7299" s="137"/>
      <c r="C7299" s="137"/>
      <c r="D7299" s="137"/>
      <c r="E7299" s="137"/>
      <c r="F7299" s="137"/>
      <c r="G7299" s="137"/>
      <c r="H7299" s="137"/>
      <c r="I7299" s="137"/>
      <c r="J7299" s="137"/>
      <c r="K7299" s="137"/>
      <c r="L7299" s="137"/>
      <c r="M7299" s="137"/>
      <c r="N7299" s="137"/>
      <c r="O7299" s="137"/>
      <c r="P7299" s="1"/>
    </row>
    <row r="7300" spans="1:16" ht="75" thickBot="1">
      <c r="A7300" s="1"/>
      <c r="B7300" s="6" t="s">
        <v>7211</v>
      </c>
      <c r="C7300" s="7" t="s">
        <v>8</v>
      </c>
      <c r="D7300" s="8" t="s">
        <v>7212</v>
      </c>
      <c r="E7300" s="8" t="s">
        <v>7213</v>
      </c>
      <c r="F7300" s="8" t="s">
        <v>544</v>
      </c>
      <c r="G7300" s="8" t="s">
        <v>6771</v>
      </c>
      <c r="H7300" s="8" t="s">
        <v>14</v>
      </c>
      <c r="I7300" s="7" t="s">
        <v>8</v>
      </c>
      <c r="J7300" s="9">
        <v>1737260328</v>
      </c>
      <c r="K7300" s="9">
        <v>148600002</v>
      </c>
      <c r="L7300" s="9">
        <v>148600002</v>
      </c>
      <c r="M7300" s="9">
        <v>148536818</v>
      </c>
      <c r="N7300" s="7" t="s">
        <v>8</v>
      </c>
      <c r="O7300" s="10">
        <v>0</v>
      </c>
      <c r="P7300" s="1"/>
    </row>
    <row r="7301" spans="1:16" ht="33.75" thickBot="1">
      <c r="A7301" s="1"/>
      <c r="B7301" s="138" t="s">
        <v>8</v>
      </c>
      <c r="C7301" s="139"/>
      <c r="D7301" s="139"/>
      <c r="E7301" s="139"/>
      <c r="F7301" s="139"/>
      <c r="G7301" s="139"/>
      <c r="H7301" s="139"/>
      <c r="I7301" s="11" t="s">
        <v>6772</v>
      </c>
      <c r="J7301" s="12" t="s">
        <v>8</v>
      </c>
      <c r="K7301" s="13">
        <v>148600002</v>
      </c>
      <c r="L7301" s="13">
        <v>148600002</v>
      </c>
      <c r="M7301" s="13">
        <v>148536818</v>
      </c>
      <c r="N7301" s="14">
        <v>99.95</v>
      </c>
      <c r="O7301" s="12" t="s">
        <v>8</v>
      </c>
      <c r="P7301" s="1"/>
    </row>
    <row r="7302" spans="1:16" ht="0.95" customHeight="1">
      <c r="A7302" s="1"/>
      <c r="B7302" s="137"/>
      <c r="C7302" s="137"/>
      <c r="D7302" s="137"/>
      <c r="E7302" s="137"/>
      <c r="F7302" s="137"/>
      <c r="G7302" s="137"/>
      <c r="H7302" s="137"/>
      <c r="I7302" s="137"/>
      <c r="J7302" s="137"/>
      <c r="K7302" s="137"/>
      <c r="L7302" s="137"/>
      <c r="M7302" s="137"/>
      <c r="N7302" s="137"/>
      <c r="O7302" s="137"/>
      <c r="P7302" s="1"/>
    </row>
    <row r="7303" spans="1:16" ht="33.75" thickBot="1">
      <c r="A7303" s="1"/>
      <c r="B7303" s="6" t="s">
        <v>7214</v>
      </c>
      <c r="C7303" s="7" t="s">
        <v>8</v>
      </c>
      <c r="D7303" s="8" t="s">
        <v>7215</v>
      </c>
      <c r="E7303" s="8" t="s">
        <v>7216</v>
      </c>
      <c r="F7303" s="8" t="s">
        <v>544</v>
      </c>
      <c r="G7303" s="8" t="s">
        <v>6771</v>
      </c>
      <c r="H7303" s="8" t="s">
        <v>14</v>
      </c>
      <c r="I7303" s="7" t="s">
        <v>8</v>
      </c>
      <c r="J7303" s="9">
        <v>2125456812</v>
      </c>
      <c r="K7303" s="9">
        <v>55294095</v>
      </c>
      <c r="L7303" s="9">
        <v>55294095</v>
      </c>
      <c r="M7303" s="9">
        <v>17375973</v>
      </c>
      <c r="N7303" s="7" t="s">
        <v>8</v>
      </c>
      <c r="O7303" s="10">
        <v>0</v>
      </c>
      <c r="P7303" s="1"/>
    </row>
    <row r="7304" spans="1:16" ht="33.75" thickBot="1">
      <c r="A7304" s="1"/>
      <c r="B7304" s="138" t="s">
        <v>8</v>
      </c>
      <c r="C7304" s="139"/>
      <c r="D7304" s="139"/>
      <c r="E7304" s="139"/>
      <c r="F7304" s="139"/>
      <c r="G7304" s="139"/>
      <c r="H7304" s="139"/>
      <c r="I7304" s="11" t="s">
        <v>6772</v>
      </c>
      <c r="J7304" s="12" t="s">
        <v>8</v>
      </c>
      <c r="K7304" s="13">
        <v>55294095</v>
      </c>
      <c r="L7304" s="13">
        <v>55294095</v>
      </c>
      <c r="M7304" s="13">
        <v>17375973</v>
      </c>
      <c r="N7304" s="14">
        <v>31.42</v>
      </c>
      <c r="O7304" s="12" t="s">
        <v>8</v>
      </c>
      <c r="P7304" s="1"/>
    </row>
    <row r="7305" spans="1:16" ht="0.95" customHeight="1">
      <c r="A7305" s="1"/>
      <c r="B7305" s="137"/>
      <c r="C7305" s="137"/>
      <c r="D7305" s="137"/>
      <c r="E7305" s="137"/>
      <c r="F7305" s="137"/>
      <c r="G7305" s="137"/>
      <c r="H7305" s="137"/>
      <c r="I7305" s="137"/>
      <c r="J7305" s="137"/>
      <c r="K7305" s="137"/>
      <c r="L7305" s="137"/>
      <c r="M7305" s="137"/>
      <c r="N7305" s="137"/>
      <c r="O7305" s="137"/>
      <c r="P7305" s="1"/>
    </row>
    <row r="7306" spans="1:16" ht="157.5" thickBot="1">
      <c r="A7306" s="1"/>
      <c r="B7306" s="6" t="s">
        <v>7217</v>
      </c>
      <c r="C7306" s="7" t="s">
        <v>8</v>
      </c>
      <c r="D7306" s="8" t="s">
        <v>7218</v>
      </c>
      <c r="E7306" s="8" t="s">
        <v>7219</v>
      </c>
      <c r="F7306" s="8" t="s">
        <v>30</v>
      </c>
      <c r="G7306" s="8" t="s">
        <v>6771</v>
      </c>
      <c r="H7306" s="8" t="s">
        <v>14</v>
      </c>
      <c r="I7306" s="7" t="s">
        <v>8</v>
      </c>
      <c r="J7306" s="9">
        <v>1001210125</v>
      </c>
      <c r="K7306" s="9">
        <v>66999974</v>
      </c>
      <c r="L7306" s="9">
        <v>66999974</v>
      </c>
      <c r="M7306" s="9">
        <v>57168411</v>
      </c>
      <c r="N7306" s="7" t="s">
        <v>8</v>
      </c>
      <c r="O7306" s="10">
        <v>0</v>
      </c>
      <c r="P7306" s="1"/>
    </row>
    <row r="7307" spans="1:16" ht="33.75" thickBot="1">
      <c r="A7307" s="1"/>
      <c r="B7307" s="138" t="s">
        <v>8</v>
      </c>
      <c r="C7307" s="139"/>
      <c r="D7307" s="139"/>
      <c r="E7307" s="139"/>
      <c r="F7307" s="139"/>
      <c r="G7307" s="139"/>
      <c r="H7307" s="139"/>
      <c r="I7307" s="11" t="s">
        <v>6772</v>
      </c>
      <c r="J7307" s="12" t="s">
        <v>8</v>
      </c>
      <c r="K7307" s="13">
        <v>66999974</v>
      </c>
      <c r="L7307" s="13">
        <v>66999974</v>
      </c>
      <c r="M7307" s="13">
        <v>57168411</v>
      </c>
      <c r="N7307" s="14">
        <v>85.32</v>
      </c>
      <c r="O7307" s="12" t="s">
        <v>8</v>
      </c>
      <c r="P7307" s="1"/>
    </row>
    <row r="7308" spans="1:16" ht="0.95" customHeight="1">
      <c r="A7308" s="1"/>
      <c r="B7308" s="137"/>
      <c r="C7308" s="137"/>
      <c r="D7308" s="137"/>
      <c r="E7308" s="137"/>
      <c r="F7308" s="137"/>
      <c r="G7308" s="137"/>
      <c r="H7308" s="137"/>
      <c r="I7308" s="137"/>
      <c r="J7308" s="137"/>
      <c r="K7308" s="137"/>
      <c r="L7308" s="137"/>
      <c r="M7308" s="137"/>
      <c r="N7308" s="137"/>
      <c r="O7308" s="137"/>
      <c r="P7308" s="1"/>
    </row>
    <row r="7309" spans="1:16" ht="42" thickBot="1">
      <c r="A7309" s="1"/>
      <c r="B7309" s="6" t="s">
        <v>7220</v>
      </c>
      <c r="C7309" s="7" t="s">
        <v>8</v>
      </c>
      <c r="D7309" s="8" t="s">
        <v>7221</v>
      </c>
      <c r="E7309" s="8" t="s">
        <v>7222</v>
      </c>
      <c r="F7309" s="8" t="s">
        <v>544</v>
      </c>
      <c r="G7309" s="8" t="s">
        <v>6771</v>
      </c>
      <c r="H7309" s="8" t="s">
        <v>14</v>
      </c>
      <c r="I7309" s="7" t="s">
        <v>8</v>
      </c>
      <c r="J7309" s="9">
        <v>193314060</v>
      </c>
      <c r="K7309" s="9">
        <v>16752002</v>
      </c>
      <c r="L7309" s="9">
        <v>16752002</v>
      </c>
      <c r="M7309" s="9">
        <v>9729415</v>
      </c>
      <c r="N7309" s="7" t="s">
        <v>8</v>
      </c>
      <c r="O7309" s="10">
        <v>0</v>
      </c>
      <c r="P7309" s="1"/>
    </row>
    <row r="7310" spans="1:16" ht="33.75" thickBot="1">
      <c r="A7310" s="1"/>
      <c r="B7310" s="138" t="s">
        <v>8</v>
      </c>
      <c r="C7310" s="139"/>
      <c r="D7310" s="139"/>
      <c r="E7310" s="139"/>
      <c r="F7310" s="139"/>
      <c r="G7310" s="139"/>
      <c r="H7310" s="139"/>
      <c r="I7310" s="11" t="s">
        <v>6772</v>
      </c>
      <c r="J7310" s="12" t="s">
        <v>8</v>
      </c>
      <c r="K7310" s="13">
        <v>16752002</v>
      </c>
      <c r="L7310" s="13">
        <v>16752002</v>
      </c>
      <c r="M7310" s="13">
        <v>9729415</v>
      </c>
      <c r="N7310" s="14">
        <v>58.07</v>
      </c>
      <c r="O7310" s="12" t="s">
        <v>8</v>
      </c>
      <c r="P7310" s="1"/>
    </row>
    <row r="7311" spans="1:16" ht="0.95" customHeight="1">
      <c r="A7311" s="1"/>
      <c r="B7311" s="137"/>
      <c r="C7311" s="137"/>
      <c r="D7311" s="137"/>
      <c r="E7311" s="137"/>
      <c r="F7311" s="137"/>
      <c r="G7311" s="137"/>
      <c r="H7311" s="137"/>
      <c r="I7311" s="137"/>
      <c r="J7311" s="137"/>
      <c r="K7311" s="137"/>
      <c r="L7311" s="137"/>
      <c r="M7311" s="137"/>
      <c r="N7311" s="137"/>
      <c r="O7311" s="137"/>
      <c r="P7311" s="1"/>
    </row>
    <row r="7312" spans="1:16" ht="58.5" thickBot="1">
      <c r="A7312" s="1"/>
      <c r="B7312" s="6" t="s">
        <v>7223</v>
      </c>
      <c r="C7312" s="7" t="s">
        <v>8</v>
      </c>
      <c r="D7312" s="8" t="s">
        <v>7224</v>
      </c>
      <c r="E7312" s="8" t="s">
        <v>7225</v>
      </c>
      <c r="F7312" s="8" t="s">
        <v>544</v>
      </c>
      <c r="G7312" s="8" t="s">
        <v>6771</v>
      </c>
      <c r="H7312" s="8" t="s">
        <v>14</v>
      </c>
      <c r="I7312" s="7" t="s">
        <v>8</v>
      </c>
      <c r="J7312" s="9">
        <v>462406250</v>
      </c>
      <c r="K7312" s="9">
        <v>40932605</v>
      </c>
      <c r="L7312" s="9">
        <v>40932605</v>
      </c>
      <c r="M7312" s="9">
        <v>22703339</v>
      </c>
      <c r="N7312" s="7" t="s">
        <v>8</v>
      </c>
      <c r="O7312" s="10">
        <v>0</v>
      </c>
      <c r="P7312" s="1"/>
    </row>
    <row r="7313" spans="1:16" ht="33.75" thickBot="1">
      <c r="A7313" s="1"/>
      <c r="B7313" s="138" t="s">
        <v>8</v>
      </c>
      <c r="C7313" s="139"/>
      <c r="D7313" s="139"/>
      <c r="E7313" s="139"/>
      <c r="F7313" s="139"/>
      <c r="G7313" s="139"/>
      <c r="H7313" s="139"/>
      <c r="I7313" s="11" t="s">
        <v>6772</v>
      </c>
      <c r="J7313" s="12" t="s">
        <v>8</v>
      </c>
      <c r="K7313" s="13">
        <v>40932605</v>
      </c>
      <c r="L7313" s="13">
        <v>40932605</v>
      </c>
      <c r="M7313" s="13">
        <v>22703339</v>
      </c>
      <c r="N7313" s="14">
        <v>55.46</v>
      </c>
      <c r="O7313" s="12" t="s">
        <v>8</v>
      </c>
      <c r="P7313" s="1"/>
    </row>
    <row r="7314" spans="1:16" ht="0.95" customHeight="1">
      <c r="A7314" s="1"/>
      <c r="B7314" s="137"/>
      <c r="C7314" s="137"/>
      <c r="D7314" s="137"/>
      <c r="E7314" s="137"/>
      <c r="F7314" s="137"/>
      <c r="G7314" s="137"/>
      <c r="H7314" s="137"/>
      <c r="I7314" s="137"/>
      <c r="J7314" s="137"/>
      <c r="K7314" s="137"/>
      <c r="L7314" s="137"/>
      <c r="M7314" s="137"/>
      <c r="N7314" s="137"/>
      <c r="O7314" s="137"/>
      <c r="P7314" s="1"/>
    </row>
    <row r="7315" spans="1:16" ht="75" thickBot="1">
      <c r="A7315" s="1"/>
      <c r="B7315" s="6" t="s">
        <v>7226</v>
      </c>
      <c r="C7315" s="7" t="s">
        <v>8</v>
      </c>
      <c r="D7315" s="8" t="s">
        <v>7227</v>
      </c>
      <c r="E7315" s="8" t="s">
        <v>7228</v>
      </c>
      <c r="F7315" s="8" t="s">
        <v>36</v>
      </c>
      <c r="G7315" s="8" t="s">
        <v>6771</v>
      </c>
      <c r="H7315" s="8" t="s">
        <v>14</v>
      </c>
      <c r="I7315" s="7" t="s">
        <v>8</v>
      </c>
      <c r="J7315" s="9">
        <v>1179045904</v>
      </c>
      <c r="K7315" s="9">
        <v>95149562</v>
      </c>
      <c r="L7315" s="9">
        <v>95149562</v>
      </c>
      <c r="M7315" s="9">
        <v>57180129</v>
      </c>
      <c r="N7315" s="7" t="s">
        <v>8</v>
      </c>
      <c r="O7315" s="10">
        <v>0</v>
      </c>
      <c r="P7315" s="1"/>
    </row>
    <row r="7316" spans="1:16" ht="33.75" thickBot="1">
      <c r="A7316" s="1"/>
      <c r="B7316" s="138" t="s">
        <v>8</v>
      </c>
      <c r="C7316" s="139"/>
      <c r="D7316" s="139"/>
      <c r="E7316" s="139"/>
      <c r="F7316" s="139"/>
      <c r="G7316" s="139"/>
      <c r="H7316" s="139"/>
      <c r="I7316" s="11" t="s">
        <v>6772</v>
      </c>
      <c r="J7316" s="12" t="s">
        <v>8</v>
      </c>
      <c r="K7316" s="13">
        <v>95149562</v>
      </c>
      <c r="L7316" s="13">
        <v>95149562</v>
      </c>
      <c r="M7316" s="13">
        <v>57180129</v>
      </c>
      <c r="N7316" s="14">
        <v>60.09</v>
      </c>
      <c r="O7316" s="12" t="s">
        <v>8</v>
      </c>
      <c r="P7316" s="1"/>
    </row>
    <row r="7317" spans="1:16" ht="0.95" customHeight="1">
      <c r="A7317" s="1"/>
      <c r="B7317" s="137"/>
      <c r="C7317" s="137"/>
      <c r="D7317" s="137"/>
      <c r="E7317" s="137"/>
      <c r="F7317" s="137"/>
      <c r="G7317" s="137"/>
      <c r="H7317" s="137"/>
      <c r="I7317" s="137"/>
      <c r="J7317" s="137"/>
      <c r="K7317" s="137"/>
      <c r="L7317" s="137"/>
      <c r="M7317" s="137"/>
      <c r="N7317" s="137"/>
      <c r="O7317" s="137"/>
      <c r="P7317" s="1"/>
    </row>
    <row r="7318" spans="1:16" ht="25.5" thickBot="1">
      <c r="A7318" s="1"/>
      <c r="B7318" s="6" t="s">
        <v>7229</v>
      </c>
      <c r="C7318" s="7" t="s">
        <v>8</v>
      </c>
      <c r="D7318" s="8" t="s">
        <v>7230</v>
      </c>
      <c r="E7318" s="8" t="s">
        <v>7231</v>
      </c>
      <c r="F7318" s="8" t="s">
        <v>544</v>
      </c>
      <c r="G7318" s="8" t="s">
        <v>6771</v>
      </c>
      <c r="H7318" s="8" t="s">
        <v>14</v>
      </c>
      <c r="I7318" s="7" t="s">
        <v>8</v>
      </c>
      <c r="J7318" s="9">
        <v>524909170</v>
      </c>
      <c r="K7318" s="9">
        <v>46237277</v>
      </c>
      <c r="L7318" s="9">
        <v>46237277</v>
      </c>
      <c r="M7318" s="9">
        <v>31227664</v>
      </c>
      <c r="N7318" s="7" t="s">
        <v>8</v>
      </c>
      <c r="O7318" s="10">
        <v>0</v>
      </c>
      <c r="P7318" s="1"/>
    </row>
    <row r="7319" spans="1:16" ht="33.75" thickBot="1">
      <c r="A7319" s="1"/>
      <c r="B7319" s="138" t="s">
        <v>8</v>
      </c>
      <c r="C7319" s="139"/>
      <c r="D7319" s="139"/>
      <c r="E7319" s="139"/>
      <c r="F7319" s="139"/>
      <c r="G7319" s="139"/>
      <c r="H7319" s="139"/>
      <c r="I7319" s="11" t="s">
        <v>6772</v>
      </c>
      <c r="J7319" s="12" t="s">
        <v>8</v>
      </c>
      <c r="K7319" s="13">
        <v>46237277</v>
      </c>
      <c r="L7319" s="13">
        <v>46237277</v>
      </c>
      <c r="M7319" s="13">
        <v>31227664</v>
      </c>
      <c r="N7319" s="14">
        <v>67.53</v>
      </c>
      <c r="O7319" s="12" t="s">
        <v>8</v>
      </c>
      <c r="P7319" s="1"/>
    </row>
    <row r="7320" spans="1:16" ht="0.95" customHeight="1">
      <c r="A7320" s="1"/>
      <c r="B7320" s="137"/>
      <c r="C7320" s="137"/>
      <c r="D7320" s="137"/>
      <c r="E7320" s="137"/>
      <c r="F7320" s="137"/>
      <c r="G7320" s="137"/>
      <c r="H7320" s="137"/>
      <c r="I7320" s="137"/>
      <c r="J7320" s="137"/>
      <c r="K7320" s="137"/>
      <c r="L7320" s="137"/>
      <c r="M7320" s="137"/>
      <c r="N7320" s="137"/>
      <c r="O7320" s="137"/>
      <c r="P7320" s="1"/>
    </row>
    <row r="7321" spans="1:16" ht="25.5" thickBot="1">
      <c r="A7321" s="1"/>
      <c r="B7321" s="6" t="s">
        <v>7232</v>
      </c>
      <c r="C7321" s="7" t="s">
        <v>8</v>
      </c>
      <c r="D7321" s="8" t="s">
        <v>7233</v>
      </c>
      <c r="E7321" s="8" t="s">
        <v>7234</v>
      </c>
      <c r="F7321" s="8" t="s">
        <v>544</v>
      </c>
      <c r="G7321" s="8" t="s">
        <v>6771</v>
      </c>
      <c r="H7321" s="8" t="s">
        <v>14</v>
      </c>
      <c r="I7321" s="7" t="s">
        <v>8</v>
      </c>
      <c r="J7321" s="9">
        <v>679592206</v>
      </c>
      <c r="K7321" s="9">
        <v>65480594</v>
      </c>
      <c r="L7321" s="9">
        <v>65480594</v>
      </c>
      <c r="M7321" s="9">
        <v>49385478</v>
      </c>
      <c r="N7321" s="7" t="s">
        <v>8</v>
      </c>
      <c r="O7321" s="10">
        <v>0</v>
      </c>
      <c r="P7321" s="1"/>
    </row>
    <row r="7322" spans="1:16" ht="33.75" thickBot="1">
      <c r="A7322" s="1"/>
      <c r="B7322" s="138" t="s">
        <v>8</v>
      </c>
      <c r="C7322" s="139"/>
      <c r="D7322" s="139"/>
      <c r="E7322" s="139"/>
      <c r="F7322" s="139"/>
      <c r="G7322" s="139"/>
      <c r="H7322" s="139"/>
      <c r="I7322" s="11" t="s">
        <v>6772</v>
      </c>
      <c r="J7322" s="12" t="s">
        <v>8</v>
      </c>
      <c r="K7322" s="13">
        <v>65480594</v>
      </c>
      <c r="L7322" s="13">
        <v>65480594</v>
      </c>
      <c r="M7322" s="13">
        <v>49385478</v>
      </c>
      <c r="N7322" s="14">
        <v>75.42</v>
      </c>
      <c r="O7322" s="12" t="s">
        <v>8</v>
      </c>
      <c r="P7322" s="1"/>
    </row>
    <row r="7323" spans="1:16" ht="0.95" customHeight="1">
      <c r="A7323" s="1"/>
      <c r="B7323" s="137"/>
      <c r="C7323" s="137"/>
      <c r="D7323" s="137"/>
      <c r="E7323" s="137"/>
      <c r="F7323" s="137"/>
      <c r="G7323" s="137"/>
      <c r="H7323" s="137"/>
      <c r="I7323" s="137"/>
      <c r="J7323" s="137"/>
      <c r="K7323" s="137"/>
      <c r="L7323" s="137"/>
      <c r="M7323" s="137"/>
      <c r="N7323" s="137"/>
      <c r="O7323" s="137"/>
      <c r="P7323" s="1"/>
    </row>
    <row r="7324" spans="1:16" ht="25.5" thickBot="1">
      <c r="A7324" s="1"/>
      <c r="B7324" s="6" t="s">
        <v>7235</v>
      </c>
      <c r="C7324" s="7" t="s">
        <v>8</v>
      </c>
      <c r="D7324" s="8" t="s">
        <v>7236</v>
      </c>
      <c r="E7324" s="8" t="s">
        <v>7237</v>
      </c>
      <c r="F7324" s="8" t="s">
        <v>76</v>
      </c>
      <c r="G7324" s="8" t="s">
        <v>6771</v>
      </c>
      <c r="H7324" s="8" t="s">
        <v>14</v>
      </c>
      <c r="I7324" s="7" t="s">
        <v>8</v>
      </c>
      <c r="J7324" s="9">
        <v>8800386819</v>
      </c>
      <c r="K7324" s="9">
        <v>0</v>
      </c>
      <c r="L7324" s="9">
        <v>0</v>
      </c>
      <c r="M7324" s="9">
        <v>0</v>
      </c>
      <c r="N7324" s="7" t="s">
        <v>8</v>
      </c>
      <c r="O7324" s="10">
        <v>0</v>
      </c>
      <c r="P7324" s="1"/>
    </row>
    <row r="7325" spans="1:16" ht="33.75" thickBot="1">
      <c r="A7325" s="1"/>
      <c r="B7325" s="138" t="s">
        <v>8</v>
      </c>
      <c r="C7325" s="139"/>
      <c r="D7325" s="139"/>
      <c r="E7325" s="139"/>
      <c r="F7325" s="139"/>
      <c r="G7325" s="139"/>
      <c r="H7325" s="139"/>
      <c r="I7325" s="11" t="s">
        <v>6772</v>
      </c>
      <c r="J7325" s="12" t="s">
        <v>8</v>
      </c>
      <c r="K7325" s="13">
        <v>0</v>
      </c>
      <c r="L7325" s="13">
        <v>0</v>
      </c>
      <c r="M7325" s="13">
        <v>0</v>
      </c>
      <c r="N7325" s="14">
        <v>0</v>
      </c>
      <c r="O7325" s="12" t="s">
        <v>8</v>
      </c>
      <c r="P7325" s="1"/>
    </row>
    <row r="7326" spans="1:16" ht="0.95" customHeight="1">
      <c r="A7326" s="1"/>
      <c r="B7326" s="137"/>
      <c r="C7326" s="137"/>
      <c r="D7326" s="137"/>
      <c r="E7326" s="137"/>
      <c r="F7326" s="137"/>
      <c r="G7326" s="137"/>
      <c r="H7326" s="137"/>
      <c r="I7326" s="137"/>
      <c r="J7326" s="137"/>
      <c r="K7326" s="137"/>
      <c r="L7326" s="137"/>
      <c r="M7326" s="137"/>
      <c r="N7326" s="137"/>
      <c r="O7326" s="137"/>
      <c r="P7326" s="1"/>
    </row>
    <row r="7327" spans="1:16" ht="50.25" thickBot="1">
      <c r="A7327" s="1"/>
      <c r="B7327" s="6" t="s">
        <v>7238</v>
      </c>
      <c r="C7327" s="7" t="s">
        <v>8</v>
      </c>
      <c r="D7327" s="8" t="s">
        <v>7239</v>
      </c>
      <c r="E7327" s="8" t="s">
        <v>7240</v>
      </c>
      <c r="F7327" s="8" t="s">
        <v>544</v>
      </c>
      <c r="G7327" s="8" t="s">
        <v>6771</v>
      </c>
      <c r="H7327" s="8" t="s">
        <v>14</v>
      </c>
      <c r="I7327" s="7" t="s">
        <v>8</v>
      </c>
      <c r="J7327" s="9">
        <v>1290128631</v>
      </c>
      <c r="K7327" s="9">
        <v>85999999</v>
      </c>
      <c r="L7327" s="9">
        <v>85999999</v>
      </c>
      <c r="M7327" s="9">
        <v>70325908</v>
      </c>
      <c r="N7327" s="7" t="s">
        <v>8</v>
      </c>
      <c r="O7327" s="10">
        <v>0</v>
      </c>
      <c r="P7327" s="1"/>
    </row>
    <row r="7328" spans="1:16" ht="33.75" thickBot="1">
      <c r="A7328" s="1"/>
      <c r="B7328" s="138" t="s">
        <v>8</v>
      </c>
      <c r="C7328" s="139"/>
      <c r="D7328" s="139"/>
      <c r="E7328" s="139"/>
      <c r="F7328" s="139"/>
      <c r="G7328" s="139"/>
      <c r="H7328" s="139"/>
      <c r="I7328" s="11" t="s">
        <v>6772</v>
      </c>
      <c r="J7328" s="12" t="s">
        <v>8</v>
      </c>
      <c r="K7328" s="13">
        <v>85999999</v>
      </c>
      <c r="L7328" s="13">
        <v>85999999</v>
      </c>
      <c r="M7328" s="13">
        <v>70325908</v>
      </c>
      <c r="N7328" s="14">
        <v>81.77</v>
      </c>
      <c r="O7328" s="12" t="s">
        <v>8</v>
      </c>
      <c r="P7328" s="1"/>
    </row>
    <row r="7329" spans="1:16" ht="0.95" customHeight="1">
      <c r="A7329" s="1"/>
      <c r="B7329" s="137"/>
      <c r="C7329" s="137"/>
      <c r="D7329" s="137"/>
      <c r="E7329" s="137"/>
      <c r="F7329" s="137"/>
      <c r="G7329" s="137"/>
      <c r="H7329" s="137"/>
      <c r="I7329" s="137"/>
      <c r="J7329" s="137"/>
      <c r="K7329" s="137"/>
      <c r="L7329" s="137"/>
      <c r="M7329" s="137"/>
      <c r="N7329" s="137"/>
      <c r="O7329" s="137"/>
      <c r="P7329" s="1"/>
    </row>
    <row r="7330" spans="1:16" ht="33.75" thickBot="1">
      <c r="A7330" s="1"/>
      <c r="B7330" s="6" t="s">
        <v>7241</v>
      </c>
      <c r="C7330" s="7" t="s">
        <v>8</v>
      </c>
      <c r="D7330" s="8" t="s">
        <v>7242</v>
      </c>
      <c r="E7330" s="8" t="s">
        <v>7243</v>
      </c>
      <c r="F7330" s="8" t="s">
        <v>544</v>
      </c>
      <c r="G7330" s="8" t="s">
        <v>6771</v>
      </c>
      <c r="H7330" s="8" t="s">
        <v>14</v>
      </c>
      <c r="I7330" s="7" t="s">
        <v>8</v>
      </c>
      <c r="J7330" s="9">
        <v>1747916098</v>
      </c>
      <c r="K7330" s="9">
        <v>57999898</v>
      </c>
      <c r="L7330" s="9">
        <v>57999898</v>
      </c>
      <c r="M7330" s="9">
        <v>41690972</v>
      </c>
      <c r="N7330" s="7" t="s">
        <v>8</v>
      </c>
      <c r="O7330" s="10">
        <v>0</v>
      </c>
      <c r="P7330" s="1"/>
    </row>
    <row r="7331" spans="1:16" ht="33.75" thickBot="1">
      <c r="A7331" s="1"/>
      <c r="B7331" s="138" t="s">
        <v>8</v>
      </c>
      <c r="C7331" s="139"/>
      <c r="D7331" s="139"/>
      <c r="E7331" s="139"/>
      <c r="F7331" s="139"/>
      <c r="G7331" s="139"/>
      <c r="H7331" s="139"/>
      <c r="I7331" s="11" t="s">
        <v>6772</v>
      </c>
      <c r="J7331" s="12" t="s">
        <v>8</v>
      </c>
      <c r="K7331" s="13">
        <v>57999898</v>
      </c>
      <c r="L7331" s="13">
        <v>57999898</v>
      </c>
      <c r="M7331" s="13">
        <v>41690972</v>
      </c>
      <c r="N7331" s="14">
        <v>71.88</v>
      </c>
      <c r="O7331" s="12" t="s">
        <v>8</v>
      </c>
      <c r="P7331" s="1"/>
    </row>
    <row r="7332" spans="1:16" ht="0.95" customHeight="1">
      <c r="A7332" s="1"/>
      <c r="B7332" s="137"/>
      <c r="C7332" s="137"/>
      <c r="D7332" s="137"/>
      <c r="E7332" s="137"/>
      <c r="F7332" s="137"/>
      <c r="G7332" s="137"/>
      <c r="H7332" s="137"/>
      <c r="I7332" s="137"/>
      <c r="J7332" s="137"/>
      <c r="K7332" s="137"/>
      <c r="L7332" s="137"/>
      <c r="M7332" s="137"/>
      <c r="N7332" s="137"/>
      <c r="O7332" s="137"/>
      <c r="P7332" s="1"/>
    </row>
    <row r="7333" spans="1:16" ht="33.75" thickBot="1">
      <c r="A7333" s="1"/>
      <c r="B7333" s="6" t="s">
        <v>7244</v>
      </c>
      <c r="C7333" s="7" t="s">
        <v>8</v>
      </c>
      <c r="D7333" s="8" t="s">
        <v>7245</v>
      </c>
      <c r="E7333" s="8" t="s">
        <v>7246</v>
      </c>
      <c r="F7333" s="8" t="s">
        <v>544</v>
      </c>
      <c r="G7333" s="8" t="s">
        <v>6771</v>
      </c>
      <c r="H7333" s="8" t="s">
        <v>14</v>
      </c>
      <c r="I7333" s="7" t="s">
        <v>8</v>
      </c>
      <c r="J7333" s="9">
        <v>218446822</v>
      </c>
      <c r="K7333" s="9">
        <v>7977612</v>
      </c>
      <c r="L7333" s="9">
        <v>7977612</v>
      </c>
      <c r="M7333" s="9">
        <v>7180583</v>
      </c>
      <c r="N7333" s="7" t="s">
        <v>8</v>
      </c>
      <c r="O7333" s="10">
        <v>0</v>
      </c>
      <c r="P7333" s="1"/>
    </row>
    <row r="7334" spans="1:16" ht="33.75" thickBot="1">
      <c r="A7334" s="1"/>
      <c r="B7334" s="138" t="s">
        <v>8</v>
      </c>
      <c r="C7334" s="139"/>
      <c r="D7334" s="139"/>
      <c r="E7334" s="139"/>
      <c r="F7334" s="139"/>
      <c r="G7334" s="139"/>
      <c r="H7334" s="139"/>
      <c r="I7334" s="11" t="s">
        <v>6772</v>
      </c>
      <c r="J7334" s="12" t="s">
        <v>8</v>
      </c>
      <c r="K7334" s="13">
        <v>7977612</v>
      </c>
      <c r="L7334" s="13">
        <v>7977612</v>
      </c>
      <c r="M7334" s="13">
        <v>7180583</v>
      </c>
      <c r="N7334" s="14">
        <v>90</v>
      </c>
      <c r="O7334" s="12" t="s">
        <v>8</v>
      </c>
      <c r="P7334" s="1"/>
    </row>
    <row r="7335" spans="1:16" ht="0.95" customHeight="1">
      <c r="A7335" s="1"/>
      <c r="B7335" s="137"/>
      <c r="C7335" s="137"/>
      <c r="D7335" s="137"/>
      <c r="E7335" s="137"/>
      <c r="F7335" s="137"/>
      <c r="G7335" s="137"/>
      <c r="H7335" s="137"/>
      <c r="I7335" s="137"/>
      <c r="J7335" s="137"/>
      <c r="K7335" s="137"/>
      <c r="L7335" s="137"/>
      <c r="M7335" s="137"/>
      <c r="N7335" s="137"/>
      <c r="O7335" s="137"/>
      <c r="P7335" s="1"/>
    </row>
    <row r="7336" spans="1:16" ht="132.75" thickBot="1">
      <c r="A7336" s="1"/>
      <c r="B7336" s="6" t="s">
        <v>7247</v>
      </c>
      <c r="C7336" s="7" t="s">
        <v>8</v>
      </c>
      <c r="D7336" s="8" t="s">
        <v>7248</v>
      </c>
      <c r="E7336" s="8" t="s">
        <v>7249</v>
      </c>
      <c r="F7336" s="8" t="s">
        <v>207</v>
      </c>
      <c r="G7336" s="8" t="s">
        <v>6771</v>
      </c>
      <c r="H7336" s="8" t="s">
        <v>14</v>
      </c>
      <c r="I7336" s="7" t="s">
        <v>8</v>
      </c>
      <c r="J7336" s="9">
        <v>10455019420</v>
      </c>
      <c r="K7336" s="9">
        <v>641190004</v>
      </c>
      <c r="L7336" s="9">
        <v>641190004</v>
      </c>
      <c r="M7336" s="9">
        <v>549271336</v>
      </c>
      <c r="N7336" s="7" t="s">
        <v>8</v>
      </c>
      <c r="O7336" s="10">
        <v>0</v>
      </c>
      <c r="P7336" s="1"/>
    </row>
    <row r="7337" spans="1:16" ht="33.75" thickBot="1">
      <c r="A7337" s="1"/>
      <c r="B7337" s="138" t="s">
        <v>8</v>
      </c>
      <c r="C7337" s="139"/>
      <c r="D7337" s="139"/>
      <c r="E7337" s="139"/>
      <c r="F7337" s="139"/>
      <c r="G7337" s="139"/>
      <c r="H7337" s="139"/>
      <c r="I7337" s="11" t="s">
        <v>6772</v>
      </c>
      <c r="J7337" s="12" t="s">
        <v>8</v>
      </c>
      <c r="K7337" s="13">
        <v>641190004</v>
      </c>
      <c r="L7337" s="13">
        <v>641190004</v>
      </c>
      <c r="M7337" s="13">
        <v>549271336</v>
      </c>
      <c r="N7337" s="14">
        <v>85.66</v>
      </c>
      <c r="O7337" s="12" t="s">
        <v>8</v>
      </c>
      <c r="P7337" s="1"/>
    </row>
    <row r="7338" spans="1:16" ht="0.95" customHeight="1">
      <c r="A7338" s="1"/>
      <c r="B7338" s="137"/>
      <c r="C7338" s="137"/>
      <c r="D7338" s="137"/>
      <c r="E7338" s="137"/>
      <c r="F7338" s="137"/>
      <c r="G7338" s="137"/>
      <c r="H7338" s="137"/>
      <c r="I7338" s="137"/>
      <c r="J7338" s="137"/>
      <c r="K7338" s="137"/>
      <c r="L7338" s="137"/>
      <c r="M7338" s="137"/>
      <c r="N7338" s="137"/>
      <c r="O7338" s="137"/>
      <c r="P7338" s="1"/>
    </row>
    <row r="7339" spans="1:16" ht="25.5" thickBot="1">
      <c r="A7339" s="1"/>
      <c r="B7339" s="6" t="s">
        <v>7250</v>
      </c>
      <c r="C7339" s="7" t="s">
        <v>8</v>
      </c>
      <c r="D7339" s="8" t="s">
        <v>7251</v>
      </c>
      <c r="E7339" s="8" t="s">
        <v>7252</v>
      </c>
      <c r="F7339" s="8" t="s">
        <v>203</v>
      </c>
      <c r="G7339" s="8" t="s">
        <v>6771</v>
      </c>
      <c r="H7339" s="8" t="s">
        <v>14</v>
      </c>
      <c r="I7339" s="7" t="s">
        <v>8</v>
      </c>
      <c r="J7339" s="9">
        <v>1496710723</v>
      </c>
      <c r="K7339" s="9">
        <v>114000003</v>
      </c>
      <c r="L7339" s="9">
        <v>114000003</v>
      </c>
      <c r="M7339" s="9">
        <v>113804858</v>
      </c>
      <c r="N7339" s="7" t="s">
        <v>8</v>
      </c>
      <c r="O7339" s="10">
        <v>0</v>
      </c>
      <c r="P7339" s="1"/>
    </row>
    <row r="7340" spans="1:16" ht="33.75" thickBot="1">
      <c r="A7340" s="1"/>
      <c r="B7340" s="138" t="s">
        <v>8</v>
      </c>
      <c r="C7340" s="139"/>
      <c r="D7340" s="139"/>
      <c r="E7340" s="139"/>
      <c r="F7340" s="139"/>
      <c r="G7340" s="139"/>
      <c r="H7340" s="139"/>
      <c r="I7340" s="11" t="s">
        <v>6772</v>
      </c>
      <c r="J7340" s="12" t="s">
        <v>8</v>
      </c>
      <c r="K7340" s="13">
        <v>114000003</v>
      </c>
      <c r="L7340" s="13">
        <v>114000003</v>
      </c>
      <c r="M7340" s="13">
        <v>113804858</v>
      </c>
      <c r="N7340" s="14">
        <v>99.82</v>
      </c>
      <c r="O7340" s="12" t="s">
        <v>8</v>
      </c>
      <c r="P7340" s="1"/>
    </row>
    <row r="7341" spans="1:16" ht="0.95" customHeight="1">
      <c r="A7341" s="1"/>
      <c r="B7341" s="137"/>
      <c r="C7341" s="137"/>
      <c r="D7341" s="137"/>
      <c r="E7341" s="137"/>
      <c r="F7341" s="137"/>
      <c r="G7341" s="137"/>
      <c r="H7341" s="137"/>
      <c r="I7341" s="137"/>
      <c r="J7341" s="137"/>
      <c r="K7341" s="137"/>
      <c r="L7341" s="137"/>
      <c r="M7341" s="137"/>
      <c r="N7341" s="137"/>
      <c r="O7341" s="137"/>
      <c r="P7341" s="1"/>
    </row>
    <row r="7342" spans="1:16" ht="75" thickBot="1">
      <c r="A7342" s="1"/>
      <c r="B7342" s="6" t="s">
        <v>7253</v>
      </c>
      <c r="C7342" s="7" t="s">
        <v>8</v>
      </c>
      <c r="D7342" s="8" t="s">
        <v>7254</v>
      </c>
      <c r="E7342" s="8" t="s">
        <v>7255</v>
      </c>
      <c r="F7342" s="8" t="s">
        <v>544</v>
      </c>
      <c r="G7342" s="8" t="s">
        <v>6771</v>
      </c>
      <c r="H7342" s="8" t="s">
        <v>14</v>
      </c>
      <c r="I7342" s="7" t="s">
        <v>8</v>
      </c>
      <c r="J7342" s="9">
        <v>761820411</v>
      </c>
      <c r="K7342" s="9">
        <v>52000006</v>
      </c>
      <c r="L7342" s="9">
        <v>52000006</v>
      </c>
      <c r="M7342" s="9">
        <v>40341175</v>
      </c>
      <c r="N7342" s="7" t="s">
        <v>8</v>
      </c>
      <c r="O7342" s="10">
        <v>0</v>
      </c>
      <c r="P7342" s="1"/>
    </row>
    <row r="7343" spans="1:16" ht="33.75" thickBot="1">
      <c r="A7343" s="1"/>
      <c r="B7343" s="138" t="s">
        <v>8</v>
      </c>
      <c r="C7343" s="139"/>
      <c r="D7343" s="139"/>
      <c r="E7343" s="139"/>
      <c r="F7343" s="139"/>
      <c r="G7343" s="139"/>
      <c r="H7343" s="139"/>
      <c r="I7343" s="11" t="s">
        <v>6772</v>
      </c>
      <c r="J7343" s="12" t="s">
        <v>8</v>
      </c>
      <c r="K7343" s="13">
        <v>52000006</v>
      </c>
      <c r="L7343" s="13">
        <v>52000006</v>
      </c>
      <c r="M7343" s="13">
        <v>40341175</v>
      </c>
      <c r="N7343" s="14">
        <v>77.569999999999993</v>
      </c>
      <c r="O7343" s="12" t="s">
        <v>8</v>
      </c>
      <c r="P7343" s="1"/>
    </row>
    <row r="7344" spans="1:16" ht="0.95" customHeight="1">
      <c r="A7344" s="1"/>
      <c r="B7344" s="137"/>
      <c r="C7344" s="137"/>
      <c r="D7344" s="137"/>
      <c r="E7344" s="137"/>
      <c r="F7344" s="137"/>
      <c r="G7344" s="137"/>
      <c r="H7344" s="137"/>
      <c r="I7344" s="137"/>
      <c r="J7344" s="137"/>
      <c r="K7344" s="137"/>
      <c r="L7344" s="137"/>
      <c r="M7344" s="137"/>
      <c r="N7344" s="137"/>
      <c r="O7344" s="137"/>
      <c r="P7344" s="1"/>
    </row>
    <row r="7345" spans="1:16" ht="75" thickBot="1">
      <c r="A7345" s="1"/>
      <c r="B7345" s="6" t="s">
        <v>7256</v>
      </c>
      <c r="C7345" s="7" t="s">
        <v>8</v>
      </c>
      <c r="D7345" s="8" t="s">
        <v>7257</v>
      </c>
      <c r="E7345" s="8" t="s">
        <v>7258</v>
      </c>
      <c r="F7345" s="8" t="s">
        <v>544</v>
      </c>
      <c r="G7345" s="8" t="s">
        <v>6771</v>
      </c>
      <c r="H7345" s="8" t="s">
        <v>14</v>
      </c>
      <c r="I7345" s="7" t="s">
        <v>8</v>
      </c>
      <c r="J7345" s="9">
        <v>5953720504</v>
      </c>
      <c r="K7345" s="9">
        <v>451450077</v>
      </c>
      <c r="L7345" s="9">
        <v>451450077</v>
      </c>
      <c r="M7345" s="9">
        <v>173174551</v>
      </c>
      <c r="N7345" s="7" t="s">
        <v>8</v>
      </c>
      <c r="O7345" s="10">
        <v>0</v>
      </c>
      <c r="P7345" s="1"/>
    </row>
    <row r="7346" spans="1:16" ht="33.75" thickBot="1">
      <c r="A7346" s="1"/>
      <c r="B7346" s="138" t="s">
        <v>8</v>
      </c>
      <c r="C7346" s="139"/>
      <c r="D7346" s="139"/>
      <c r="E7346" s="139"/>
      <c r="F7346" s="139"/>
      <c r="G7346" s="139"/>
      <c r="H7346" s="139"/>
      <c r="I7346" s="11" t="s">
        <v>6772</v>
      </c>
      <c r="J7346" s="12" t="s">
        <v>8</v>
      </c>
      <c r="K7346" s="13">
        <v>451450077</v>
      </c>
      <c r="L7346" s="13">
        <v>451450077</v>
      </c>
      <c r="M7346" s="13">
        <v>173174551</v>
      </c>
      <c r="N7346" s="14">
        <v>38.35</v>
      </c>
      <c r="O7346" s="12" t="s">
        <v>8</v>
      </c>
      <c r="P7346" s="1"/>
    </row>
    <row r="7347" spans="1:16" ht="0.95" customHeight="1">
      <c r="A7347" s="1"/>
      <c r="B7347" s="137"/>
      <c r="C7347" s="137"/>
      <c r="D7347" s="137"/>
      <c r="E7347" s="137"/>
      <c r="F7347" s="137"/>
      <c r="G7347" s="137"/>
      <c r="H7347" s="137"/>
      <c r="I7347" s="137"/>
      <c r="J7347" s="137"/>
      <c r="K7347" s="137"/>
      <c r="L7347" s="137"/>
      <c r="M7347" s="137"/>
      <c r="N7347" s="137"/>
      <c r="O7347" s="137"/>
      <c r="P7347" s="1"/>
    </row>
    <row r="7348" spans="1:16" ht="99.75" thickBot="1">
      <c r="A7348" s="1"/>
      <c r="B7348" s="6" t="s">
        <v>7259</v>
      </c>
      <c r="C7348" s="7" t="s">
        <v>8</v>
      </c>
      <c r="D7348" s="8" t="s">
        <v>7260</v>
      </c>
      <c r="E7348" s="8" t="s">
        <v>7261</v>
      </c>
      <c r="F7348" s="8" t="s">
        <v>64</v>
      </c>
      <c r="G7348" s="8" t="s">
        <v>6771</v>
      </c>
      <c r="H7348" s="8" t="s">
        <v>14</v>
      </c>
      <c r="I7348" s="7" t="s">
        <v>8</v>
      </c>
      <c r="J7348" s="9">
        <v>3666791682</v>
      </c>
      <c r="K7348" s="9">
        <v>164927500</v>
      </c>
      <c r="L7348" s="9">
        <v>164927500</v>
      </c>
      <c r="M7348" s="9">
        <v>62690560</v>
      </c>
      <c r="N7348" s="7" t="s">
        <v>8</v>
      </c>
      <c r="O7348" s="10">
        <v>0</v>
      </c>
      <c r="P7348" s="1"/>
    </row>
    <row r="7349" spans="1:16" ht="33.75" thickBot="1">
      <c r="A7349" s="1"/>
      <c r="B7349" s="138" t="s">
        <v>8</v>
      </c>
      <c r="C7349" s="139"/>
      <c r="D7349" s="139"/>
      <c r="E7349" s="139"/>
      <c r="F7349" s="139"/>
      <c r="G7349" s="139"/>
      <c r="H7349" s="139"/>
      <c r="I7349" s="11" t="s">
        <v>6772</v>
      </c>
      <c r="J7349" s="12" t="s">
        <v>8</v>
      </c>
      <c r="K7349" s="13">
        <v>164927500</v>
      </c>
      <c r="L7349" s="13">
        <v>164927500</v>
      </c>
      <c r="M7349" s="13">
        <v>62690560</v>
      </c>
      <c r="N7349" s="14">
        <v>38.01</v>
      </c>
      <c r="O7349" s="12" t="s">
        <v>8</v>
      </c>
      <c r="P7349" s="1"/>
    </row>
    <row r="7350" spans="1:16" ht="0.95" customHeight="1">
      <c r="A7350" s="1"/>
      <c r="B7350" s="137"/>
      <c r="C7350" s="137"/>
      <c r="D7350" s="137"/>
      <c r="E7350" s="137"/>
      <c r="F7350" s="137"/>
      <c r="G7350" s="137"/>
      <c r="H7350" s="137"/>
      <c r="I7350" s="137"/>
      <c r="J7350" s="137"/>
      <c r="K7350" s="137"/>
      <c r="L7350" s="137"/>
      <c r="M7350" s="137"/>
      <c r="N7350" s="137"/>
      <c r="O7350" s="137"/>
      <c r="P7350" s="1"/>
    </row>
    <row r="7351" spans="1:16" ht="83.25" thickBot="1">
      <c r="A7351" s="1"/>
      <c r="B7351" s="6" t="s">
        <v>7262</v>
      </c>
      <c r="C7351" s="7" t="s">
        <v>8</v>
      </c>
      <c r="D7351" s="8" t="s">
        <v>7263</v>
      </c>
      <c r="E7351" s="8" t="s">
        <v>7264</v>
      </c>
      <c r="F7351" s="8" t="s">
        <v>64</v>
      </c>
      <c r="G7351" s="8" t="s">
        <v>6771</v>
      </c>
      <c r="H7351" s="8" t="s">
        <v>14</v>
      </c>
      <c r="I7351" s="7" t="s">
        <v>8</v>
      </c>
      <c r="J7351" s="9">
        <v>482253329</v>
      </c>
      <c r="K7351" s="9">
        <v>50377474</v>
      </c>
      <c r="L7351" s="9">
        <v>50377474</v>
      </c>
      <c r="M7351" s="9">
        <v>38552954</v>
      </c>
      <c r="N7351" s="7" t="s">
        <v>8</v>
      </c>
      <c r="O7351" s="10">
        <v>99.66</v>
      </c>
      <c r="P7351" s="1"/>
    </row>
    <row r="7352" spans="1:16" ht="33.75" thickBot="1">
      <c r="A7352" s="1"/>
      <c r="B7352" s="138" t="s">
        <v>8</v>
      </c>
      <c r="C7352" s="139"/>
      <c r="D7352" s="139"/>
      <c r="E7352" s="139"/>
      <c r="F7352" s="139"/>
      <c r="G7352" s="139"/>
      <c r="H7352" s="139"/>
      <c r="I7352" s="11" t="s">
        <v>6772</v>
      </c>
      <c r="J7352" s="12" t="s">
        <v>8</v>
      </c>
      <c r="K7352" s="13">
        <v>50377474</v>
      </c>
      <c r="L7352" s="13">
        <v>50377474</v>
      </c>
      <c r="M7352" s="13">
        <v>38552954</v>
      </c>
      <c r="N7352" s="14">
        <v>76.52</v>
      </c>
      <c r="O7352" s="12" t="s">
        <v>8</v>
      </c>
      <c r="P7352" s="1"/>
    </row>
    <row r="7353" spans="1:16" ht="0.95" customHeight="1">
      <c r="A7353" s="1"/>
      <c r="B7353" s="137"/>
      <c r="C7353" s="137"/>
      <c r="D7353" s="137"/>
      <c r="E7353" s="137"/>
      <c r="F7353" s="137"/>
      <c r="G7353" s="137"/>
      <c r="H7353" s="137"/>
      <c r="I7353" s="137"/>
      <c r="J7353" s="137"/>
      <c r="K7353" s="137"/>
      <c r="L7353" s="137"/>
      <c r="M7353" s="137"/>
      <c r="N7353" s="137"/>
      <c r="O7353" s="137"/>
      <c r="P7353" s="1"/>
    </row>
    <row r="7354" spans="1:16" ht="33.75" thickBot="1">
      <c r="A7354" s="1"/>
      <c r="B7354" s="6" t="s">
        <v>7265</v>
      </c>
      <c r="C7354" s="7" t="s">
        <v>8</v>
      </c>
      <c r="D7354" s="8" t="s">
        <v>7266</v>
      </c>
      <c r="E7354" s="8" t="s">
        <v>7267</v>
      </c>
      <c r="F7354" s="8" t="s">
        <v>1503</v>
      </c>
      <c r="G7354" s="8" t="s">
        <v>6771</v>
      </c>
      <c r="H7354" s="8" t="s">
        <v>14</v>
      </c>
      <c r="I7354" s="7" t="s">
        <v>8</v>
      </c>
      <c r="J7354" s="9">
        <v>501459399</v>
      </c>
      <c r="K7354" s="9">
        <v>10049094</v>
      </c>
      <c r="L7354" s="9">
        <v>10147918</v>
      </c>
      <c r="M7354" s="9">
        <v>10147918</v>
      </c>
      <c r="N7354" s="7" t="s">
        <v>8</v>
      </c>
      <c r="O7354" s="10">
        <v>0</v>
      </c>
      <c r="P7354" s="1"/>
    </row>
    <row r="7355" spans="1:16" ht="33.75" thickBot="1">
      <c r="A7355" s="1"/>
      <c r="B7355" s="138" t="s">
        <v>8</v>
      </c>
      <c r="C7355" s="139"/>
      <c r="D7355" s="139"/>
      <c r="E7355" s="139"/>
      <c r="F7355" s="139"/>
      <c r="G7355" s="139"/>
      <c r="H7355" s="139"/>
      <c r="I7355" s="11" t="s">
        <v>6772</v>
      </c>
      <c r="J7355" s="12" t="s">
        <v>8</v>
      </c>
      <c r="K7355" s="13">
        <v>10049094</v>
      </c>
      <c r="L7355" s="13">
        <v>10147918</v>
      </c>
      <c r="M7355" s="13">
        <v>10147918</v>
      </c>
      <c r="N7355" s="14">
        <v>100</v>
      </c>
      <c r="O7355" s="12" t="s">
        <v>8</v>
      </c>
      <c r="P7355" s="1"/>
    </row>
    <row r="7356" spans="1:16" ht="0.95" customHeight="1">
      <c r="A7356" s="1"/>
      <c r="B7356" s="137"/>
      <c r="C7356" s="137"/>
      <c r="D7356" s="137"/>
      <c r="E7356" s="137"/>
      <c r="F7356" s="137"/>
      <c r="G7356" s="137"/>
      <c r="H7356" s="137"/>
      <c r="I7356" s="137"/>
      <c r="J7356" s="137"/>
      <c r="K7356" s="137"/>
      <c r="L7356" s="137"/>
      <c r="M7356" s="137"/>
      <c r="N7356" s="137"/>
      <c r="O7356" s="137"/>
      <c r="P7356" s="1"/>
    </row>
    <row r="7357" spans="1:16" ht="66.75" thickBot="1">
      <c r="A7357" s="1"/>
      <c r="B7357" s="6" t="s">
        <v>7268</v>
      </c>
      <c r="C7357" s="7" t="s">
        <v>8</v>
      </c>
      <c r="D7357" s="8" t="s">
        <v>7269</v>
      </c>
      <c r="E7357" s="8" t="s">
        <v>7270</v>
      </c>
      <c r="F7357" s="8" t="s">
        <v>544</v>
      </c>
      <c r="G7357" s="8" t="s">
        <v>6771</v>
      </c>
      <c r="H7357" s="8" t="s">
        <v>14</v>
      </c>
      <c r="I7357" s="7" t="s">
        <v>8</v>
      </c>
      <c r="J7357" s="9">
        <v>2095063205</v>
      </c>
      <c r="K7357" s="9">
        <v>74069650</v>
      </c>
      <c r="L7357" s="9">
        <v>74069650</v>
      </c>
      <c r="M7357" s="9">
        <v>51476912</v>
      </c>
      <c r="N7357" s="7" t="s">
        <v>8</v>
      </c>
      <c r="O7357" s="10">
        <v>99.98</v>
      </c>
      <c r="P7357" s="1"/>
    </row>
    <row r="7358" spans="1:16" ht="33.75" thickBot="1">
      <c r="A7358" s="1"/>
      <c r="B7358" s="138" t="s">
        <v>8</v>
      </c>
      <c r="C7358" s="139"/>
      <c r="D7358" s="139"/>
      <c r="E7358" s="139"/>
      <c r="F7358" s="139"/>
      <c r="G7358" s="139"/>
      <c r="H7358" s="139"/>
      <c r="I7358" s="11" t="s">
        <v>6772</v>
      </c>
      <c r="J7358" s="12" t="s">
        <v>8</v>
      </c>
      <c r="K7358" s="13">
        <v>74069650</v>
      </c>
      <c r="L7358" s="13">
        <v>74069650</v>
      </c>
      <c r="M7358" s="13">
        <v>51476912</v>
      </c>
      <c r="N7358" s="14">
        <v>69.489999999999995</v>
      </c>
      <c r="O7358" s="12" t="s">
        <v>8</v>
      </c>
      <c r="P7358" s="1"/>
    </row>
    <row r="7359" spans="1:16" ht="0.95" customHeight="1">
      <c r="A7359" s="1"/>
      <c r="B7359" s="137"/>
      <c r="C7359" s="137"/>
      <c r="D7359" s="137"/>
      <c r="E7359" s="137"/>
      <c r="F7359" s="137"/>
      <c r="G7359" s="137"/>
      <c r="H7359" s="137"/>
      <c r="I7359" s="137"/>
      <c r="J7359" s="137"/>
      <c r="K7359" s="137"/>
      <c r="L7359" s="137"/>
      <c r="M7359" s="137"/>
      <c r="N7359" s="137"/>
      <c r="O7359" s="137"/>
      <c r="P7359" s="1"/>
    </row>
    <row r="7360" spans="1:16" ht="66.75" thickBot="1">
      <c r="A7360" s="1"/>
      <c r="B7360" s="6" t="s">
        <v>7271</v>
      </c>
      <c r="C7360" s="7" t="s">
        <v>8</v>
      </c>
      <c r="D7360" s="8" t="s">
        <v>7272</v>
      </c>
      <c r="E7360" s="8" t="s">
        <v>7273</v>
      </c>
      <c r="F7360" s="8" t="s">
        <v>349</v>
      </c>
      <c r="G7360" s="8" t="s">
        <v>6771</v>
      </c>
      <c r="H7360" s="8" t="s">
        <v>14</v>
      </c>
      <c r="I7360" s="7" t="s">
        <v>8</v>
      </c>
      <c r="J7360" s="9">
        <v>15185168101</v>
      </c>
      <c r="K7360" s="9">
        <v>914550003</v>
      </c>
      <c r="L7360" s="9">
        <v>914550003</v>
      </c>
      <c r="M7360" s="9">
        <v>865298261</v>
      </c>
      <c r="N7360" s="7" t="s">
        <v>8</v>
      </c>
      <c r="O7360" s="10">
        <v>0</v>
      </c>
      <c r="P7360" s="1"/>
    </row>
    <row r="7361" spans="1:16" ht="33.75" thickBot="1">
      <c r="A7361" s="1"/>
      <c r="B7361" s="138" t="s">
        <v>8</v>
      </c>
      <c r="C7361" s="139"/>
      <c r="D7361" s="139"/>
      <c r="E7361" s="139"/>
      <c r="F7361" s="139"/>
      <c r="G7361" s="139"/>
      <c r="H7361" s="139"/>
      <c r="I7361" s="11" t="s">
        <v>6772</v>
      </c>
      <c r="J7361" s="12" t="s">
        <v>8</v>
      </c>
      <c r="K7361" s="13">
        <v>914550003</v>
      </c>
      <c r="L7361" s="13">
        <v>914550003</v>
      </c>
      <c r="M7361" s="13">
        <v>865298261</v>
      </c>
      <c r="N7361" s="14">
        <v>94.61</v>
      </c>
      <c r="O7361" s="12" t="s">
        <v>8</v>
      </c>
      <c r="P7361" s="1"/>
    </row>
    <row r="7362" spans="1:16" ht="0.95" customHeight="1">
      <c r="A7362" s="1"/>
      <c r="B7362" s="137"/>
      <c r="C7362" s="137"/>
      <c r="D7362" s="137"/>
      <c r="E7362" s="137"/>
      <c r="F7362" s="137"/>
      <c r="G7362" s="137"/>
      <c r="H7362" s="137"/>
      <c r="I7362" s="137"/>
      <c r="J7362" s="137"/>
      <c r="K7362" s="137"/>
      <c r="L7362" s="137"/>
      <c r="M7362" s="137"/>
      <c r="N7362" s="137"/>
      <c r="O7362" s="137"/>
      <c r="P7362" s="1"/>
    </row>
    <row r="7363" spans="1:16" ht="33.75" thickBot="1">
      <c r="A7363" s="1"/>
      <c r="B7363" s="6" t="s">
        <v>7274</v>
      </c>
      <c r="C7363" s="7" t="s">
        <v>8</v>
      </c>
      <c r="D7363" s="8" t="s">
        <v>7275</v>
      </c>
      <c r="E7363" s="8" t="s">
        <v>7276</v>
      </c>
      <c r="F7363" s="8" t="s">
        <v>1503</v>
      </c>
      <c r="G7363" s="8" t="s">
        <v>6771</v>
      </c>
      <c r="H7363" s="8" t="s">
        <v>14</v>
      </c>
      <c r="I7363" s="7" t="s">
        <v>8</v>
      </c>
      <c r="J7363" s="9">
        <v>59961541</v>
      </c>
      <c r="K7363" s="9">
        <v>6099646</v>
      </c>
      <c r="L7363" s="9">
        <v>6099646</v>
      </c>
      <c r="M7363" s="9">
        <v>4665380</v>
      </c>
      <c r="N7363" s="7" t="s">
        <v>8</v>
      </c>
      <c r="O7363" s="10">
        <v>100</v>
      </c>
      <c r="P7363" s="1"/>
    </row>
    <row r="7364" spans="1:16" ht="33.75" thickBot="1">
      <c r="A7364" s="1"/>
      <c r="B7364" s="138" t="s">
        <v>8</v>
      </c>
      <c r="C7364" s="139"/>
      <c r="D7364" s="139"/>
      <c r="E7364" s="139"/>
      <c r="F7364" s="139"/>
      <c r="G7364" s="139"/>
      <c r="H7364" s="139"/>
      <c r="I7364" s="11" t="s">
        <v>6772</v>
      </c>
      <c r="J7364" s="12" t="s">
        <v>8</v>
      </c>
      <c r="K7364" s="13">
        <v>6099646</v>
      </c>
      <c r="L7364" s="13">
        <v>6099646</v>
      </c>
      <c r="M7364" s="13">
        <v>4665380</v>
      </c>
      <c r="N7364" s="14">
        <v>76.48</v>
      </c>
      <c r="O7364" s="12" t="s">
        <v>8</v>
      </c>
      <c r="P7364" s="1"/>
    </row>
    <row r="7365" spans="1:16" ht="0.95" customHeight="1">
      <c r="A7365" s="1"/>
      <c r="B7365" s="137"/>
      <c r="C7365" s="137"/>
      <c r="D7365" s="137"/>
      <c r="E7365" s="137"/>
      <c r="F7365" s="137"/>
      <c r="G7365" s="137"/>
      <c r="H7365" s="137"/>
      <c r="I7365" s="137"/>
      <c r="J7365" s="137"/>
      <c r="K7365" s="137"/>
      <c r="L7365" s="137"/>
      <c r="M7365" s="137"/>
      <c r="N7365" s="137"/>
      <c r="O7365" s="137"/>
      <c r="P7365" s="1"/>
    </row>
    <row r="7366" spans="1:16" ht="25.5" thickBot="1">
      <c r="A7366" s="1"/>
      <c r="B7366" s="6" t="s">
        <v>7277</v>
      </c>
      <c r="C7366" s="7" t="s">
        <v>8</v>
      </c>
      <c r="D7366" s="8" t="s">
        <v>7278</v>
      </c>
      <c r="E7366" s="8" t="s">
        <v>7279</v>
      </c>
      <c r="F7366" s="8" t="s">
        <v>1503</v>
      </c>
      <c r="G7366" s="8" t="s">
        <v>6771</v>
      </c>
      <c r="H7366" s="8" t="s">
        <v>14</v>
      </c>
      <c r="I7366" s="7" t="s">
        <v>8</v>
      </c>
      <c r="J7366" s="9">
        <v>2245207770</v>
      </c>
      <c r="K7366" s="9">
        <v>214871773</v>
      </c>
      <c r="L7366" s="9">
        <v>214871773</v>
      </c>
      <c r="M7366" s="9">
        <v>207480604</v>
      </c>
      <c r="N7366" s="7" t="s">
        <v>8</v>
      </c>
      <c r="O7366" s="10">
        <v>0</v>
      </c>
      <c r="P7366" s="1"/>
    </row>
    <row r="7367" spans="1:16" ht="33.75" thickBot="1">
      <c r="A7367" s="1"/>
      <c r="B7367" s="138" t="s">
        <v>8</v>
      </c>
      <c r="C7367" s="139"/>
      <c r="D7367" s="139"/>
      <c r="E7367" s="139"/>
      <c r="F7367" s="139"/>
      <c r="G7367" s="139"/>
      <c r="H7367" s="139"/>
      <c r="I7367" s="11" t="s">
        <v>6772</v>
      </c>
      <c r="J7367" s="12" t="s">
        <v>8</v>
      </c>
      <c r="K7367" s="13">
        <v>214871773</v>
      </c>
      <c r="L7367" s="13">
        <v>214871773</v>
      </c>
      <c r="M7367" s="13">
        <v>207480604</v>
      </c>
      <c r="N7367" s="14">
        <v>96.56</v>
      </c>
      <c r="O7367" s="12" t="s">
        <v>8</v>
      </c>
      <c r="P7367" s="1"/>
    </row>
    <row r="7368" spans="1:16" ht="0.95" customHeight="1">
      <c r="A7368" s="1"/>
      <c r="B7368" s="137"/>
      <c r="C7368" s="137"/>
      <c r="D7368" s="137"/>
      <c r="E7368" s="137"/>
      <c r="F7368" s="137"/>
      <c r="G7368" s="137"/>
      <c r="H7368" s="137"/>
      <c r="I7368" s="137"/>
      <c r="J7368" s="137"/>
      <c r="K7368" s="137"/>
      <c r="L7368" s="137"/>
      <c r="M7368" s="137"/>
      <c r="N7368" s="137"/>
      <c r="O7368" s="137"/>
      <c r="P7368" s="1"/>
    </row>
    <row r="7369" spans="1:16" ht="75" thickBot="1">
      <c r="A7369" s="1"/>
      <c r="B7369" s="6" t="s">
        <v>7280</v>
      </c>
      <c r="C7369" s="7" t="s">
        <v>8</v>
      </c>
      <c r="D7369" s="8" t="s">
        <v>7281</v>
      </c>
      <c r="E7369" s="8" t="s">
        <v>7282</v>
      </c>
      <c r="F7369" s="8" t="s">
        <v>395</v>
      </c>
      <c r="G7369" s="8" t="s">
        <v>6771</v>
      </c>
      <c r="H7369" s="8" t="s">
        <v>14</v>
      </c>
      <c r="I7369" s="7" t="s">
        <v>8</v>
      </c>
      <c r="J7369" s="9">
        <v>2781596977</v>
      </c>
      <c r="K7369" s="9">
        <v>90957786</v>
      </c>
      <c r="L7369" s="9">
        <v>90957786</v>
      </c>
      <c r="M7369" s="9">
        <v>86756083</v>
      </c>
      <c r="N7369" s="7" t="s">
        <v>8</v>
      </c>
      <c r="O7369" s="10">
        <v>0</v>
      </c>
      <c r="P7369" s="1"/>
    </row>
    <row r="7370" spans="1:16" ht="33.75" thickBot="1">
      <c r="A7370" s="1"/>
      <c r="B7370" s="138" t="s">
        <v>8</v>
      </c>
      <c r="C7370" s="139"/>
      <c r="D7370" s="139"/>
      <c r="E7370" s="139"/>
      <c r="F7370" s="139"/>
      <c r="G7370" s="139"/>
      <c r="H7370" s="139"/>
      <c r="I7370" s="11" t="s">
        <v>6772</v>
      </c>
      <c r="J7370" s="12" t="s">
        <v>8</v>
      </c>
      <c r="K7370" s="13">
        <v>90957786</v>
      </c>
      <c r="L7370" s="13">
        <v>90957786</v>
      </c>
      <c r="M7370" s="13">
        <v>86756083</v>
      </c>
      <c r="N7370" s="14">
        <v>95.38</v>
      </c>
      <c r="O7370" s="12" t="s">
        <v>8</v>
      </c>
      <c r="P7370" s="1"/>
    </row>
    <row r="7371" spans="1:16" ht="0.95" customHeight="1">
      <c r="A7371" s="1"/>
      <c r="B7371" s="137"/>
      <c r="C7371" s="137"/>
      <c r="D7371" s="137"/>
      <c r="E7371" s="137"/>
      <c r="F7371" s="137"/>
      <c r="G7371" s="137"/>
      <c r="H7371" s="137"/>
      <c r="I7371" s="137"/>
      <c r="J7371" s="137"/>
      <c r="K7371" s="137"/>
      <c r="L7371" s="137"/>
      <c r="M7371" s="137"/>
      <c r="N7371" s="137"/>
      <c r="O7371" s="137"/>
      <c r="P7371" s="1"/>
    </row>
    <row r="7372" spans="1:16" ht="25.5" thickBot="1">
      <c r="A7372" s="1"/>
      <c r="B7372" s="6" t="s">
        <v>7283</v>
      </c>
      <c r="C7372" s="7" t="s">
        <v>8</v>
      </c>
      <c r="D7372" s="8" t="s">
        <v>7284</v>
      </c>
      <c r="E7372" s="8" t="s">
        <v>7285</v>
      </c>
      <c r="F7372" s="8" t="s">
        <v>555</v>
      </c>
      <c r="G7372" s="8" t="s">
        <v>6771</v>
      </c>
      <c r="H7372" s="8" t="s">
        <v>14</v>
      </c>
      <c r="I7372" s="7" t="s">
        <v>8</v>
      </c>
      <c r="J7372" s="9">
        <v>1942745963</v>
      </c>
      <c r="K7372" s="9">
        <v>127630516</v>
      </c>
      <c r="L7372" s="9">
        <v>127630516</v>
      </c>
      <c r="M7372" s="9">
        <v>79638246</v>
      </c>
      <c r="N7372" s="7" t="s">
        <v>8</v>
      </c>
      <c r="O7372" s="10">
        <v>0</v>
      </c>
      <c r="P7372" s="1"/>
    </row>
    <row r="7373" spans="1:16" ht="33.75" thickBot="1">
      <c r="A7373" s="1"/>
      <c r="B7373" s="138" t="s">
        <v>8</v>
      </c>
      <c r="C7373" s="139"/>
      <c r="D7373" s="139"/>
      <c r="E7373" s="139"/>
      <c r="F7373" s="139"/>
      <c r="G7373" s="139"/>
      <c r="H7373" s="139"/>
      <c r="I7373" s="11" t="s">
        <v>6772</v>
      </c>
      <c r="J7373" s="12" t="s">
        <v>8</v>
      </c>
      <c r="K7373" s="13">
        <v>127630516</v>
      </c>
      <c r="L7373" s="13">
        <v>127630516</v>
      </c>
      <c r="M7373" s="13">
        <v>79638246</v>
      </c>
      <c r="N7373" s="14">
        <v>62.39</v>
      </c>
      <c r="O7373" s="12" t="s">
        <v>8</v>
      </c>
      <c r="P7373" s="1"/>
    </row>
    <row r="7374" spans="1:16" ht="0.95" customHeight="1">
      <c r="A7374" s="1"/>
      <c r="B7374" s="137"/>
      <c r="C7374" s="137"/>
      <c r="D7374" s="137"/>
      <c r="E7374" s="137"/>
      <c r="F7374" s="137"/>
      <c r="G7374" s="137"/>
      <c r="H7374" s="137"/>
      <c r="I7374" s="137"/>
      <c r="J7374" s="137"/>
      <c r="K7374" s="137"/>
      <c r="L7374" s="137"/>
      <c r="M7374" s="137"/>
      <c r="N7374" s="137"/>
      <c r="O7374" s="137"/>
      <c r="P7374" s="1"/>
    </row>
    <row r="7375" spans="1:16" ht="25.5" thickBot="1">
      <c r="A7375" s="1"/>
      <c r="B7375" s="6" t="s">
        <v>7286</v>
      </c>
      <c r="C7375" s="7" t="s">
        <v>8</v>
      </c>
      <c r="D7375" s="8" t="s">
        <v>7287</v>
      </c>
      <c r="E7375" s="8" t="s">
        <v>7288</v>
      </c>
      <c r="F7375" s="8" t="s">
        <v>798</v>
      </c>
      <c r="G7375" s="8" t="s">
        <v>6771</v>
      </c>
      <c r="H7375" s="8" t="s">
        <v>14</v>
      </c>
      <c r="I7375" s="7" t="s">
        <v>8</v>
      </c>
      <c r="J7375" s="9">
        <v>4971353103</v>
      </c>
      <c r="K7375" s="9">
        <v>112560000</v>
      </c>
      <c r="L7375" s="9">
        <v>154833369</v>
      </c>
      <c r="M7375" s="9">
        <v>154833369</v>
      </c>
      <c r="N7375" s="7" t="s">
        <v>8</v>
      </c>
      <c r="O7375" s="10">
        <v>100</v>
      </c>
      <c r="P7375" s="1"/>
    </row>
    <row r="7376" spans="1:16" ht="33.75" thickBot="1">
      <c r="A7376" s="1"/>
      <c r="B7376" s="138" t="s">
        <v>8</v>
      </c>
      <c r="C7376" s="139"/>
      <c r="D7376" s="139"/>
      <c r="E7376" s="139"/>
      <c r="F7376" s="139"/>
      <c r="G7376" s="139"/>
      <c r="H7376" s="139"/>
      <c r="I7376" s="11" t="s">
        <v>6772</v>
      </c>
      <c r="J7376" s="12" t="s">
        <v>8</v>
      </c>
      <c r="K7376" s="13">
        <v>112560000</v>
      </c>
      <c r="L7376" s="13">
        <v>154833369</v>
      </c>
      <c r="M7376" s="13">
        <v>154833369</v>
      </c>
      <c r="N7376" s="14">
        <v>100</v>
      </c>
      <c r="O7376" s="12" t="s">
        <v>8</v>
      </c>
      <c r="P7376" s="1"/>
    </row>
    <row r="7377" spans="1:16" ht="0.95" customHeight="1">
      <c r="A7377" s="1"/>
      <c r="B7377" s="137"/>
      <c r="C7377" s="137"/>
      <c r="D7377" s="137"/>
      <c r="E7377" s="137"/>
      <c r="F7377" s="137"/>
      <c r="G7377" s="137"/>
      <c r="H7377" s="137"/>
      <c r="I7377" s="137"/>
      <c r="J7377" s="137"/>
      <c r="K7377" s="137"/>
      <c r="L7377" s="137"/>
      <c r="M7377" s="137"/>
      <c r="N7377" s="137"/>
      <c r="O7377" s="137"/>
      <c r="P7377" s="1"/>
    </row>
    <row r="7378" spans="1:16" ht="83.25" thickBot="1">
      <c r="A7378" s="1"/>
      <c r="B7378" s="6" t="s">
        <v>7289</v>
      </c>
      <c r="C7378" s="7" t="s">
        <v>8</v>
      </c>
      <c r="D7378" s="8" t="s">
        <v>7290</v>
      </c>
      <c r="E7378" s="8" t="s">
        <v>7291</v>
      </c>
      <c r="F7378" s="8" t="s">
        <v>64</v>
      </c>
      <c r="G7378" s="8" t="s">
        <v>6771</v>
      </c>
      <c r="H7378" s="8" t="s">
        <v>14</v>
      </c>
      <c r="I7378" s="7" t="s">
        <v>8</v>
      </c>
      <c r="J7378" s="9">
        <v>1267025104</v>
      </c>
      <c r="K7378" s="9">
        <v>84711288</v>
      </c>
      <c r="L7378" s="9">
        <v>84711288</v>
      </c>
      <c r="M7378" s="9">
        <v>79679372</v>
      </c>
      <c r="N7378" s="7" t="s">
        <v>8</v>
      </c>
      <c r="O7378" s="10">
        <v>99.58</v>
      </c>
      <c r="P7378" s="1"/>
    </row>
    <row r="7379" spans="1:16" ht="33.75" thickBot="1">
      <c r="A7379" s="1"/>
      <c r="B7379" s="138" t="s">
        <v>8</v>
      </c>
      <c r="C7379" s="139"/>
      <c r="D7379" s="139"/>
      <c r="E7379" s="139"/>
      <c r="F7379" s="139"/>
      <c r="G7379" s="139"/>
      <c r="H7379" s="139"/>
      <c r="I7379" s="11" t="s">
        <v>6772</v>
      </c>
      <c r="J7379" s="12" t="s">
        <v>8</v>
      </c>
      <c r="K7379" s="13">
        <v>84711288</v>
      </c>
      <c r="L7379" s="13">
        <v>84711288</v>
      </c>
      <c r="M7379" s="13">
        <v>79679372</v>
      </c>
      <c r="N7379" s="14">
        <v>94.05</v>
      </c>
      <c r="O7379" s="12" t="s">
        <v>8</v>
      </c>
      <c r="P7379" s="1"/>
    </row>
    <row r="7380" spans="1:16" ht="0.95" customHeight="1">
      <c r="A7380" s="1"/>
      <c r="B7380" s="137"/>
      <c r="C7380" s="137"/>
      <c r="D7380" s="137"/>
      <c r="E7380" s="137"/>
      <c r="F7380" s="137"/>
      <c r="G7380" s="137"/>
      <c r="H7380" s="137"/>
      <c r="I7380" s="137"/>
      <c r="J7380" s="137"/>
      <c r="K7380" s="137"/>
      <c r="L7380" s="137"/>
      <c r="M7380" s="137"/>
      <c r="N7380" s="137"/>
      <c r="O7380" s="137"/>
      <c r="P7380" s="1"/>
    </row>
    <row r="7381" spans="1:16" ht="75" thickBot="1">
      <c r="A7381" s="1"/>
      <c r="B7381" s="6" t="s">
        <v>7292</v>
      </c>
      <c r="C7381" s="7" t="s">
        <v>8</v>
      </c>
      <c r="D7381" s="8" t="s">
        <v>7293</v>
      </c>
      <c r="E7381" s="8" t="s">
        <v>7294</v>
      </c>
      <c r="F7381" s="8" t="s">
        <v>544</v>
      </c>
      <c r="G7381" s="8" t="s">
        <v>6771</v>
      </c>
      <c r="H7381" s="8" t="s">
        <v>14</v>
      </c>
      <c r="I7381" s="7" t="s">
        <v>8</v>
      </c>
      <c r="J7381" s="9">
        <v>1059227229</v>
      </c>
      <c r="K7381" s="9">
        <v>81000007</v>
      </c>
      <c r="L7381" s="9">
        <v>81000007</v>
      </c>
      <c r="M7381" s="9">
        <v>78192665</v>
      </c>
      <c r="N7381" s="7" t="s">
        <v>8</v>
      </c>
      <c r="O7381" s="10">
        <v>0</v>
      </c>
      <c r="P7381" s="1"/>
    </row>
    <row r="7382" spans="1:16" ht="33.75" thickBot="1">
      <c r="A7382" s="1"/>
      <c r="B7382" s="138" t="s">
        <v>8</v>
      </c>
      <c r="C7382" s="139"/>
      <c r="D7382" s="139"/>
      <c r="E7382" s="139"/>
      <c r="F7382" s="139"/>
      <c r="G7382" s="139"/>
      <c r="H7382" s="139"/>
      <c r="I7382" s="11" t="s">
        <v>6772</v>
      </c>
      <c r="J7382" s="12" t="s">
        <v>8</v>
      </c>
      <c r="K7382" s="13">
        <v>81000007</v>
      </c>
      <c r="L7382" s="13">
        <v>81000007</v>
      </c>
      <c r="M7382" s="13">
        <v>78192665</v>
      </c>
      <c r="N7382" s="14">
        <v>96.53</v>
      </c>
      <c r="O7382" s="12" t="s">
        <v>8</v>
      </c>
      <c r="P7382" s="1"/>
    </row>
    <row r="7383" spans="1:16" ht="0.95" customHeight="1">
      <c r="A7383" s="1"/>
      <c r="B7383" s="137"/>
      <c r="C7383" s="137"/>
      <c r="D7383" s="137"/>
      <c r="E7383" s="137"/>
      <c r="F7383" s="137"/>
      <c r="G7383" s="137"/>
      <c r="H7383" s="137"/>
      <c r="I7383" s="137"/>
      <c r="J7383" s="137"/>
      <c r="K7383" s="137"/>
      <c r="L7383" s="137"/>
      <c r="M7383" s="137"/>
      <c r="N7383" s="137"/>
      <c r="O7383" s="137"/>
      <c r="P7383" s="1"/>
    </row>
    <row r="7384" spans="1:16" ht="99.75" thickBot="1">
      <c r="A7384" s="1"/>
      <c r="B7384" s="6" t="s">
        <v>7295</v>
      </c>
      <c r="C7384" s="7" t="s">
        <v>8</v>
      </c>
      <c r="D7384" s="8" t="s">
        <v>7296</v>
      </c>
      <c r="E7384" s="8" t="s">
        <v>7297</v>
      </c>
      <c r="F7384" s="8" t="s">
        <v>544</v>
      </c>
      <c r="G7384" s="8" t="s">
        <v>6771</v>
      </c>
      <c r="H7384" s="8" t="s">
        <v>14</v>
      </c>
      <c r="I7384" s="7" t="s">
        <v>8</v>
      </c>
      <c r="J7384" s="9">
        <v>1414330710</v>
      </c>
      <c r="K7384" s="9">
        <v>113000009</v>
      </c>
      <c r="L7384" s="9">
        <v>113000009</v>
      </c>
      <c r="M7384" s="9">
        <v>112139490</v>
      </c>
      <c r="N7384" s="7" t="s">
        <v>8</v>
      </c>
      <c r="O7384" s="10">
        <v>100</v>
      </c>
      <c r="P7384" s="1"/>
    </row>
    <row r="7385" spans="1:16" ht="33.75" thickBot="1">
      <c r="A7385" s="1"/>
      <c r="B7385" s="138" t="s">
        <v>8</v>
      </c>
      <c r="C7385" s="139"/>
      <c r="D7385" s="139"/>
      <c r="E7385" s="139"/>
      <c r="F7385" s="139"/>
      <c r="G7385" s="139"/>
      <c r="H7385" s="139"/>
      <c r="I7385" s="11" t="s">
        <v>6772</v>
      </c>
      <c r="J7385" s="12" t="s">
        <v>8</v>
      </c>
      <c r="K7385" s="13">
        <v>113000009</v>
      </c>
      <c r="L7385" s="13">
        <v>113000009</v>
      </c>
      <c r="M7385" s="13">
        <v>112139490</v>
      </c>
      <c r="N7385" s="14">
        <v>99.23</v>
      </c>
      <c r="O7385" s="12" t="s">
        <v>8</v>
      </c>
      <c r="P7385" s="1"/>
    </row>
    <row r="7386" spans="1:16" ht="0.95" customHeight="1">
      <c r="A7386" s="1"/>
      <c r="B7386" s="137"/>
      <c r="C7386" s="137"/>
      <c r="D7386" s="137"/>
      <c r="E7386" s="137"/>
      <c r="F7386" s="137"/>
      <c r="G7386" s="137"/>
      <c r="H7386" s="137"/>
      <c r="I7386" s="137"/>
      <c r="J7386" s="137"/>
      <c r="K7386" s="137"/>
      <c r="L7386" s="137"/>
      <c r="M7386" s="137"/>
      <c r="N7386" s="137"/>
      <c r="O7386" s="137"/>
      <c r="P7386" s="1"/>
    </row>
    <row r="7387" spans="1:16" ht="33.75" thickBot="1">
      <c r="A7387" s="1"/>
      <c r="B7387" s="6" t="s">
        <v>7298</v>
      </c>
      <c r="C7387" s="7" t="s">
        <v>8</v>
      </c>
      <c r="D7387" s="8" t="s">
        <v>7299</v>
      </c>
      <c r="E7387" s="8" t="s">
        <v>7300</v>
      </c>
      <c r="F7387" s="8" t="s">
        <v>54</v>
      </c>
      <c r="G7387" s="8" t="s">
        <v>6771</v>
      </c>
      <c r="H7387" s="8" t="s">
        <v>14</v>
      </c>
      <c r="I7387" s="7" t="s">
        <v>8</v>
      </c>
      <c r="J7387" s="9">
        <v>547360345</v>
      </c>
      <c r="K7387" s="9">
        <v>49032500</v>
      </c>
      <c r="L7387" s="9">
        <v>49032500</v>
      </c>
      <c r="M7387" s="9">
        <v>24512111</v>
      </c>
      <c r="N7387" s="7" t="s">
        <v>8</v>
      </c>
      <c r="O7387" s="10">
        <v>0</v>
      </c>
      <c r="P7387" s="1"/>
    </row>
    <row r="7388" spans="1:16" ht="33.75" thickBot="1">
      <c r="A7388" s="1"/>
      <c r="B7388" s="138" t="s">
        <v>8</v>
      </c>
      <c r="C7388" s="139"/>
      <c r="D7388" s="139"/>
      <c r="E7388" s="139"/>
      <c r="F7388" s="139"/>
      <c r="G7388" s="139"/>
      <c r="H7388" s="139"/>
      <c r="I7388" s="11" t="s">
        <v>6772</v>
      </c>
      <c r="J7388" s="12" t="s">
        <v>8</v>
      </c>
      <c r="K7388" s="13">
        <v>49032500</v>
      </c>
      <c r="L7388" s="13">
        <v>49032500</v>
      </c>
      <c r="M7388" s="13">
        <v>24512111</v>
      </c>
      <c r="N7388" s="14">
        <v>49.99</v>
      </c>
      <c r="O7388" s="12" t="s">
        <v>8</v>
      </c>
      <c r="P7388" s="1"/>
    </row>
    <row r="7389" spans="1:16" ht="0.95" customHeight="1">
      <c r="A7389" s="1"/>
      <c r="B7389" s="137"/>
      <c r="C7389" s="137"/>
      <c r="D7389" s="137"/>
      <c r="E7389" s="137"/>
      <c r="F7389" s="137"/>
      <c r="G7389" s="137"/>
      <c r="H7389" s="137"/>
      <c r="I7389" s="137"/>
      <c r="J7389" s="137"/>
      <c r="K7389" s="137"/>
      <c r="L7389" s="137"/>
      <c r="M7389" s="137"/>
      <c r="N7389" s="137"/>
      <c r="O7389" s="137"/>
      <c r="P7389" s="1"/>
    </row>
    <row r="7390" spans="1:16" ht="50.25" thickBot="1">
      <c r="A7390" s="1"/>
      <c r="B7390" s="6" t="s">
        <v>7301</v>
      </c>
      <c r="C7390" s="7" t="s">
        <v>8</v>
      </c>
      <c r="D7390" s="8" t="s">
        <v>7302</v>
      </c>
      <c r="E7390" s="8" t="s">
        <v>7303</v>
      </c>
      <c r="F7390" s="8" t="s">
        <v>353</v>
      </c>
      <c r="G7390" s="8" t="s">
        <v>6771</v>
      </c>
      <c r="H7390" s="8" t="s">
        <v>14</v>
      </c>
      <c r="I7390" s="7" t="s">
        <v>8</v>
      </c>
      <c r="J7390" s="9">
        <v>10115400902</v>
      </c>
      <c r="K7390" s="9">
        <v>114273228</v>
      </c>
      <c r="L7390" s="9">
        <v>114273228</v>
      </c>
      <c r="M7390" s="9">
        <v>66190290</v>
      </c>
      <c r="N7390" s="7" t="s">
        <v>8</v>
      </c>
      <c r="O7390" s="10">
        <v>0</v>
      </c>
      <c r="P7390" s="1"/>
    </row>
    <row r="7391" spans="1:16" ht="33.75" thickBot="1">
      <c r="A7391" s="1"/>
      <c r="B7391" s="138" t="s">
        <v>8</v>
      </c>
      <c r="C7391" s="139"/>
      <c r="D7391" s="139"/>
      <c r="E7391" s="139"/>
      <c r="F7391" s="139"/>
      <c r="G7391" s="139"/>
      <c r="H7391" s="139"/>
      <c r="I7391" s="11" t="s">
        <v>6772</v>
      </c>
      <c r="J7391" s="12" t="s">
        <v>8</v>
      </c>
      <c r="K7391" s="13">
        <v>114273228</v>
      </c>
      <c r="L7391" s="13">
        <v>114273228</v>
      </c>
      <c r="M7391" s="13">
        <v>66190290</v>
      </c>
      <c r="N7391" s="14">
        <v>57.92</v>
      </c>
      <c r="O7391" s="12" t="s">
        <v>8</v>
      </c>
      <c r="P7391" s="1"/>
    </row>
    <row r="7392" spans="1:16" ht="0.95" customHeight="1">
      <c r="A7392" s="1"/>
      <c r="B7392" s="137"/>
      <c r="C7392" s="137"/>
      <c r="D7392" s="137"/>
      <c r="E7392" s="137"/>
      <c r="F7392" s="137"/>
      <c r="G7392" s="137"/>
      <c r="H7392" s="137"/>
      <c r="I7392" s="137"/>
      <c r="J7392" s="137"/>
      <c r="K7392" s="137"/>
      <c r="L7392" s="137"/>
      <c r="M7392" s="137"/>
      <c r="N7392" s="137"/>
      <c r="O7392" s="137"/>
      <c r="P7392" s="1"/>
    </row>
    <row r="7393" spans="1:16" ht="42" thickBot="1">
      <c r="A7393" s="1"/>
      <c r="B7393" s="6" t="s">
        <v>7304</v>
      </c>
      <c r="C7393" s="7" t="s">
        <v>8</v>
      </c>
      <c r="D7393" s="8" t="s">
        <v>7305</v>
      </c>
      <c r="E7393" s="8" t="s">
        <v>7306</v>
      </c>
      <c r="F7393" s="8" t="s">
        <v>64</v>
      </c>
      <c r="G7393" s="8" t="s">
        <v>6771</v>
      </c>
      <c r="H7393" s="8" t="s">
        <v>14</v>
      </c>
      <c r="I7393" s="7" t="s">
        <v>8</v>
      </c>
      <c r="J7393" s="9">
        <v>1218060003</v>
      </c>
      <c r="K7393" s="9">
        <v>48529922</v>
      </c>
      <c r="L7393" s="9">
        <v>48529922</v>
      </c>
      <c r="M7393" s="9">
        <v>14604545</v>
      </c>
      <c r="N7393" s="7" t="s">
        <v>8</v>
      </c>
      <c r="O7393" s="10">
        <v>100</v>
      </c>
      <c r="P7393" s="1"/>
    </row>
    <row r="7394" spans="1:16" ht="33.75" thickBot="1">
      <c r="A7394" s="1"/>
      <c r="B7394" s="138" t="s">
        <v>8</v>
      </c>
      <c r="C7394" s="139"/>
      <c r="D7394" s="139"/>
      <c r="E7394" s="139"/>
      <c r="F7394" s="139"/>
      <c r="G7394" s="139"/>
      <c r="H7394" s="139"/>
      <c r="I7394" s="11" t="s">
        <v>6772</v>
      </c>
      <c r="J7394" s="12" t="s">
        <v>8</v>
      </c>
      <c r="K7394" s="13">
        <v>48529922</v>
      </c>
      <c r="L7394" s="13">
        <v>48529922</v>
      </c>
      <c r="M7394" s="13">
        <v>14604545</v>
      </c>
      <c r="N7394" s="14">
        <v>30.09</v>
      </c>
      <c r="O7394" s="12" t="s">
        <v>8</v>
      </c>
      <c r="P7394" s="1"/>
    </row>
    <row r="7395" spans="1:16" ht="0.95" customHeight="1">
      <c r="A7395" s="1"/>
      <c r="B7395" s="137"/>
      <c r="C7395" s="137"/>
      <c r="D7395" s="137"/>
      <c r="E7395" s="137"/>
      <c r="F7395" s="137"/>
      <c r="G7395" s="137"/>
      <c r="H7395" s="137"/>
      <c r="I7395" s="137"/>
      <c r="J7395" s="137"/>
      <c r="K7395" s="137"/>
      <c r="L7395" s="137"/>
      <c r="M7395" s="137"/>
      <c r="N7395" s="137"/>
      <c r="O7395" s="137"/>
      <c r="P7395" s="1"/>
    </row>
    <row r="7396" spans="1:16" ht="66.75" thickBot="1">
      <c r="A7396" s="1"/>
      <c r="B7396" s="6" t="s">
        <v>7307</v>
      </c>
      <c r="C7396" s="7" t="s">
        <v>8</v>
      </c>
      <c r="D7396" s="8" t="s">
        <v>7308</v>
      </c>
      <c r="E7396" s="8" t="s">
        <v>7309</v>
      </c>
      <c r="F7396" s="8" t="s">
        <v>544</v>
      </c>
      <c r="G7396" s="8" t="s">
        <v>6771</v>
      </c>
      <c r="H7396" s="8" t="s">
        <v>14</v>
      </c>
      <c r="I7396" s="7" t="s">
        <v>8</v>
      </c>
      <c r="J7396" s="9">
        <v>2062581600</v>
      </c>
      <c r="K7396" s="9">
        <v>63041659</v>
      </c>
      <c r="L7396" s="9">
        <v>63041659</v>
      </c>
      <c r="M7396" s="9">
        <v>29038788</v>
      </c>
      <c r="N7396" s="7" t="s">
        <v>8</v>
      </c>
      <c r="O7396" s="10">
        <v>100</v>
      </c>
      <c r="P7396" s="1"/>
    </row>
    <row r="7397" spans="1:16" ht="33.75" thickBot="1">
      <c r="A7397" s="1"/>
      <c r="B7397" s="138" t="s">
        <v>8</v>
      </c>
      <c r="C7397" s="139"/>
      <c r="D7397" s="139"/>
      <c r="E7397" s="139"/>
      <c r="F7397" s="139"/>
      <c r="G7397" s="139"/>
      <c r="H7397" s="139"/>
      <c r="I7397" s="11" t="s">
        <v>6772</v>
      </c>
      <c r="J7397" s="12" t="s">
        <v>8</v>
      </c>
      <c r="K7397" s="13">
        <v>63041659</v>
      </c>
      <c r="L7397" s="13">
        <v>63041659</v>
      </c>
      <c r="M7397" s="13">
        <v>29038788</v>
      </c>
      <c r="N7397" s="14">
        <v>46.06</v>
      </c>
      <c r="O7397" s="12" t="s">
        <v>8</v>
      </c>
      <c r="P7397" s="1"/>
    </row>
    <row r="7398" spans="1:16" ht="0.95" customHeight="1">
      <c r="A7398" s="1"/>
      <c r="B7398" s="137"/>
      <c r="C7398" s="137"/>
      <c r="D7398" s="137"/>
      <c r="E7398" s="137"/>
      <c r="F7398" s="137"/>
      <c r="G7398" s="137"/>
      <c r="H7398" s="137"/>
      <c r="I7398" s="137"/>
      <c r="J7398" s="137"/>
      <c r="K7398" s="137"/>
      <c r="L7398" s="137"/>
      <c r="M7398" s="137"/>
      <c r="N7398" s="137"/>
      <c r="O7398" s="137"/>
      <c r="P7398" s="1"/>
    </row>
    <row r="7399" spans="1:16" ht="42" thickBot="1">
      <c r="A7399" s="1"/>
      <c r="B7399" s="6" t="s">
        <v>7310</v>
      </c>
      <c r="C7399" s="7" t="s">
        <v>8</v>
      </c>
      <c r="D7399" s="8" t="s">
        <v>7311</v>
      </c>
      <c r="E7399" s="8" t="s">
        <v>7312</v>
      </c>
      <c r="F7399" s="8" t="s">
        <v>544</v>
      </c>
      <c r="G7399" s="8" t="s">
        <v>6771</v>
      </c>
      <c r="H7399" s="8" t="s">
        <v>14</v>
      </c>
      <c r="I7399" s="7" t="s">
        <v>8</v>
      </c>
      <c r="J7399" s="9">
        <v>952518906</v>
      </c>
      <c r="K7399" s="9">
        <v>42672968</v>
      </c>
      <c r="L7399" s="9">
        <v>43017948</v>
      </c>
      <c r="M7399" s="9">
        <v>43017948</v>
      </c>
      <c r="N7399" s="7" t="s">
        <v>8</v>
      </c>
      <c r="O7399" s="10">
        <v>100</v>
      </c>
      <c r="P7399" s="1"/>
    </row>
    <row r="7400" spans="1:16" ht="33.75" thickBot="1">
      <c r="A7400" s="1"/>
      <c r="B7400" s="138" t="s">
        <v>8</v>
      </c>
      <c r="C7400" s="139"/>
      <c r="D7400" s="139"/>
      <c r="E7400" s="139"/>
      <c r="F7400" s="139"/>
      <c r="G7400" s="139"/>
      <c r="H7400" s="139"/>
      <c r="I7400" s="11" t="s">
        <v>6772</v>
      </c>
      <c r="J7400" s="12" t="s">
        <v>8</v>
      </c>
      <c r="K7400" s="13">
        <v>42672968</v>
      </c>
      <c r="L7400" s="13">
        <v>43017948</v>
      </c>
      <c r="M7400" s="13">
        <v>43017948</v>
      </c>
      <c r="N7400" s="14">
        <v>100</v>
      </c>
      <c r="O7400" s="12" t="s">
        <v>8</v>
      </c>
      <c r="P7400" s="1"/>
    </row>
    <row r="7401" spans="1:16" ht="0.95" customHeight="1">
      <c r="A7401" s="1"/>
      <c r="B7401" s="137"/>
      <c r="C7401" s="137"/>
      <c r="D7401" s="137"/>
      <c r="E7401" s="137"/>
      <c r="F7401" s="137"/>
      <c r="G7401" s="137"/>
      <c r="H7401" s="137"/>
      <c r="I7401" s="137"/>
      <c r="J7401" s="137"/>
      <c r="K7401" s="137"/>
      <c r="L7401" s="137"/>
      <c r="M7401" s="137"/>
      <c r="N7401" s="137"/>
      <c r="O7401" s="137"/>
      <c r="P7401" s="1"/>
    </row>
    <row r="7402" spans="1:16" ht="50.25" thickBot="1">
      <c r="A7402" s="1"/>
      <c r="B7402" s="6" t="s">
        <v>7313</v>
      </c>
      <c r="C7402" s="7" t="s">
        <v>8</v>
      </c>
      <c r="D7402" s="8" t="s">
        <v>7314</v>
      </c>
      <c r="E7402" s="8" t="s">
        <v>7315</v>
      </c>
      <c r="F7402" s="8" t="s">
        <v>1503</v>
      </c>
      <c r="G7402" s="8" t="s">
        <v>6771</v>
      </c>
      <c r="H7402" s="8" t="s">
        <v>14</v>
      </c>
      <c r="I7402" s="7" t="s">
        <v>8</v>
      </c>
      <c r="J7402" s="9">
        <v>410268117</v>
      </c>
      <c r="K7402" s="9">
        <v>42459361</v>
      </c>
      <c r="L7402" s="9">
        <v>42459361</v>
      </c>
      <c r="M7402" s="9">
        <v>29091019</v>
      </c>
      <c r="N7402" s="7" t="s">
        <v>8</v>
      </c>
      <c r="O7402" s="10">
        <v>100</v>
      </c>
      <c r="P7402" s="1"/>
    </row>
    <row r="7403" spans="1:16" ht="33.75" thickBot="1">
      <c r="A7403" s="1"/>
      <c r="B7403" s="138" t="s">
        <v>8</v>
      </c>
      <c r="C7403" s="139"/>
      <c r="D7403" s="139"/>
      <c r="E7403" s="139"/>
      <c r="F7403" s="139"/>
      <c r="G7403" s="139"/>
      <c r="H7403" s="139"/>
      <c r="I7403" s="11" t="s">
        <v>6772</v>
      </c>
      <c r="J7403" s="12" t="s">
        <v>8</v>
      </c>
      <c r="K7403" s="13">
        <v>42459361</v>
      </c>
      <c r="L7403" s="13">
        <v>42459361</v>
      </c>
      <c r="M7403" s="13">
        <v>29091019</v>
      </c>
      <c r="N7403" s="14">
        <v>68.510000000000005</v>
      </c>
      <c r="O7403" s="12" t="s">
        <v>8</v>
      </c>
      <c r="P7403" s="1"/>
    </row>
    <row r="7404" spans="1:16" ht="0.95" customHeight="1">
      <c r="A7404" s="1"/>
      <c r="B7404" s="137"/>
      <c r="C7404" s="137"/>
      <c r="D7404" s="137"/>
      <c r="E7404" s="137"/>
      <c r="F7404" s="137"/>
      <c r="G7404" s="137"/>
      <c r="H7404" s="137"/>
      <c r="I7404" s="137"/>
      <c r="J7404" s="137"/>
      <c r="K7404" s="137"/>
      <c r="L7404" s="137"/>
      <c r="M7404" s="137"/>
      <c r="N7404" s="137"/>
      <c r="O7404" s="137"/>
      <c r="P7404" s="1"/>
    </row>
    <row r="7405" spans="1:16" ht="25.5" thickBot="1">
      <c r="A7405" s="1"/>
      <c r="B7405" s="6" t="s">
        <v>7316</v>
      </c>
      <c r="C7405" s="7" t="s">
        <v>8</v>
      </c>
      <c r="D7405" s="8" t="s">
        <v>7317</v>
      </c>
      <c r="E7405" s="8" t="s">
        <v>7318</v>
      </c>
      <c r="F7405" s="8" t="s">
        <v>335</v>
      </c>
      <c r="G7405" s="8" t="s">
        <v>6771</v>
      </c>
      <c r="H7405" s="8" t="s">
        <v>14</v>
      </c>
      <c r="I7405" s="7" t="s">
        <v>8</v>
      </c>
      <c r="J7405" s="9">
        <v>532509300</v>
      </c>
      <c r="K7405" s="9">
        <v>30150001</v>
      </c>
      <c r="L7405" s="9">
        <v>30150001</v>
      </c>
      <c r="M7405" s="9">
        <v>27550775</v>
      </c>
      <c r="N7405" s="7" t="s">
        <v>8</v>
      </c>
      <c r="O7405" s="10">
        <v>100</v>
      </c>
      <c r="P7405" s="1"/>
    </row>
    <row r="7406" spans="1:16" ht="33.75" thickBot="1">
      <c r="A7406" s="1"/>
      <c r="B7406" s="138" t="s">
        <v>8</v>
      </c>
      <c r="C7406" s="139"/>
      <c r="D7406" s="139"/>
      <c r="E7406" s="139"/>
      <c r="F7406" s="139"/>
      <c r="G7406" s="139"/>
      <c r="H7406" s="139"/>
      <c r="I7406" s="11" t="s">
        <v>6772</v>
      </c>
      <c r="J7406" s="12" t="s">
        <v>8</v>
      </c>
      <c r="K7406" s="13">
        <v>30150001</v>
      </c>
      <c r="L7406" s="13">
        <v>30150001</v>
      </c>
      <c r="M7406" s="13">
        <v>27550775</v>
      </c>
      <c r="N7406" s="14">
        <v>91.37</v>
      </c>
      <c r="O7406" s="12" t="s">
        <v>8</v>
      </c>
      <c r="P7406" s="1"/>
    </row>
    <row r="7407" spans="1:16" ht="0.95" customHeight="1">
      <c r="A7407" s="1"/>
      <c r="B7407" s="137"/>
      <c r="C7407" s="137"/>
      <c r="D7407" s="137"/>
      <c r="E7407" s="137"/>
      <c r="F7407" s="137"/>
      <c r="G7407" s="137"/>
      <c r="H7407" s="137"/>
      <c r="I7407" s="137"/>
      <c r="J7407" s="137"/>
      <c r="K7407" s="137"/>
      <c r="L7407" s="137"/>
      <c r="M7407" s="137"/>
      <c r="N7407" s="137"/>
      <c r="O7407" s="137"/>
      <c r="P7407" s="1"/>
    </row>
    <row r="7408" spans="1:16" ht="25.5" thickBot="1">
      <c r="A7408" s="1"/>
      <c r="B7408" s="6" t="s">
        <v>7319</v>
      </c>
      <c r="C7408" s="7" t="s">
        <v>8</v>
      </c>
      <c r="D7408" s="8" t="s">
        <v>7320</v>
      </c>
      <c r="E7408" s="8" t="s">
        <v>7321</v>
      </c>
      <c r="F7408" s="8" t="s">
        <v>261</v>
      </c>
      <c r="G7408" s="8" t="s">
        <v>6771</v>
      </c>
      <c r="H7408" s="8" t="s">
        <v>14</v>
      </c>
      <c r="I7408" s="7" t="s">
        <v>8</v>
      </c>
      <c r="J7408" s="9">
        <v>7129549410</v>
      </c>
      <c r="K7408" s="9">
        <v>355223139</v>
      </c>
      <c r="L7408" s="9">
        <v>355223139</v>
      </c>
      <c r="M7408" s="9">
        <v>150905961</v>
      </c>
      <c r="N7408" s="7" t="s">
        <v>8</v>
      </c>
      <c r="O7408" s="10">
        <v>100</v>
      </c>
      <c r="P7408" s="1"/>
    </row>
    <row r="7409" spans="1:16" ht="33.75" thickBot="1">
      <c r="A7409" s="1"/>
      <c r="B7409" s="138" t="s">
        <v>8</v>
      </c>
      <c r="C7409" s="139"/>
      <c r="D7409" s="139"/>
      <c r="E7409" s="139"/>
      <c r="F7409" s="139"/>
      <c r="G7409" s="139"/>
      <c r="H7409" s="139"/>
      <c r="I7409" s="11" t="s">
        <v>6772</v>
      </c>
      <c r="J7409" s="12" t="s">
        <v>8</v>
      </c>
      <c r="K7409" s="13">
        <v>355223139</v>
      </c>
      <c r="L7409" s="13">
        <v>355223139</v>
      </c>
      <c r="M7409" s="13">
        <v>150905961</v>
      </c>
      <c r="N7409" s="14">
        <v>42.48</v>
      </c>
      <c r="O7409" s="12" t="s">
        <v>8</v>
      </c>
      <c r="P7409" s="1"/>
    </row>
    <row r="7410" spans="1:16" ht="0.95" customHeight="1">
      <c r="A7410" s="1"/>
      <c r="B7410" s="137"/>
      <c r="C7410" s="137"/>
      <c r="D7410" s="137"/>
      <c r="E7410" s="137"/>
      <c r="F7410" s="137"/>
      <c r="G7410" s="137"/>
      <c r="H7410" s="137"/>
      <c r="I7410" s="137"/>
      <c r="J7410" s="137"/>
      <c r="K7410" s="137"/>
      <c r="L7410" s="137"/>
      <c r="M7410" s="137"/>
      <c r="N7410" s="137"/>
      <c r="O7410" s="137"/>
      <c r="P7410" s="1"/>
    </row>
    <row r="7411" spans="1:16" ht="91.5" thickBot="1">
      <c r="A7411" s="1"/>
      <c r="B7411" s="6" t="s">
        <v>7322</v>
      </c>
      <c r="C7411" s="7" t="s">
        <v>8</v>
      </c>
      <c r="D7411" s="8" t="s">
        <v>7323</v>
      </c>
      <c r="E7411" s="8" t="s">
        <v>7324</v>
      </c>
      <c r="F7411" s="8" t="s">
        <v>544</v>
      </c>
      <c r="G7411" s="8" t="s">
        <v>6771</v>
      </c>
      <c r="H7411" s="8" t="s">
        <v>14</v>
      </c>
      <c r="I7411" s="7" t="s">
        <v>8</v>
      </c>
      <c r="J7411" s="9">
        <v>1777790853</v>
      </c>
      <c r="K7411" s="9">
        <v>114095316</v>
      </c>
      <c r="L7411" s="9">
        <v>114095316</v>
      </c>
      <c r="M7411" s="9">
        <v>97195098</v>
      </c>
      <c r="N7411" s="7" t="s">
        <v>8</v>
      </c>
      <c r="O7411" s="10">
        <v>0</v>
      </c>
      <c r="P7411" s="1"/>
    </row>
    <row r="7412" spans="1:16" ht="33.75" thickBot="1">
      <c r="A7412" s="1"/>
      <c r="B7412" s="138" t="s">
        <v>8</v>
      </c>
      <c r="C7412" s="139"/>
      <c r="D7412" s="139"/>
      <c r="E7412" s="139"/>
      <c r="F7412" s="139"/>
      <c r="G7412" s="139"/>
      <c r="H7412" s="139"/>
      <c r="I7412" s="11" t="s">
        <v>6772</v>
      </c>
      <c r="J7412" s="12" t="s">
        <v>8</v>
      </c>
      <c r="K7412" s="13">
        <v>114095316</v>
      </c>
      <c r="L7412" s="13">
        <v>114095316</v>
      </c>
      <c r="M7412" s="13">
        <v>97195098</v>
      </c>
      <c r="N7412" s="14">
        <v>85.18</v>
      </c>
      <c r="O7412" s="12" t="s">
        <v>8</v>
      </c>
      <c r="P7412" s="1"/>
    </row>
    <row r="7413" spans="1:16" ht="0.95" customHeight="1">
      <c r="A7413" s="1"/>
      <c r="B7413" s="137"/>
      <c r="C7413" s="137"/>
      <c r="D7413" s="137"/>
      <c r="E7413" s="137"/>
      <c r="F7413" s="137"/>
      <c r="G7413" s="137"/>
      <c r="H7413" s="137"/>
      <c r="I7413" s="137"/>
      <c r="J7413" s="137"/>
      <c r="K7413" s="137"/>
      <c r="L7413" s="137"/>
      <c r="M7413" s="137"/>
      <c r="N7413" s="137"/>
      <c r="O7413" s="137"/>
      <c r="P7413" s="1"/>
    </row>
    <row r="7414" spans="1:16" ht="91.5" thickBot="1">
      <c r="A7414" s="1"/>
      <c r="B7414" s="6" t="s">
        <v>7325</v>
      </c>
      <c r="C7414" s="7" t="s">
        <v>8</v>
      </c>
      <c r="D7414" s="8" t="s">
        <v>7326</v>
      </c>
      <c r="E7414" s="8" t="s">
        <v>7327</v>
      </c>
      <c r="F7414" s="8" t="s">
        <v>544</v>
      </c>
      <c r="G7414" s="8" t="s">
        <v>6771</v>
      </c>
      <c r="H7414" s="8" t="s">
        <v>14</v>
      </c>
      <c r="I7414" s="7" t="s">
        <v>8</v>
      </c>
      <c r="J7414" s="9">
        <v>1449156695</v>
      </c>
      <c r="K7414" s="9">
        <v>104619173</v>
      </c>
      <c r="L7414" s="9">
        <v>104619173</v>
      </c>
      <c r="M7414" s="9">
        <v>97911836</v>
      </c>
      <c r="N7414" s="7" t="s">
        <v>8</v>
      </c>
      <c r="O7414" s="10">
        <v>100</v>
      </c>
      <c r="P7414" s="1"/>
    </row>
    <row r="7415" spans="1:16" ht="33.75" thickBot="1">
      <c r="A7415" s="1"/>
      <c r="B7415" s="138" t="s">
        <v>8</v>
      </c>
      <c r="C7415" s="139"/>
      <c r="D7415" s="139"/>
      <c r="E7415" s="139"/>
      <c r="F7415" s="139"/>
      <c r="G7415" s="139"/>
      <c r="H7415" s="139"/>
      <c r="I7415" s="11" t="s">
        <v>6772</v>
      </c>
      <c r="J7415" s="12" t="s">
        <v>8</v>
      </c>
      <c r="K7415" s="13">
        <v>104619173</v>
      </c>
      <c r="L7415" s="13">
        <v>104619173</v>
      </c>
      <c r="M7415" s="13">
        <v>97911836</v>
      </c>
      <c r="N7415" s="14">
        <v>93.58</v>
      </c>
      <c r="O7415" s="12" t="s">
        <v>8</v>
      </c>
      <c r="P7415" s="1"/>
    </row>
    <row r="7416" spans="1:16" ht="0.95" customHeight="1">
      <c r="A7416" s="1"/>
      <c r="B7416" s="137"/>
      <c r="C7416" s="137"/>
      <c r="D7416" s="137"/>
      <c r="E7416" s="137"/>
      <c r="F7416" s="137"/>
      <c r="G7416" s="137"/>
      <c r="H7416" s="137"/>
      <c r="I7416" s="137"/>
      <c r="J7416" s="137"/>
      <c r="K7416" s="137"/>
      <c r="L7416" s="137"/>
      <c r="M7416" s="137"/>
      <c r="N7416" s="137"/>
      <c r="O7416" s="137"/>
      <c r="P7416" s="1"/>
    </row>
    <row r="7417" spans="1:16" ht="124.5" thickBot="1">
      <c r="A7417" s="1"/>
      <c r="B7417" s="6" t="s">
        <v>7328</v>
      </c>
      <c r="C7417" s="7" t="s">
        <v>8</v>
      </c>
      <c r="D7417" s="8" t="s">
        <v>7329</v>
      </c>
      <c r="E7417" s="8" t="s">
        <v>7330</v>
      </c>
      <c r="F7417" s="8" t="s">
        <v>544</v>
      </c>
      <c r="G7417" s="8" t="s">
        <v>6771</v>
      </c>
      <c r="H7417" s="8" t="s">
        <v>14</v>
      </c>
      <c r="I7417" s="7" t="s">
        <v>8</v>
      </c>
      <c r="J7417" s="9">
        <v>1077832171</v>
      </c>
      <c r="K7417" s="9">
        <v>107184353</v>
      </c>
      <c r="L7417" s="9">
        <v>107184353</v>
      </c>
      <c r="M7417" s="9">
        <v>99510119</v>
      </c>
      <c r="N7417" s="7" t="s">
        <v>8</v>
      </c>
      <c r="O7417" s="10">
        <v>100</v>
      </c>
      <c r="P7417" s="1"/>
    </row>
    <row r="7418" spans="1:16" ht="33.75" thickBot="1">
      <c r="A7418" s="1"/>
      <c r="B7418" s="138" t="s">
        <v>8</v>
      </c>
      <c r="C7418" s="139"/>
      <c r="D7418" s="139"/>
      <c r="E7418" s="139"/>
      <c r="F7418" s="139"/>
      <c r="G7418" s="139"/>
      <c r="H7418" s="139"/>
      <c r="I7418" s="11" t="s">
        <v>6772</v>
      </c>
      <c r="J7418" s="12" t="s">
        <v>8</v>
      </c>
      <c r="K7418" s="13">
        <v>107184353</v>
      </c>
      <c r="L7418" s="13">
        <v>107184353</v>
      </c>
      <c r="M7418" s="13">
        <v>99510119</v>
      </c>
      <c r="N7418" s="14">
        <v>92.84</v>
      </c>
      <c r="O7418" s="12" t="s">
        <v>8</v>
      </c>
      <c r="P7418" s="1"/>
    </row>
    <row r="7419" spans="1:16" ht="0.95" customHeight="1">
      <c r="A7419" s="1"/>
      <c r="B7419" s="137"/>
      <c r="C7419" s="137"/>
      <c r="D7419" s="137"/>
      <c r="E7419" s="137"/>
      <c r="F7419" s="137"/>
      <c r="G7419" s="137"/>
      <c r="H7419" s="137"/>
      <c r="I7419" s="137"/>
      <c r="J7419" s="137"/>
      <c r="K7419" s="137"/>
      <c r="L7419" s="137"/>
      <c r="M7419" s="137"/>
      <c r="N7419" s="137"/>
      <c r="O7419" s="137"/>
      <c r="P7419" s="1"/>
    </row>
    <row r="7420" spans="1:16" ht="58.5" thickBot="1">
      <c r="A7420" s="1"/>
      <c r="B7420" s="6" t="s">
        <v>7331</v>
      </c>
      <c r="C7420" s="7" t="s">
        <v>8</v>
      </c>
      <c r="D7420" s="8" t="s">
        <v>7332</v>
      </c>
      <c r="E7420" s="8" t="s">
        <v>7333</v>
      </c>
      <c r="F7420" s="8" t="s">
        <v>544</v>
      </c>
      <c r="G7420" s="8" t="s">
        <v>6771</v>
      </c>
      <c r="H7420" s="8" t="s">
        <v>14</v>
      </c>
      <c r="I7420" s="7" t="s">
        <v>8</v>
      </c>
      <c r="J7420" s="9">
        <v>162735229</v>
      </c>
      <c r="K7420" s="9">
        <v>16723381</v>
      </c>
      <c r="L7420" s="9">
        <v>16723381</v>
      </c>
      <c r="M7420" s="9">
        <v>12976616</v>
      </c>
      <c r="N7420" s="7" t="s">
        <v>8</v>
      </c>
      <c r="O7420" s="10">
        <v>0</v>
      </c>
      <c r="P7420" s="1"/>
    </row>
    <row r="7421" spans="1:16" ht="33.75" thickBot="1">
      <c r="A7421" s="1"/>
      <c r="B7421" s="138" t="s">
        <v>8</v>
      </c>
      <c r="C7421" s="139"/>
      <c r="D7421" s="139"/>
      <c r="E7421" s="139"/>
      <c r="F7421" s="139"/>
      <c r="G7421" s="139"/>
      <c r="H7421" s="139"/>
      <c r="I7421" s="11" t="s">
        <v>6772</v>
      </c>
      <c r="J7421" s="12" t="s">
        <v>8</v>
      </c>
      <c r="K7421" s="13">
        <v>16723381</v>
      </c>
      <c r="L7421" s="13">
        <v>16723381</v>
      </c>
      <c r="M7421" s="13">
        <v>12976616</v>
      </c>
      <c r="N7421" s="14">
        <v>77.59</v>
      </c>
      <c r="O7421" s="12" t="s">
        <v>8</v>
      </c>
      <c r="P7421" s="1"/>
    </row>
    <row r="7422" spans="1:16" ht="0.95" customHeight="1">
      <c r="A7422" s="1"/>
      <c r="B7422" s="137"/>
      <c r="C7422" s="137"/>
      <c r="D7422" s="137"/>
      <c r="E7422" s="137"/>
      <c r="F7422" s="137"/>
      <c r="G7422" s="137"/>
      <c r="H7422" s="137"/>
      <c r="I7422" s="137"/>
      <c r="J7422" s="137"/>
      <c r="K7422" s="137"/>
      <c r="L7422" s="137"/>
      <c r="M7422" s="137"/>
      <c r="N7422" s="137"/>
      <c r="O7422" s="137"/>
      <c r="P7422" s="1"/>
    </row>
    <row r="7423" spans="1:16" ht="99.75" thickBot="1">
      <c r="A7423" s="1"/>
      <c r="B7423" s="6" t="s">
        <v>7334</v>
      </c>
      <c r="C7423" s="7" t="s">
        <v>8</v>
      </c>
      <c r="D7423" s="8" t="s">
        <v>7335</v>
      </c>
      <c r="E7423" s="8" t="s">
        <v>7336</v>
      </c>
      <c r="F7423" s="8" t="s">
        <v>544</v>
      </c>
      <c r="G7423" s="8" t="s">
        <v>6771</v>
      </c>
      <c r="H7423" s="8" t="s">
        <v>14</v>
      </c>
      <c r="I7423" s="7" t="s">
        <v>8</v>
      </c>
      <c r="J7423" s="9">
        <v>5122829254</v>
      </c>
      <c r="K7423" s="9">
        <v>32876300</v>
      </c>
      <c r="L7423" s="9">
        <v>32876300</v>
      </c>
      <c r="M7423" s="9">
        <v>24624779</v>
      </c>
      <c r="N7423" s="7" t="s">
        <v>8</v>
      </c>
      <c r="O7423" s="10">
        <v>0</v>
      </c>
      <c r="P7423" s="1"/>
    </row>
    <row r="7424" spans="1:16" ht="33.75" thickBot="1">
      <c r="A7424" s="1"/>
      <c r="B7424" s="138" t="s">
        <v>8</v>
      </c>
      <c r="C7424" s="139"/>
      <c r="D7424" s="139"/>
      <c r="E7424" s="139"/>
      <c r="F7424" s="139"/>
      <c r="G7424" s="139"/>
      <c r="H7424" s="139"/>
      <c r="I7424" s="11" t="s">
        <v>6772</v>
      </c>
      <c r="J7424" s="12" t="s">
        <v>8</v>
      </c>
      <c r="K7424" s="13">
        <v>32876300</v>
      </c>
      <c r="L7424" s="13">
        <v>32876300</v>
      </c>
      <c r="M7424" s="13">
        <v>24624779</v>
      </c>
      <c r="N7424" s="14">
        <v>74.900000000000006</v>
      </c>
      <c r="O7424" s="12" t="s">
        <v>8</v>
      </c>
      <c r="P7424" s="1"/>
    </row>
    <row r="7425" spans="1:16" ht="0.95" customHeight="1">
      <c r="A7425" s="1"/>
      <c r="B7425" s="137"/>
      <c r="C7425" s="137"/>
      <c r="D7425" s="137"/>
      <c r="E7425" s="137"/>
      <c r="F7425" s="137"/>
      <c r="G7425" s="137"/>
      <c r="H7425" s="137"/>
      <c r="I7425" s="137"/>
      <c r="J7425" s="137"/>
      <c r="K7425" s="137"/>
      <c r="L7425" s="137"/>
      <c r="M7425" s="137"/>
      <c r="N7425" s="137"/>
      <c r="O7425" s="137"/>
      <c r="P7425" s="1"/>
    </row>
    <row r="7426" spans="1:16" ht="42" thickBot="1">
      <c r="A7426" s="1"/>
      <c r="B7426" s="6" t="s">
        <v>7337</v>
      </c>
      <c r="C7426" s="7" t="s">
        <v>8</v>
      </c>
      <c r="D7426" s="8" t="s">
        <v>7338</v>
      </c>
      <c r="E7426" s="8" t="s">
        <v>7339</v>
      </c>
      <c r="F7426" s="8" t="s">
        <v>281</v>
      </c>
      <c r="G7426" s="8" t="s">
        <v>6771</v>
      </c>
      <c r="H7426" s="8" t="s">
        <v>14</v>
      </c>
      <c r="I7426" s="7" t="s">
        <v>8</v>
      </c>
      <c r="J7426" s="9">
        <v>14931955657</v>
      </c>
      <c r="K7426" s="9">
        <v>457195475</v>
      </c>
      <c r="L7426" s="9">
        <v>457195475</v>
      </c>
      <c r="M7426" s="9">
        <v>359276111</v>
      </c>
      <c r="N7426" s="7" t="s">
        <v>8</v>
      </c>
      <c r="O7426" s="10">
        <v>99.72</v>
      </c>
      <c r="P7426" s="1"/>
    </row>
    <row r="7427" spans="1:16" ht="33.75" thickBot="1">
      <c r="A7427" s="1"/>
      <c r="B7427" s="138" t="s">
        <v>8</v>
      </c>
      <c r="C7427" s="139"/>
      <c r="D7427" s="139"/>
      <c r="E7427" s="139"/>
      <c r="F7427" s="139"/>
      <c r="G7427" s="139"/>
      <c r="H7427" s="139"/>
      <c r="I7427" s="11" t="s">
        <v>6772</v>
      </c>
      <c r="J7427" s="12" t="s">
        <v>8</v>
      </c>
      <c r="K7427" s="13">
        <v>457195475</v>
      </c>
      <c r="L7427" s="13">
        <v>457195475</v>
      </c>
      <c r="M7427" s="13">
        <v>359276111</v>
      </c>
      <c r="N7427" s="14">
        <v>78.58</v>
      </c>
      <c r="O7427" s="12" t="s">
        <v>8</v>
      </c>
      <c r="P7427" s="1"/>
    </row>
    <row r="7428" spans="1:16" ht="0.95" customHeight="1">
      <c r="A7428" s="1"/>
      <c r="B7428" s="137"/>
      <c r="C7428" s="137"/>
      <c r="D7428" s="137"/>
      <c r="E7428" s="137"/>
      <c r="F7428" s="137"/>
      <c r="G7428" s="137"/>
      <c r="H7428" s="137"/>
      <c r="I7428" s="137"/>
      <c r="J7428" s="137"/>
      <c r="K7428" s="137"/>
      <c r="L7428" s="137"/>
      <c r="M7428" s="137"/>
      <c r="N7428" s="137"/>
      <c r="O7428" s="137"/>
      <c r="P7428" s="1"/>
    </row>
    <row r="7429" spans="1:16" ht="42" thickBot="1">
      <c r="A7429" s="1"/>
      <c r="B7429" s="6" t="s">
        <v>7340</v>
      </c>
      <c r="C7429" s="7" t="s">
        <v>8</v>
      </c>
      <c r="D7429" s="8" t="s">
        <v>7341</v>
      </c>
      <c r="E7429" s="8" t="s">
        <v>7342</v>
      </c>
      <c r="F7429" s="8" t="s">
        <v>281</v>
      </c>
      <c r="G7429" s="8" t="s">
        <v>6771</v>
      </c>
      <c r="H7429" s="8" t="s">
        <v>14</v>
      </c>
      <c r="I7429" s="7" t="s">
        <v>8</v>
      </c>
      <c r="J7429" s="9">
        <v>2984541466</v>
      </c>
      <c r="K7429" s="9">
        <v>75158039</v>
      </c>
      <c r="L7429" s="9">
        <v>77332472</v>
      </c>
      <c r="M7429" s="9">
        <v>77332472</v>
      </c>
      <c r="N7429" s="7" t="s">
        <v>8</v>
      </c>
      <c r="O7429" s="10">
        <v>100</v>
      </c>
      <c r="P7429" s="1"/>
    </row>
    <row r="7430" spans="1:16" ht="33.75" thickBot="1">
      <c r="A7430" s="1"/>
      <c r="B7430" s="138" t="s">
        <v>8</v>
      </c>
      <c r="C7430" s="139"/>
      <c r="D7430" s="139"/>
      <c r="E7430" s="139"/>
      <c r="F7430" s="139"/>
      <c r="G7430" s="139"/>
      <c r="H7430" s="139"/>
      <c r="I7430" s="11" t="s">
        <v>6772</v>
      </c>
      <c r="J7430" s="12" t="s">
        <v>8</v>
      </c>
      <c r="K7430" s="13">
        <v>75158039</v>
      </c>
      <c r="L7430" s="13">
        <v>77332472</v>
      </c>
      <c r="M7430" s="13">
        <v>77332472</v>
      </c>
      <c r="N7430" s="14">
        <v>100</v>
      </c>
      <c r="O7430" s="12" t="s">
        <v>8</v>
      </c>
      <c r="P7430" s="1"/>
    </row>
    <row r="7431" spans="1:16" ht="0.95" customHeight="1">
      <c r="A7431" s="1"/>
      <c r="B7431" s="137"/>
      <c r="C7431" s="137"/>
      <c r="D7431" s="137"/>
      <c r="E7431" s="137"/>
      <c r="F7431" s="137"/>
      <c r="G7431" s="137"/>
      <c r="H7431" s="137"/>
      <c r="I7431" s="137"/>
      <c r="J7431" s="137"/>
      <c r="K7431" s="137"/>
      <c r="L7431" s="137"/>
      <c r="M7431" s="137"/>
      <c r="N7431" s="137"/>
      <c r="O7431" s="137"/>
      <c r="P7431" s="1"/>
    </row>
    <row r="7432" spans="1:16" ht="99.75" thickBot="1">
      <c r="A7432" s="1"/>
      <c r="B7432" s="6" t="s">
        <v>7343</v>
      </c>
      <c r="C7432" s="7" t="s">
        <v>8</v>
      </c>
      <c r="D7432" s="8" t="s">
        <v>7344</v>
      </c>
      <c r="E7432" s="8" t="s">
        <v>7345</v>
      </c>
      <c r="F7432" s="8" t="s">
        <v>544</v>
      </c>
      <c r="G7432" s="8" t="s">
        <v>6771</v>
      </c>
      <c r="H7432" s="8" t="s">
        <v>14</v>
      </c>
      <c r="I7432" s="7" t="s">
        <v>8</v>
      </c>
      <c r="J7432" s="9">
        <v>2375704218</v>
      </c>
      <c r="K7432" s="9">
        <v>46911934</v>
      </c>
      <c r="L7432" s="9">
        <v>46911934</v>
      </c>
      <c r="M7432" s="9">
        <v>24733137</v>
      </c>
      <c r="N7432" s="7" t="s">
        <v>8</v>
      </c>
      <c r="O7432" s="10">
        <v>100</v>
      </c>
      <c r="P7432" s="1"/>
    </row>
    <row r="7433" spans="1:16" ht="33.75" thickBot="1">
      <c r="A7433" s="1"/>
      <c r="B7433" s="138" t="s">
        <v>8</v>
      </c>
      <c r="C7433" s="139"/>
      <c r="D7433" s="139"/>
      <c r="E7433" s="139"/>
      <c r="F7433" s="139"/>
      <c r="G7433" s="139"/>
      <c r="H7433" s="139"/>
      <c r="I7433" s="11" t="s">
        <v>6772</v>
      </c>
      <c r="J7433" s="12" t="s">
        <v>8</v>
      </c>
      <c r="K7433" s="13">
        <v>46911934</v>
      </c>
      <c r="L7433" s="13">
        <v>46911934</v>
      </c>
      <c r="M7433" s="13">
        <v>24733137</v>
      </c>
      <c r="N7433" s="14">
        <v>52.72</v>
      </c>
      <c r="O7433" s="12" t="s">
        <v>8</v>
      </c>
      <c r="P7433" s="1"/>
    </row>
    <row r="7434" spans="1:16" ht="0.95" customHeight="1">
      <c r="A7434" s="1"/>
      <c r="B7434" s="137"/>
      <c r="C7434" s="137"/>
      <c r="D7434" s="137"/>
      <c r="E7434" s="137"/>
      <c r="F7434" s="137"/>
      <c r="G7434" s="137"/>
      <c r="H7434" s="137"/>
      <c r="I7434" s="137"/>
      <c r="J7434" s="137"/>
      <c r="K7434" s="137"/>
      <c r="L7434" s="137"/>
      <c r="M7434" s="137"/>
      <c r="N7434" s="137"/>
      <c r="O7434" s="137"/>
      <c r="P7434" s="1"/>
    </row>
    <row r="7435" spans="1:16" ht="108" thickBot="1">
      <c r="A7435" s="1"/>
      <c r="B7435" s="6" t="s">
        <v>7346</v>
      </c>
      <c r="C7435" s="7" t="s">
        <v>8</v>
      </c>
      <c r="D7435" s="8" t="s">
        <v>7347</v>
      </c>
      <c r="E7435" s="8" t="s">
        <v>7348</v>
      </c>
      <c r="F7435" s="8" t="s">
        <v>64</v>
      </c>
      <c r="G7435" s="8" t="s">
        <v>6771</v>
      </c>
      <c r="H7435" s="8" t="s">
        <v>14</v>
      </c>
      <c r="I7435" s="7" t="s">
        <v>8</v>
      </c>
      <c r="J7435" s="9">
        <v>14300001708</v>
      </c>
      <c r="K7435" s="9">
        <v>444637565</v>
      </c>
      <c r="L7435" s="9">
        <v>444637565</v>
      </c>
      <c r="M7435" s="9">
        <v>42050532</v>
      </c>
      <c r="N7435" s="7" t="s">
        <v>8</v>
      </c>
      <c r="O7435" s="10">
        <v>99.65</v>
      </c>
      <c r="P7435" s="1"/>
    </row>
    <row r="7436" spans="1:16" ht="33.75" thickBot="1">
      <c r="A7436" s="1"/>
      <c r="B7436" s="138" t="s">
        <v>8</v>
      </c>
      <c r="C7436" s="139"/>
      <c r="D7436" s="139"/>
      <c r="E7436" s="139"/>
      <c r="F7436" s="139"/>
      <c r="G7436" s="139"/>
      <c r="H7436" s="139"/>
      <c r="I7436" s="11" t="s">
        <v>6772</v>
      </c>
      <c r="J7436" s="12" t="s">
        <v>8</v>
      </c>
      <c r="K7436" s="13">
        <v>444637565</v>
      </c>
      <c r="L7436" s="13">
        <v>444637565</v>
      </c>
      <c r="M7436" s="13">
        <v>42050532</v>
      </c>
      <c r="N7436" s="14">
        <v>9.4499999999999993</v>
      </c>
      <c r="O7436" s="12" t="s">
        <v>8</v>
      </c>
      <c r="P7436" s="1"/>
    </row>
    <row r="7437" spans="1:16" ht="0.95" customHeight="1">
      <c r="A7437" s="1"/>
      <c r="B7437" s="137"/>
      <c r="C7437" s="137"/>
      <c r="D7437" s="137"/>
      <c r="E7437" s="137"/>
      <c r="F7437" s="137"/>
      <c r="G7437" s="137"/>
      <c r="H7437" s="137"/>
      <c r="I7437" s="137"/>
      <c r="J7437" s="137"/>
      <c r="K7437" s="137"/>
      <c r="L7437" s="137"/>
      <c r="M7437" s="137"/>
      <c r="N7437" s="137"/>
      <c r="O7437" s="137"/>
      <c r="P7437" s="1"/>
    </row>
    <row r="7438" spans="1:16" ht="83.25" thickBot="1">
      <c r="A7438" s="1"/>
      <c r="B7438" s="6" t="s">
        <v>7349</v>
      </c>
      <c r="C7438" s="7" t="s">
        <v>8</v>
      </c>
      <c r="D7438" s="8" t="s">
        <v>7350</v>
      </c>
      <c r="E7438" s="8" t="s">
        <v>7351</v>
      </c>
      <c r="F7438" s="8" t="s">
        <v>544</v>
      </c>
      <c r="G7438" s="8" t="s">
        <v>6771</v>
      </c>
      <c r="H7438" s="8" t="s">
        <v>14</v>
      </c>
      <c r="I7438" s="7" t="s">
        <v>8</v>
      </c>
      <c r="J7438" s="9">
        <v>6487275000</v>
      </c>
      <c r="K7438" s="9">
        <v>0</v>
      </c>
      <c r="L7438" s="9">
        <v>0</v>
      </c>
      <c r="M7438" s="9">
        <v>0</v>
      </c>
      <c r="N7438" s="7" t="s">
        <v>8</v>
      </c>
      <c r="O7438" s="10">
        <v>100</v>
      </c>
      <c r="P7438" s="1"/>
    </row>
    <row r="7439" spans="1:16" ht="33.75" thickBot="1">
      <c r="A7439" s="1"/>
      <c r="B7439" s="138" t="s">
        <v>8</v>
      </c>
      <c r="C7439" s="139"/>
      <c r="D7439" s="139"/>
      <c r="E7439" s="139"/>
      <c r="F7439" s="139"/>
      <c r="G7439" s="139"/>
      <c r="H7439" s="139"/>
      <c r="I7439" s="11" t="s">
        <v>6772</v>
      </c>
      <c r="J7439" s="12" t="s">
        <v>8</v>
      </c>
      <c r="K7439" s="13">
        <v>0</v>
      </c>
      <c r="L7439" s="13">
        <v>0</v>
      </c>
      <c r="M7439" s="13">
        <v>0</v>
      </c>
      <c r="N7439" s="14">
        <v>0</v>
      </c>
      <c r="O7439" s="12" t="s">
        <v>8</v>
      </c>
      <c r="P7439" s="1"/>
    </row>
    <row r="7440" spans="1:16" ht="0.95" customHeight="1">
      <c r="A7440" s="1"/>
      <c r="B7440" s="137"/>
      <c r="C7440" s="137"/>
      <c r="D7440" s="137"/>
      <c r="E7440" s="137"/>
      <c r="F7440" s="137"/>
      <c r="G7440" s="137"/>
      <c r="H7440" s="137"/>
      <c r="I7440" s="137"/>
      <c r="J7440" s="137"/>
      <c r="K7440" s="137"/>
      <c r="L7440" s="137"/>
      <c r="M7440" s="137"/>
      <c r="N7440" s="137"/>
      <c r="O7440" s="137"/>
      <c r="P7440" s="1"/>
    </row>
    <row r="7441" spans="1:16" ht="33.75" thickBot="1">
      <c r="A7441" s="1"/>
      <c r="B7441" s="6" t="s">
        <v>7352</v>
      </c>
      <c r="C7441" s="7" t="s">
        <v>8</v>
      </c>
      <c r="D7441" s="8" t="s">
        <v>7353</v>
      </c>
      <c r="E7441" s="8" t="s">
        <v>7354</v>
      </c>
      <c r="F7441" s="8" t="s">
        <v>544</v>
      </c>
      <c r="G7441" s="8" t="s">
        <v>6771</v>
      </c>
      <c r="H7441" s="8" t="s">
        <v>14</v>
      </c>
      <c r="I7441" s="7" t="s">
        <v>8</v>
      </c>
      <c r="J7441" s="9">
        <v>1348926961</v>
      </c>
      <c r="K7441" s="9">
        <v>53859300</v>
      </c>
      <c r="L7441" s="9">
        <v>53859300</v>
      </c>
      <c r="M7441" s="9">
        <v>51658777</v>
      </c>
      <c r="N7441" s="7" t="s">
        <v>8</v>
      </c>
      <c r="O7441" s="10">
        <v>100</v>
      </c>
      <c r="P7441" s="1"/>
    </row>
    <row r="7442" spans="1:16" ht="33.75" thickBot="1">
      <c r="A7442" s="1"/>
      <c r="B7442" s="138" t="s">
        <v>8</v>
      </c>
      <c r="C7442" s="139"/>
      <c r="D7442" s="139"/>
      <c r="E7442" s="139"/>
      <c r="F7442" s="139"/>
      <c r="G7442" s="139"/>
      <c r="H7442" s="139"/>
      <c r="I7442" s="11" t="s">
        <v>6772</v>
      </c>
      <c r="J7442" s="12" t="s">
        <v>8</v>
      </c>
      <c r="K7442" s="13">
        <v>53859300</v>
      </c>
      <c r="L7442" s="13">
        <v>53859300</v>
      </c>
      <c r="M7442" s="13">
        <v>51658777</v>
      </c>
      <c r="N7442" s="14">
        <v>95.91</v>
      </c>
      <c r="O7442" s="12" t="s">
        <v>8</v>
      </c>
      <c r="P7442" s="1"/>
    </row>
    <row r="7443" spans="1:16" ht="0.95" customHeight="1">
      <c r="A7443" s="1"/>
      <c r="B7443" s="137"/>
      <c r="C7443" s="137"/>
      <c r="D7443" s="137"/>
      <c r="E7443" s="137"/>
      <c r="F7443" s="137"/>
      <c r="G7443" s="137"/>
      <c r="H7443" s="137"/>
      <c r="I7443" s="137"/>
      <c r="J7443" s="137"/>
      <c r="K7443" s="137"/>
      <c r="L7443" s="137"/>
      <c r="M7443" s="137"/>
      <c r="N7443" s="137"/>
      <c r="O7443" s="137"/>
      <c r="P7443" s="1"/>
    </row>
    <row r="7444" spans="1:16" ht="75" thickBot="1">
      <c r="A7444" s="1"/>
      <c r="B7444" s="6" t="s">
        <v>7355</v>
      </c>
      <c r="C7444" s="7" t="s">
        <v>8</v>
      </c>
      <c r="D7444" s="8" t="s">
        <v>7356</v>
      </c>
      <c r="E7444" s="8" t="s">
        <v>7357</v>
      </c>
      <c r="F7444" s="8" t="s">
        <v>544</v>
      </c>
      <c r="G7444" s="8" t="s">
        <v>6771</v>
      </c>
      <c r="H7444" s="8" t="s">
        <v>14</v>
      </c>
      <c r="I7444" s="7" t="s">
        <v>8</v>
      </c>
      <c r="J7444" s="9">
        <v>1957576182</v>
      </c>
      <c r="K7444" s="9">
        <v>104545344</v>
      </c>
      <c r="L7444" s="9">
        <v>104545344</v>
      </c>
      <c r="M7444" s="9">
        <v>57309676</v>
      </c>
      <c r="N7444" s="7" t="s">
        <v>8</v>
      </c>
      <c r="O7444" s="10">
        <v>100</v>
      </c>
      <c r="P7444" s="1"/>
    </row>
    <row r="7445" spans="1:16" ht="33.75" thickBot="1">
      <c r="A7445" s="1"/>
      <c r="B7445" s="138" t="s">
        <v>8</v>
      </c>
      <c r="C7445" s="139"/>
      <c r="D7445" s="139"/>
      <c r="E7445" s="139"/>
      <c r="F7445" s="139"/>
      <c r="G7445" s="139"/>
      <c r="H7445" s="139"/>
      <c r="I7445" s="11" t="s">
        <v>6772</v>
      </c>
      <c r="J7445" s="12" t="s">
        <v>8</v>
      </c>
      <c r="K7445" s="13">
        <v>104545344</v>
      </c>
      <c r="L7445" s="13">
        <v>104545344</v>
      </c>
      <c r="M7445" s="13">
        <v>57309676</v>
      </c>
      <c r="N7445" s="14">
        <v>54.81</v>
      </c>
      <c r="O7445" s="12" t="s">
        <v>8</v>
      </c>
      <c r="P7445" s="1"/>
    </row>
    <row r="7446" spans="1:16" ht="0.95" customHeight="1">
      <c r="A7446" s="1"/>
      <c r="B7446" s="137"/>
      <c r="C7446" s="137"/>
      <c r="D7446" s="137"/>
      <c r="E7446" s="137"/>
      <c r="F7446" s="137"/>
      <c r="G7446" s="137"/>
      <c r="H7446" s="137"/>
      <c r="I7446" s="137"/>
      <c r="J7446" s="137"/>
      <c r="K7446" s="137"/>
      <c r="L7446" s="137"/>
      <c r="M7446" s="137"/>
      <c r="N7446" s="137"/>
      <c r="O7446" s="137"/>
      <c r="P7446" s="1"/>
    </row>
    <row r="7447" spans="1:16" ht="75" thickBot="1">
      <c r="A7447" s="1"/>
      <c r="B7447" s="6" t="s">
        <v>7358</v>
      </c>
      <c r="C7447" s="7" t="s">
        <v>8</v>
      </c>
      <c r="D7447" s="8" t="s">
        <v>7359</v>
      </c>
      <c r="E7447" s="8" t="s">
        <v>7360</v>
      </c>
      <c r="F7447" s="8" t="s">
        <v>72</v>
      </c>
      <c r="G7447" s="8" t="s">
        <v>132</v>
      </c>
      <c r="H7447" s="8" t="s">
        <v>14</v>
      </c>
      <c r="I7447" s="7" t="s">
        <v>8</v>
      </c>
      <c r="J7447" s="9">
        <v>970827488</v>
      </c>
      <c r="K7447" s="9">
        <v>0</v>
      </c>
      <c r="L7447" s="9">
        <v>0</v>
      </c>
      <c r="M7447" s="9">
        <v>0</v>
      </c>
      <c r="N7447" s="7" t="s">
        <v>8</v>
      </c>
      <c r="O7447" s="10">
        <v>1.39</v>
      </c>
      <c r="P7447" s="1"/>
    </row>
    <row r="7448" spans="1:16" ht="25.5" thickBot="1">
      <c r="A7448" s="1"/>
      <c r="B7448" s="138" t="s">
        <v>8</v>
      </c>
      <c r="C7448" s="139"/>
      <c r="D7448" s="139"/>
      <c r="E7448" s="139"/>
      <c r="F7448" s="139"/>
      <c r="G7448" s="139"/>
      <c r="H7448" s="139"/>
      <c r="I7448" s="11" t="s">
        <v>133</v>
      </c>
      <c r="J7448" s="12" t="s">
        <v>8</v>
      </c>
      <c r="K7448" s="13">
        <v>0</v>
      </c>
      <c r="L7448" s="13">
        <v>0</v>
      </c>
      <c r="M7448" s="13">
        <v>0</v>
      </c>
      <c r="N7448" s="14">
        <v>0</v>
      </c>
      <c r="O7448" s="12" t="s">
        <v>8</v>
      </c>
      <c r="P7448" s="1"/>
    </row>
    <row r="7449" spans="1:16" ht="0.95" customHeight="1">
      <c r="A7449" s="1"/>
      <c r="B7449" s="137"/>
      <c r="C7449" s="137"/>
      <c r="D7449" s="137"/>
      <c r="E7449" s="137"/>
      <c r="F7449" s="137"/>
      <c r="G7449" s="137"/>
      <c r="H7449" s="137"/>
      <c r="I7449" s="137"/>
      <c r="J7449" s="137"/>
      <c r="K7449" s="137"/>
      <c r="L7449" s="137"/>
      <c r="M7449" s="137"/>
      <c r="N7449" s="137"/>
      <c r="O7449" s="137"/>
      <c r="P7449" s="1"/>
    </row>
    <row r="7450" spans="1:16" ht="66.75" thickBot="1">
      <c r="A7450" s="1"/>
      <c r="B7450" s="6" t="s">
        <v>7361</v>
      </c>
      <c r="C7450" s="7" t="s">
        <v>8</v>
      </c>
      <c r="D7450" s="8" t="s">
        <v>7362</v>
      </c>
      <c r="E7450" s="8" t="s">
        <v>7363</v>
      </c>
      <c r="F7450" s="8" t="s">
        <v>47</v>
      </c>
      <c r="G7450" s="8" t="s">
        <v>13</v>
      </c>
      <c r="H7450" s="8" t="s">
        <v>14</v>
      </c>
      <c r="I7450" s="7" t="s">
        <v>8</v>
      </c>
      <c r="J7450" s="9">
        <v>389966623</v>
      </c>
      <c r="K7450" s="9">
        <v>10994</v>
      </c>
      <c r="L7450" s="9">
        <v>4118659</v>
      </c>
      <c r="M7450" s="9">
        <v>4118659</v>
      </c>
      <c r="N7450" s="7" t="s">
        <v>8</v>
      </c>
      <c r="O7450" s="10">
        <v>23.67</v>
      </c>
      <c r="P7450" s="1"/>
    </row>
    <row r="7451" spans="1:16" ht="25.5" thickBot="1">
      <c r="A7451" s="1"/>
      <c r="B7451" s="138" t="s">
        <v>8</v>
      </c>
      <c r="C7451" s="139"/>
      <c r="D7451" s="139"/>
      <c r="E7451" s="139"/>
      <c r="F7451" s="139"/>
      <c r="G7451" s="139"/>
      <c r="H7451" s="139"/>
      <c r="I7451" s="11" t="s">
        <v>4456</v>
      </c>
      <c r="J7451" s="12" t="s">
        <v>8</v>
      </c>
      <c r="K7451" s="13">
        <v>10994</v>
      </c>
      <c r="L7451" s="13">
        <v>4118659</v>
      </c>
      <c r="M7451" s="13">
        <v>4118659</v>
      </c>
      <c r="N7451" s="14">
        <v>100</v>
      </c>
      <c r="O7451" s="12" t="s">
        <v>8</v>
      </c>
      <c r="P7451" s="1"/>
    </row>
    <row r="7452" spans="1:16" ht="0.95" customHeight="1">
      <c r="A7452" s="1"/>
      <c r="B7452" s="137"/>
      <c r="C7452" s="137"/>
      <c r="D7452" s="137"/>
      <c r="E7452" s="137"/>
      <c r="F7452" s="137"/>
      <c r="G7452" s="137"/>
      <c r="H7452" s="137"/>
      <c r="I7452" s="137"/>
      <c r="J7452" s="137"/>
      <c r="K7452" s="137"/>
      <c r="L7452" s="137"/>
      <c r="M7452" s="137"/>
      <c r="N7452" s="137"/>
      <c r="O7452" s="137"/>
      <c r="P7452" s="1"/>
    </row>
    <row r="7453" spans="1:16" ht="66.75" thickBot="1">
      <c r="A7453" s="1"/>
      <c r="B7453" s="6" t="s">
        <v>7364</v>
      </c>
      <c r="C7453" s="7" t="s">
        <v>8</v>
      </c>
      <c r="D7453" s="8" t="s">
        <v>7365</v>
      </c>
      <c r="E7453" s="8" t="s">
        <v>7366</v>
      </c>
      <c r="F7453" s="8" t="s">
        <v>544</v>
      </c>
      <c r="G7453" s="8" t="s">
        <v>6771</v>
      </c>
      <c r="H7453" s="8" t="s">
        <v>14</v>
      </c>
      <c r="I7453" s="7" t="s">
        <v>8</v>
      </c>
      <c r="J7453" s="9">
        <v>1231504630</v>
      </c>
      <c r="K7453" s="9">
        <v>76954036</v>
      </c>
      <c r="L7453" s="9">
        <v>76954036</v>
      </c>
      <c r="M7453" s="9">
        <v>72420789</v>
      </c>
      <c r="N7453" s="7" t="s">
        <v>8</v>
      </c>
      <c r="O7453" s="10">
        <v>100</v>
      </c>
      <c r="P7453" s="1"/>
    </row>
    <row r="7454" spans="1:16" ht="33.75" thickBot="1">
      <c r="A7454" s="1"/>
      <c r="B7454" s="138" t="s">
        <v>8</v>
      </c>
      <c r="C7454" s="139"/>
      <c r="D7454" s="139"/>
      <c r="E7454" s="139"/>
      <c r="F7454" s="139"/>
      <c r="G7454" s="139"/>
      <c r="H7454" s="139"/>
      <c r="I7454" s="11" t="s">
        <v>6772</v>
      </c>
      <c r="J7454" s="12" t="s">
        <v>8</v>
      </c>
      <c r="K7454" s="13">
        <v>76954036</v>
      </c>
      <c r="L7454" s="13">
        <v>76954036</v>
      </c>
      <c r="M7454" s="13">
        <v>72420789</v>
      </c>
      <c r="N7454" s="14">
        <v>94.1</v>
      </c>
      <c r="O7454" s="12" t="s">
        <v>8</v>
      </c>
      <c r="P7454" s="1"/>
    </row>
    <row r="7455" spans="1:16" ht="0.95" customHeight="1">
      <c r="A7455" s="1"/>
      <c r="B7455" s="137"/>
      <c r="C7455" s="137"/>
      <c r="D7455" s="137"/>
      <c r="E7455" s="137"/>
      <c r="F7455" s="137"/>
      <c r="G7455" s="137"/>
      <c r="H7455" s="137"/>
      <c r="I7455" s="137"/>
      <c r="J7455" s="137"/>
      <c r="K7455" s="137"/>
      <c r="L7455" s="137"/>
      <c r="M7455" s="137"/>
      <c r="N7455" s="137"/>
      <c r="O7455" s="137"/>
      <c r="P7455" s="1"/>
    </row>
    <row r="7456" spans="1:16" ht="75" thickBot="1">
      <c r="A7456" s="1"/>
      <c r="B7456" s="6" t="s">
        <v>7367</v>
      </c>
      <c r="C7456" s="7" t="s">
        <v>8</v>
      </c>
      <c r="D7456" s="8" t="s">
        <v>7368</v>
      </c>
      <c r="E7456" s="8" t="s">
        <v>7369</v>
      </c>
      <c r="F7456" s="8" t="s">
        <v>544</v>
      </c>
      <c r="G7456" s="8" t="s">
        <v>6771</v>
      </c>
      <c r="H7456" s="8" t="s">
        <v>14</v>
      </c>
      <c r="I7456" s="7" t="s">
        <v>8</v>
      </c>
      <c r="J7456" s="9">
        <v>930272821</v>
      </c>
      <c r="K7456" s="9">
        <v>90556992</v>
      </c>
      <c r="L7456" s="9">
        <v>90556992</v>
      </c>
      <c r="M7456" s="9">
        <v>84298630</v>
      </c>
      <c r="N7456" s="7" t="s">
        <v>8</v>
      </c>
      <c r="O7456" s="10">
        <v>100</v>
      </c>
      <c r="P7456" s="1"/>
    </row>
    <row r="7457" spans="1:16" ht="33.75" thickBot="1">
      <c r="A7457" s="1"/>
      <c r="B7457" s="138" t="s">
        <v>8</v>
      </c>
      <c r="C7457" s="139"/>
      <c r="D7457" s="139"/>
      <c r="E7457" s="139"/>
      <c r="F7457" s="139"/>
      <c r="G7457" s="139"/>
      <c r="H7457" s="139"/>
      <c r="I7457" s="11" t="s">
        <v>6772</v>
      </c>
      <c r="J7457" s="12" t="s">
        <v>8</v>
      </c>
      <c r="K7457" s="13">
        <v>90556992</v>
      </c>
      <c r="L7457" s="13">
        <v>90556992</v>
      </c>
      <c r="M7457" s="13">
        <v>84298630</v>
      </c>
      <c r="N7457" s="14">
        <v>93.08</v>
      </c>
      <c r="O7457" s="12" t="s">
        <v>8</v>
      </c>
      <c r="P7457" s="1"/>
    </row>
    <row r="7458" spans="1:16" ht="0.95" customHeight="1">
      <c r="A7458" s="1"/>
      <c r="B7458" s="137"/>
      <c r="C7458" s="137"/>
      <c r="D7458" s="137"/>
      <c r="E7458" s="137"/>
      <c r="F7458" s="137"/>
      <c r="G7458" s="137"/>
      <c r="H7458" s="137"/>
      <c r="I7458" s="137"/>
      <c r="J7458" s="137"/>
      <c r="K7458" s="137"/>
      <c r="L7458" s="137"/>
      <c r="M7458" s="137"/>
      <c r="N7458" s="137"/>
      <c r="O7458" s="137"/>
      <c r="P7458" s="1"/>
    </row>
    <row r="7459" spans="1:16" ht="50.25" thickBot="1">
      <c r="A7459" s="1"/>
      <c r="B7459" s="6" t="s">
        <v>7370</v>
      </c>
      <c r="C7459" s="7" t="s">
        <v>8</v>
      </c>
      <c r="D7459" s="8" t="s">
        <v>7371</v>
      </c>
      <c r="E7459" s="8" t="s">
        <v>7372</v>
      </c>
      <c r="F7459" s="8" t="s">
        <v>544</v>
      </c>
      <c r="G7459" s="8" t="s">
        <v>6771</v>
      </c>
      <c r="H7459" s="8" t="s">
        <v>14</v>
      </c>
      <c r="I7459" s="7" t="s">
        <v>8</v>
      </c>
      <c r="J7459" s="9">
        <v>318397611</v>
      </c>
      <c r="K7459" s="9">
        <v>31308887</v>
      </c>
      <c r="L7459" s="9">
        <v>31308887</v>
      </c>
      <c r="M7459" s="9">
        <v>28207824</v>
      </c>
      <c r="N7459" s="7" t="s">
        <v>8</v>
      </c>
      <c r="O7459" s="10">
        <v>100</v>
      </c>
      <c r="P7459" s="1"/>
    </row>
    <row r="7460" spans="1:16" ht="33.75" thickBot="1">
      <c r="A7460" s="1"/>
      <c r="B7460" s="138" t="s">
        <v>8</v>
      </c>
      <c r="C7460" s="139"/>
      <c r="D7460" s="139"/>
      <c r="E7460" s="139"/>
      <c r="F7460" s="139"/>
      <c r="G7460" s="139"/>
      <c r="H7460" s="139"/>
      <c r="I7460" s="11" t="s">
        <v>6772</v>
      </c>
      <c r="J7460" s="12" t="s">
        <v>8</v>
      </c>
      <c r="K7460" s="13">
        <v>31308887</v>
      </c>
      <c r="L7460" s="13">
        <v>31308887</v>
      </c>
      <c r="M7460" s="13">
        <v>28207824</v>
      </c>
      <c r="N7460" s="14">
        <v>90.09</v>
      </c>
      <c r="O7460" s="12" t="s">
        <v>8</v>
      </c>
      <c r="P7460" s="1"/>
    </row>
    <row r="7461" spans="1:16" ht="0.95" customHeight="1">
      <c r="A7461" s="1"/>
      <c r="B7461" s="137"/>
      <c r="C7461" s="137"/>
      <c r="D7461" s="137"/>
      <c r="E7461" s="137"/>
      <c r="F7461" s="137"/>
      <c r="G7461" s="137"/>
      <c r="H7461" s="137"/>
      <c r="I7461" s="137"/>
      <c r="J7461" s="137"/>
      <c r="K7461" s="137"/>
      <c r="L7461" s="137"/>
      <c r="M7461" s="137"/>
      <c r="N7461" s="137"/>
      <c r="O7461" s="137"/>
      <c r="P7461" s="1"/>
    </row>
    <row r="7462" spans="1:16" ht="116.25" thickBot="1">
      <c r="A7462" s="1"/>
      <c r="B7462" s="6" t="s">
        <v>7373</v>
      </c>
      <c r="C7462" s="7" t="s">
        <v>8</v>
      </c>
      <c r="D7462" s="8" t="s">
        <v>7374</v>
      </c>
      <c r="E7462" s="8" t="s">
        <v>7375</v>
      </c>
      <c r="F7462" s="8" t="s">
        <v>30</v>
      </c>
      <c r="G7462" s="8" t="s">
        <v>6771</v>
      </c>
      <c r="H7462" s="8" t="s">
        <v>14</v>
      </c>
      <c r="I7462" s="7" t="s">
        <v>8</v>
      </c>
      <c r="J7462" s="9">
        <v>1403745914</v>
      </c>
      <c r="K7462" s="9">
        <v>95010048</v>
      </c>
      <c r="L7462" s="9">
        <v>95010048</v>
      </c>
      <c r="M7462" s="9">
        <v>91752427</v>
      </c>
      <c r="N7462" s="7" t="s">
        <v>8</v>
      </c>
      <c r="O7462" s="10">
        <v>100</v>
      </c>
      <c r="P7462" s="1"/>
    </row>
    <row r="7463" spans="1:16" ht="33.75" thickBot="1">
      <c r="A7463" s="1"/>
      <c r="B7463" s="138" t="s">
        <v>8</v>
      </c>
      <c r="C7463" s="139"/>
      <c r="D7463" s="139"/>
      <c r="E7463" s="139"/>
      <c r="F7463" s="139"/>
      <c r="G7463" s="139"/>
      <c r="H7463" s="139"/>
      <c r="I7463" s="11" t="s">
        <v>6772</v>
      </c>
      <c r="J7463" s="12" t="s">
        <v>8</v>
      </c>
      <c r="K7463" s="13">
        <v>95010048</v>
      </c>
      <c r="L7463" s="13">
        <v>95010048</v>
      </c>
      <c r="M7463" s="13">
        <v>91752427</v>
      </c>
      <c r="N7463" s="14">
        <v>96.57</v>
      </c>
      <c r="O7463" s="12" t="s">
        <v>8</v>
      </c>
      <c r="P7463" s="1"/>
    </row>
    <row r="7464" spans="1:16" ht="0.95" customHeight="1">
      <c r="A7464" s="1"/>
      <c r="B7464" s="137"/>
      <c r="C7464" s="137"/>
      <c r="D7464" s="137"/>
      <c r="E7464" s="137"/>
      <c r="F7464" s="137"/>
      <c r="G7464" s="137"/>
      <c r="H7464" s="137"/>
      <c r="I7464" s="137"/>
      <c r="J7464" s="137"/>
      <c r="K7464" s="137"/>
      <c r="L7464" s="137"/>
      <c r="M7464" s="137"/>
      <c r="N7464" s="137"/>
      <c r="O7464" s="137"/>
      <c r="P7464" s="1"/>
    </row>
    <row r="7465" spans="1:16" ht="108" thickBot="1">
      <c r="A7465" s="1"/>
      <c r="B7465" s="6" t="s">
        <v>7376</v>
      </c>
      <c r="C7465" s="7" t="s">
        <v>8</v>
      </c>
      <c r="D7465" s="8" t="s">
        <v>7377</v>
      </c>
      <c r="E7465" s="8" t="s">
        <v>7378</v>
      </c>
      <c r="F7465" s="8" t="s">
        <v>544</v>
      </c>
      <c r="G7465" s="8" t="s">
        <v>6771</v>
      </c>
      <c r="H7465" s="8" t="s">
        <v>14</v>
      </c>
      <c r="I7465" s="7" t="s">
        <v>8</v>
      </c>
      <c r="J7465" s="9">
        <v>378164836</v>
      </c>
      <c r="K7465" s="9">
        <v>24466665</v>
      </c>
      <c r="L7465" s="9">
        <v>24466665</v>
      </c>
      <c r="M7465" s="9">
        <v>22521326</v>
      </c>
      <c r="N7465" s="7" t="s">
        <v>8</v>
      </c>
      <c r="O7465" s="10">
        <v>100</v>
      </c>
      <c r="P7465" s="1"/>
    </row>
    <row r="7466" spans="1:16" ht="33.75" thickBot="1">
      <c r="A7466" s="1"/>
      <c r="B7466" s="138" t="s">
        <v>8</v>
      </c>
      <c r="C7466" s="139"/>
      <c r="D7466" s="139"/>
      <c r="E7466" s="139"/>
      <c r="F7466" s="139"/>
      <c r="G7466" s="139"/>
      <c r="H7466" s="139"/>
      <c r="I7466" s="11" t="s">
        <v>6772</v>
      </c>
      <c r="J7466" s="12" t="s">
        <v>8</v>
      </c>
      <c r="K7466" s="13">
        <v>24466665</v>
      </c>
      <c r="L7466" s="13">
        <v>24466665</v>
      </c>
      <c r="M7466" s="13">
        <v>22521326</v>
      </c>
      <c r="N7466" s="14">
        <v>92.04</v>
      </c>
      <c r="O7466" s="12" t="s">
        <v>8</v>
      </c>
      <c r="P7466" s="1"/>
    </row>
    <row r="7467" spans="1:16" ht="0.95" customHeight="1">
      <c r="A7467" s="1"/>
      <c r="B7467" s="137"/>
      <c r="C7467" s="137"/>
      <c r="D7467" s="137"/>
      <c r="E7467" s="137"/>
      <c r="F7467" s="137"/>
      <c r="G7467" s="137"/>
      <c r="H7467" s="137"/>
      <c r="I7467" s="137"/>
      <c r="J7467" s="137"/>
      <c r="K7467" s="137"/>
      <c r="L7467" s="137"/>
      <c r="M7467" s="137"/>
      <c r="N7467" s="137"/>
      <c r="O7467" s="137"/>
      <c r="P7467" s="1"/>
    </row>
    <row r="7468" spans="1:16" ht="108" thickBot="1">
      <c r="A7468" s="1"/>
      <c r="B7468" s="6" t="s">
        <v>7379</v>
      </c>
      <c r="C7468" s="7" t="s">
        <v>8</v>
      </c>
      <c r="D7468" s="8" t="s">
        <v>7380</v>
      </c>
      <c r="E7468" s="8" t="s">
        <v>7381</v>
      </c>
      <c r="F7468" s="8" t="s">
        <v>544</v>
      </c>
      <c r="G7468" s="8" t="s">
        <v>6771</v>
      </c>
      <c r="H7468" s="8" t="s">
        <v>14</v>
      </c>
      <c r="I7468" s="7" t="s">
        <v>8</v>
      </c>
      <c r="J7468" s="9">
        <v>1198975048</v>
      </c>
      <c r="K7468" s="9">
        <v>51806474</v>
      </c>
      <c r="L7468" s="9">
        <v>51806474</v>
      </c>
      <c r="M7468" s="9">
        <v>44283641</v>
      </c>
      <c r="N7468" s="7" t="s">
        <v>8</v>
      </c>
      <c r="O7468" s="10">
        <v>100</v>
      </c>
      <c r="P7468" s="1"/>
    </row>
    <row r="7469" spans="1:16" ht="33.75" thickBot="1">
      <c r="A7469" s="1"/>
      <c r="B7469" s="138" t="s">
        <v>8</v>
      </c>
      <c r="C7469" s="139"/>
      <c r="D7469" s="139"/>
      <c r="E7469" s="139"/>
      <c r="F7469" s="139"/>
      <c r="G7469" s="139"/>
      <c r="H7469" s="139"/>
      <c r="I7469" s="11" t="s">
        <v>6772</v>
      </c>
      <c r="J7469" s="12" t="s">
        <v>8</v>
      </c>
      <c r="K7469" s="13">
        <v>51806474</v>
      </c>
      <c r="L7469" s="13">
        <v>51806474</v>
      </c>
      <c r="M7469" s="13">
        <v>44283641</v>
      </c>
      <c r="N7469" s="14">
        <v>85.47</v>
      </c>
      <c r="O7469" s="12" t="s">
        <v>8</v>
      </c>
      <c r="P7469" s="1"/>
    </row>
    <row r="7470" spans="1:16" ht="0.95" customHeight="1">
      <c r="A7470" s="1"/>
      <c r="B7470" s="137"/>
      <c r="C7470" s="137"/>
      <c r="D7470" s="137"/>
      <c r="E7470" s="137"/>
      <c r="F7470" s="137"/>
      <c r="G7470" s="137"/>
      <c r="H7470" s="137"/>
      <c r="I7470" s="137"/>
      <c r="J7470" s="137"/>
      <c r="K7470" s="137"/>
      <c r="L7470" s="137"/>
      <c r="M7470" s="137"/>
      <c r="N7470" s="137"/>
      <c r="O7470" s="137"/>
      <c r="P7470" s="1"/>
    </row>
    <row r="7471" spans="1:16" ht="124.5" thickBot="1">
      <c r="A7471" s="1"/>
      <c r="B7471" s="6" t="s">
        <v>7382</v>
      </c>
      <c r="C7471" s="7" t="s">
        <v>8</v>
      </c>
      <c r="D7471" s="8" t="s">
        <v>7383</v>
      </c>
      <c r="E7471" s="8" t="s">
        <v>7384</v>
      </c>
      <c r="F7471" s="8" t="s">
        <v>544</v>
      </c>
      <c r="G7471" s="8" t="s">
        <v>6771</v>
      </c>
      <c r="H7471" s="8" t="s">
        <v>14</v>
      </c>
      <c r="I7471" s="7" t="s">
        <v>8</v>
      </c>
      <c r="J7471" s="9">
        <v>11432873568</v>
      </c>
      <c r="K7471" s="9">
        <v>422016802</v>
      </c>
      <c r="L7471" s="9">
        <v>422016802</v>
      </c>
      <c r="M7471" s="9">
        <v>401799702</v>
      </c>
      <c r="N7471" s="7" t="s">
        <v>8</v>
      </c>
      <c r="O7471" s="10">
        <v>100</v>
      </c>
      <c r="P7471" s="1"/>
    </row>
    <row r="7472" spans="1:16" ht="33.75" thickBot="1">
      <c r="A7472" s="1"/>
      <c r="B7472" s="138" t="s">
        <v>8</v>
      </c>
      <c r="C7472" s="139"/>
      <c r="D7472" s="139"/>
      <c r="E7472" s="139"/>
      <c r="F7472" s="139"/>
      <c r="G7472" s="139"/>
      <c r="H7472" s="139"/>
      <c r="I7472" s="11" t="s">
        <v>6772</v>
      </c>
      <c r="J7472" s="12" t="s">
        <v>8</v>
      </c>
      <c r="K7472" s="13">
        <v>422016802</v>
      </c>
      <c r="L7472" s="13">
        <v>422016802</v>
      </c>
      <c r="M7472" s="13">
        <v>401799702</v>
      </c>
      <c r="N7472" s="14">
        <v>95.2</v>
      </c>
      <c r="O7472" s="12" t="s">
        <v>8</v>
      </c>
      <c r="P7472" s="1"/>
    </row>
    <row r="7473" spans="1:16" ht="0.95" customHeight="1">
      <c r="A7473" s="1"/>
      <c r="B7473" s="137"/>
      <c r="C7473" s="137"/>
      <c r="D7473" s="137"/>
      <c r="E7473" s="137"/>
      <c r="F7473" s="137"/>
      <c r="G7473" s="137"/>
      <c r="H7473" s="137"/>
      <c r="I7473" s="137"/>
      <c r="J7473" s="137"/>
      <c r="K7473" s="137"/>
      <c r="L7473" s="137"/>
      <c r="M7473" s="137"/>
      <c r="N7473" s="137"/>
      <c r="O7473" s="137"/>
      <c r="P7473" s="1"/>
    </row>
    <row r="7474" spans="1:16" ht="50.25" thickBot="1">
      <c r="A7474" s="1"/>
      <c r="B7474" s="6" t="s">
        <v>7385</v>
      </c>
      <c r="C7474" s="7" t="s">
        <v>8</v>
      </c>
      <c r="D7474" s="8" t="s">
        <v>7386</v>
      </c>
      <c r="E7474" s="8" t="s">
        <v>7387</v>
      </c>
      <c r="F7474" s="8" t="s">
        <v>281</v>
      </c>
      <c r="G7474" s="8" t="s">
        <v>6771</v>
      </c>
      <c r="H7474" s="8" t="s">
        <v>14</v>
      </c>
      <c r="I7474" s="7" t="s">
        <v>8</v>
      </c>
      <c r="J7474" s="9">
        <v>2918292108</v>
      </c>
      <c r="K7474" s="9">
        <v>117995623</v>
      </c>
      <c r="L7474" s="9">
        <v>117995623</v>
      </c>
      <c r="M7474" s="9">
        <v>63523446</v>
      </c>
      <c r="N7474" s="7" t="s">
        <v>8</v>
      </c>
      <c r="O7474" s="10">
        <v>100</v>
      </c>
      <c r="P7474" s="1"/>
    </row>
    <row r="7475" spans="1:16" ht="33.75" thickBot="1">
      <c r="A7475" s="1"/>
      <c r="B7475" s="138" t="s">
        <v>8</v>
      </c>
      <c r="C7475" s="139"/>
      <c r="D7475" s="139"/>
      <c r="E7475" s="139"/>
      <c r="F7475" s="139"/>
      <c r="G7475" s="139"/>
      <c r="H7475" s="139"/>
      <c r="I7475" s="11" t="s">
        <v>6772</v>
      </c>
      <c r="J7475" s="12" t="s">
        <v>8</v>
      </c>
      <c r="K7475" s="13">
        <v>117995623</v>
      </c>
      <c r="L7475" s="13">
        <v>117995623</v>
      </c>
      <c r="M7475" s="13">
        <v>63523446</v>
      </c>
      <c r="N7475" s="14">
        <v>53.83</v>
      </c>
      <c r="O7475" s="12" t="s">
        <v>8</v>
      </c>
      <c r="P7475" s="1"/>
    </row>
    <row r="7476" spans="1:16" ht="0.95" customHeight="1">
      <c r="A7476" s="1"/>
      <c r="B7476" s="137"/>
      <c r="C7476" s="137"/>
      <c r="D7476" s="137"/>
      <c r="E7476" s="137"/>
      <c r="F7476" s="137"/>
      <c r="G7476" s="137"/>
      <c r="H7476" s="137"/>
      <c r="I7476" s="137"/>
      <c r="J7476" s="137"/>
      <c r="K7476" s="137"/>
      <c r="L7476" s="137"/>
      <c r="M7476" s="137"/>
      <c r="N7476" s="137"/>
      <c r="O7476" s="137"/>
      <c r="P7476" s="1"/>
    </row>
    <row r="7477" spans="1:16" ht="42" thickBot="1">
      <c r="A7477" s="1"/>
      <c r="B7477" s="6" t="s">
        <v>7388</v>
      </c>
      <c r="C7477" s="7" t="s">
        <v>8</v>
      </c>
      <c r="D7477" s="8" t="s">
        <v>7389</v>
      </c>
      <c r="E7477" s="8" t="s">
        <v>7390</v>
      </c>
      <c r="F7477" s="8" t="s">
        <v>281</v>
      </c>
      <c r="G7477" s="8" t="s">
        <v>6771</v>
      </c>
      <c r="H7477" s="8" t="s">
        <v>14</v>
      </c>
      <c r="I7477" s="7" t="s">
        <v>8</v>
      </c>
      <c r="J7477" s="9">
        <v>14670701223</v>
      </c>
      <c r="K7477" s="9">
        <v>351692600</v>
      </c>
      <c r="L7477" s="9">
        <v>351692600</v>
      </c>
      <c r="M7477" s="9">
        <v>16732118</v>
      </c>
      <c r="N7477" s="7" t="s">
        <v>8</v>
      </c>
      <c r="O7477" s="10">
        <v>0.1</v>
      </c>
      <c r="P7477" s="1"/>
    </row>
    <row r="7478" spans="1:16" ht="33.75" thickBot="1">
      <c r="A7478" s="1"/>
      <c r="B7478" s="138" t="s">
        <v>8</v>
      </c>
      <c r="C7478" s="139"/>
      <c r="D7478" s="139"/>
      <c r="E7478" s="139"/>
      <c r="F7478" s="139"/>
      <c r="G7478" s="139"/>
      <c r="H7478" s="139"/>
      <c r="I7478" s="11" t="s">
        <v>6772</v>
      </c>
      <c r="J7478" s="12" t="s">
        <v>8</v>
      </c>
      <c r="K7478" s="13">
        <v>351692600</v>
      </c>
      <c r="L7478" s="13">
        <v>351692600</v>
      </c>
      <c r="M7478" s="13">
        <v>16732118</v>
      </c>
      <c r="N7478" s="14">
        <v>4.75</v>
      </c>
      <c r="O7478" s="12" t="s">
        <v>8</v>
      </c>
      <c r="P7478" s="1"/>
    </row>
    <row r="7479" spans="1:16" ht="0.95" customHeight="1">
      <c r="A7479" s="1"/>
      <c r="B7479" s="137"/>
      <c r="C7479" s="137"/>
      <c r="D7479" s="137"/>
      <c r="E7479" s="137"/>
      <c r="F7479" s="137"/>
      <c r="G7479" s="137"/>
      <c r="H7479" s="137"/>
      <c r="I7479" s="137"/>
      <c r="J7479" s="137"/>
      <c r="K7479" s="137"/>
      <c r="L7479" s="137"/>
      <c r="M7479" s="137"/>
      <c r="N7479" s="137"/>
      <c r="O7479" s="137"/>
      <c r="P7479" s="1"/>
    </row>
    <row r="7480" spans="1:16" ht="58.5" thickBot="1">
      <c r="A7480" s="1"/>
      <c r="B7480" s="6" t="s">
        <v>7391</v>
      </c>
      <c r="C7480" s="7" t="s">
        <v>8</v>
      </c>
      <c r="D7480" s="8" t="s">
        <v>7392</v>
      </c>
      <c r="E7480" s="8" t="s">
        <v>7393</v>
      </c>
      <c r="F7480" s="8" t="s">
        <v>58</v>
      </c>
      <c r="G7480" s="8" t="s">
        <v>865</v>
      </c>
      <c r="H7480" s="8" t="s">
        <v>14</v>
      </c>
      <c r="I7480" s="7" t="s">
        <v>8</v>
      </c>
      <c r="J7480" s="9">
        <v>184007819</v>
      </c>
      <c r="K7480" s="9">
        <v>0</v>
      </c>
      <c r="L7480" s="9">
        <v>0</v>
      </c>
      <c r="M7480" s="9">
        <v>0</v>
      </c>
      <c r="N7480" s="7" t="s">
        <v>8</v>
      </c>
      <c r="O7480" s="10">
        <v>0</v>
      </c>
      <c r="P7480" s="1"/>
    </row>
    <row r="7481" spans="1:16" ht="33.75" thickBot="1">
      <c r="A7481" s="1"/>
      <c r="B7481" s="138" t="s">
        <v>8</v>
      </c>
      <c r="C7481" s="139"/>
      <c r="D7481" s="139"/>
      <c r="E7481" s="139"/>
      <c r="F7481" s="139"/>
      <c r="G7481" s="139"/>
      <c r="H7481" s="139"/>
      <c r="I7481" s="11" t="s">
        <v>4452</v>
      </c>
      <c r="J7481" s="12" t="s">
        <v>8</v>
      </c>
      <c r="K7481" s="13">
        <v>0</v>
      </c>
      <c r="L7481" s="13">
        <v>0</v>
      </c>
      <c r="M7481" s="13">
        <v>0</v>
      </c>
      <c r="N7481" s="14">
        <v>0</v>
      </c>
      <c r="O7481" s="12" t="s">
        <v>8</v>
      </c>
      <c r="P7481" s="1"/>
    </row>
    <row r="7482" spans="1:16" ht="0.95" customHeight="1">
      <c r="A7482" s="1"/>
      <c r="B7482" s="137"/>
      <c r="C7482" s="137"/>
      <c r="D7482" s="137"/>
      <c r="E7482" s="137"/>
      <c r="F7482" s="137"/>
      <c r="G7482" s="137"/>
      <c r="H7482" s="137"/>
      <c r="I7482" s="137"/>
      <c r="J7482" s="137"/>
      <c r="K7482" s="137"/>
      <c r="L7482" s="137"/>
      <c r="M7482" s="137"/>
      <c r="N7482" s="137"/>
      <c r="O7482" s="137"/>
      <c r="P7482" s="1"/>
    </row>
    <row r="7483" spans="1:16" ht="75" thickBot="1">
      <c r="A7483" s="1"/>
      <c r="B7483" s="6" t="s">
        <v>7394</v>
      </c>
      <c r="C7483" s="7" t="s">
        <v>8</v>
      </c>
      <c r="D7483" s="8" t="s">
        <v>7395</v>
      </c>
      <c r="E7483" s="8" t="s">
        <v>7396</v>
      </c>
      <c r="F7483" s="8" t="s">
        <v>40</v>
      </c>
      <c r="G7483" s="8" t="s">
        <v>865</v>
      </c>
      <c r="H7483" s="8" t="s">
        <v>14</v>
      </c>
      <c r="I7483" s="7" t="s">
        <v>8</v>
      </c>
      <c r="J7483" s="9">
        <v>591209044</v>
      </c>
      <c r="K7483" s="9">
        <v>0</v>
      </c>
      <c r="L7483" s="9">
        <v>0</v>
      </c>
      <c r="M7483" s="9">
        <v>0</v>
      </c>
      <c r="N7483" s="7" t="s">
        <v>8</v>
      </c>
      <c r="O7483" s="10">
        <v>49.94</v>
      </c>
      <c r="P7483" s="1"/>
    </row>
    <row r="7484" spans="1:16" ht="33.75" thickBot="1">
      <c r="A7484" s="1"/>
      <c r="B7484" s="138" t="s">
        <v>8</v>
      </c>
      <c r="C7484" s="139"/>
      <c r="D7484" s="139"/>
      <c r="E7484" s="139"/>
      <c r="F7484" s="139"/>
      <c r="G7484" s="139"/>
      <c r="H7484" s="139"/>
      <c r="I7484" s="11" t="s">
        <v>4452</v>
      </c>
      <c r="J7484" s="12" t="s">
        <v>8</v>
      </c>
      <c r="K7484" s="13">
        <v>0</v>
      </c>
      <c r="L7484" s="13">
        <v>0</v>
      </c>
      <c r="M7484" s="13">
        <v>0</v>
      </c>
      <c r="N7484" s="14">
        <v>0</v>
      </c>
      <c r="O7484" s="12" t="s">
        <v>8</v>
      </c>
      <c r="P7484" s="1"/>
    </row>
    <row r="7485" spans="1:16" ht="0.95" customHeight="1">
      <c r="A7485" s="1"/>
      <c r="B7485" s="137"/>
      <c r="C7485" s="137"/>
      <c r="D7485" s="137"/>
      <c r="E7485" s="137"/>
      <c r="F7485" s="137"/>
      <c r="G7485" s="137"/>
      <c r="H7485" s="137"/>
      <c r="I7485" s="137"/>
      <c r="J7485" s="137"/>
      <c r="K7485" s="137"/>
      <c r="L7485" s="137"/>
      <c r="M7485" s="137"/>
      <c r="N7485" s="137"/>
      <c r="O7485" s="137"/>
      <c r="P7485" s="1"/>
    </row>
    <row r="7486" spans="1:16" ht="66.75" thickBot="1">
      <c r="A7486" s="1"/>
      <c r="B7486" s="6" t="s">
        <v>7397</v>
      </c>
      <c r="C7486" s="7" t="s">
        <v>8</v>
      </c>
      <c r="D7486" s="8" t="s">
        <v>7398</v>
      </c>
      <c r="E7486" s="8" t="s">
        <v>7399</v>
      </c>
      <c r="F7486" s="8" t="s">
        <v>40</v>
      </c>
      <c r="G7486" s="8" t="s">
        <v>865</v>
      </c>
      <c r="H7486" s="8" t="s">
        <v>14</v>
      </c>
      <c r="I7486" s="7" t="s">
        <v>8</v>
      </c>
      <c r="J7486" s="9">
        <v>834948088</v>
      </c>
      <c r="K7486" s="9">
        <v>0</v>
      </c>
      <c r="L7486" s="9">
        <v>0</v>
      </c>
      <c r="M7486" s="9">
        <v>0</v>
      </c>
      <c r="N7486" s="7" t="s">
        <v>8</v>
      </c>
      <c r="O7486" s="10">
        <v>96.95</v>
      </c>
      <c r="P7486" s="1"/>
    </row>
    <row r="7487" spans="1:16" ht="33.75" thickBot="1">
      <c r="A7487" s="1"/>
      <c r="B7487" s="138" t="s">
        <v>8</v>
      </c>
      <c r="C7487" s="139"/>
      <c r="D7487" s="139"/>
      <c r="E7487" s="139"/>
      <c r="F7487" s="139"/>
      <c r="G7487" s="139"/>
      <c r="H7487" s="139"/>
      <c r="I7487" s="11" t="s">
        <v>4452</v>
      </c>
      <c r="J7487" s="12" t="s">
        <v>8</v>
      </c>
      <c r="K7487" s="13">
        <v>0</v>
      </c>
      <c r="L7487" s="13">
        <v>0</v>
      </c>
      <c r="M7487" s="13">
        <v>0</v>
      </c>
      <c r="N7487" s="14">
        <v>0</v>
      </c>
      <c r="O7487" s="12" t="s">
        <v>8</v>
      </c>
      <c r="P7487" s="1"/>
    </row>
    <row r="7488" spans="1:16" ht="0.95" customHeight="1">
      <c r="A7488" s="1"/>
      <c r="B7488" s="137"/>
      <c r="C7488" s="137"/>
      <c r="D7488" s="137"/>
      <c r="E7488" s="137"/>
      <c r="F7488" s="137"/>
      <c r="G7488" s="137"/>
      <c r="H7488" s="137"/>
      <c r="I7488" s="137"/>
      <c r="J7488" s="137"/>
      <c r="K7488" s="137"/>
      <c r="L7488" s="137"/>
      <c r="M7488" s="137"/>
      <c r="N7488" s="137"/>
      <c r="O7488" s="137"/>
      <c r="P7488" s="1"/>
    </row>
    <row r="7489" spans="1:16" ht="58.5" thickBot="1">
      <c r="A7489" s="1"/>
      <c r="B7489" s="6" t="s">
        <v>7400</v>
      </c>
      <c r="C7489" s="7" t="s">
        <v>8</v>
      </c>
      <c r="D7489" s="8" t="s">
        <v>7401</v>
      </c>
      <c r="E7489" s="8" t="s">
        <v>7402</v>
      </c>
      <c r="F7489" s="8" t="s">
        <v>12</v>
      </c>
      <c r="G7489" s="8" t="s">
        <v>865</v>
      </c>
      <c r="H7489" s="8" t="s">
        <v>14</v>
      </c>
      <c r="I7489" s="7" t="s">
        <v>8</v>
      </c>
      <c r="J7489" s="9">
        <v>1432464662</v>
      </c>
      <c r="K7489" s="9">
        <v>541745670</v>
      </c>
      <c r="L7489" s="9">
        <v>541745670</v>
      </c>
      <c r="M7489" s="9">
        <v>0</v>
      </c>
      <c r="N7489" s="7" t="s">
        <v>8</v>
      </c>
      <c r="O7489" s="10">
        <v>0</v>
      </c>
      <c r="P7489" s="1"/>
    </row>
    <row r="7490" spans="1:16" ht="33.75" thickBot="1">
      <c r="A7490" s="1"/>
      <c r="B7490" s="138" t="s">
        <v>8</v>
      </c>
      <c r="C7490" s="139"/>
      <c r="D7490" s="139"/>
      <c r="E7490" s="139"/>
      <c r="F7490" s="139"/>
      <c r="G7490" s="139"/>
      <c r="H7490" s="139"/>
      <c r="I7490" s="11" t="s">
        <v>4452</v>
      </c>
      <c r="J7490" s="12" t="s">
        <v>8</v>
      </c>
      <c r="K7490" s="13">
        <v>541745670</v>
      </c>
      <c r="L7490" s="13">
        <v>541745670</v>
      </c>
      <c r="M7490" s="13">
        <v>0</v>
      </c>
      <c r="N7490" s="14">
        <v>0</v>
      </c>
      <c r="O7490" s="12" t="s">
        <v>8</v>
      </c>
      <c r="P7490" s="1"/>
    </row>
    <row r="7491" spans="1:16" ht="0.95" customHeight="1">
      <c r="A7491" s="1"/>
      <c r="B7491" s="137"/>
      <c r="C7491" s="137"/>
      <c r="D7491" s="137"/>
      <c r="E7491" s="137"/>
      <c r="F7491" s="137"/>
      <c r="G7491" s="137"/>
      <c r="H7491" s="137"/>
      <c r="I7491" s="137"/>
      <c r="J7491" s="137"/>
      <c r="K7491" s="137"/>
      <c r="L7491" s="137"/>
      <c r="M7491" s="137"/>
      <c r="N7491" s="137"/>
      <c r="O7491" s="137"/>
      <c r="P7491" s="1"/>
    </row>
    <row r="7492" spans="1:16" ht="58.5" thickBot="1">
      <c r="A7492" s="1"/>
      <c r="B7492" s="6" t="s">
        <v>7403</v>
      </c>
      <c r="C7492" s="7" t="s">
        <v>8</v>
      </c>
      <c r="D7492" s="8" t="s">
        <v>7404</v>
      </c>
      <c r="E7492" s="8" t="s">
        <v>7405</v>
      </c>
      <c r="F7492" s="8" t="s">
        <v>12</v>
      </c>
      <c r="G7492" s="8" t="s">
        <v>865</v>
      </c>
      <c r="H7492" s="8" t="s">
        <v>14</v>
      </c>
      <c r="I7492" s="7" t="s">
        <v>8</v>
      </c>
      <c r="J7492" s="9">
        <v>2872313327</v>
      </c>
      <c r="K7492" s="9">
        <v>1700000000</v>
      </c>
      <c r="L7492" s="9">
        <v>1700000000</v>
      </c>
      <c r="M7492" s="9">
        <v>12407328</v>
      </c>
      <c r="N7492" s="7" t="s">
        <v>8</v>
      </c>
      <c r="O7492" s="10">
        <v>14.99</v>
      </c>
      <c r="P7492" s="1"/>
    </row>
    <row r="7493" spans="1:16" ht="33.75" thickBot="1">
      <c r="A7493" s="1"/>
      <c r="B7493" s="138" t="s">
        <v>8</v>
      </c>
      <c r="C7493" s="139"/>
      <c r="D7493" s="139"/>
      <c r="E7493" s="139"/>
      <c r="F7493" s="139"/>
      <c r="G7493" s="139"/>
      <c r="H7493" s="139"/>
      <c r="I7493" s="11" t="s">
        <v>4452</v>
      </c>
      <c r="J7493" s="12" t="s">
        <v>8</v>
      </c>
      <c r="K7493" s="13">
        <v>1700000000</v>
      </c>
      <c r="L7493" s="13">
        <v>1700000000</v>
      </c>
      <c r="M7493" s="13">
        <v>12407328</v>
      </c>
      <c r="N7493" s="14">
        <v>0.72</v>
      </c>
      <c r="O7493" s="12" t="s">
        <v>8</v>
      </c>
      <c r="P7493" s="1"/>
    </row>
    <row r="7494" spans="1:16" ht="0.95" customHeight="1">
      <c r="A7494" s="1"/>
      <c r="B7494" s="137"/>
      <c r="C7494" s="137"/>
      <c r="D7494" s="137"/>
      <c r="E7494" s="137"/>
      <c r="F7494" s="137"/>
      <c r="G7494" s="137"/>
      <c r="H7494" s="137"/>
      <c r="I7494" s="137"/>
      <c r="J7494" s="137"/>
      <c r="K7494" s="137"/>
      <c r="L7494" s="137"/>
      <c r="M7494" s="137"/>
      <c r="N7494" s="137"/>
      <c r="O7494" s="137"/>
      <c r="P7494" s="1"/>
    </row>
    <row r="7495" spans="1:16" ht="50.25" thickBot="1">
      <c r="A7495" s="1"/>
      <c r="B7495" s="6" t="s">
        <v>7406</v>
      </c>
      <c r="C7495" s="7" t="s">
        <v>8</v>
      </c>
      <c r="D7495" s="8" t="s">
        <v>7407</v>
      </c>
      <c r="E7495" s="8" t="s">
        <v>7408</v>
      </c>
      <c r="F7495" s="8" t="s">
        <v>798</v>
      </c>
      <c r="G7495" s="8" t="s">
        <v>59</v>
      </c>
      <c r="H7495" s="8" t="s">
        <v>14</v>
      </c>
      <c r="I7495" s="7" t="s">
        <v>8</v>
      </c>
      <c r="J7495" s="9">
        <v>10798245910</v>
      </c>
      <c r="K7495" s="9">
        <v>3064742144</v>
      </c>
      <c r="L7495" s="9">
        <v>3295985675</v>
      </c>
      <c r="M7495" s="9">
        <v>3295985675</v>
      </c>
      <c r="N7495" s="7" t="s">
        <v>8</v>
      </c>
      <c r="O7495" s="10">
        <v>96.98</v>
      </c>
      <c r="P7495" s="1"/>
    </row>
    <row r="7496" spans="1:16" ht="25.5" thickBot="1">
      <c r="A7496" s="1"/>
      <c r="B7496" s="138" t="s">
        <v>8</v>
      </c>
      <c r="C7496" s="139"/>
      <c r="D7496" s="139"/>
      <c r="E7496" s="139"/>
      <c r="F7496" s="139"/>
      <c r="G7496" s="139"/>
      <c r="H7496" s="139"/>
      <c r="I7496" s="11" t="s">
        <v>60</v>
      </c>
      <c r="J7496" s="12" t="s">
        <v>8</v>
      </c>
      <c r="K7496" s="13">
        <v>3064742144</v>
      </c>
      <c r="L7496" s="13">
        <v>3295985675</v>
      </c>
      <c r="M7496" s="13">
        <v>3295985675</v>
      </c>
      <c r="N7496" s="14">
        <v>100</v>
      </c>
      <c r="O7496" s="12" t="s">
        <v>8</v>
      </c>
      <c r="P7496" s="1"/>
    </row>
    <row r="7497" spans="1:16" ht="0.95" customHeight="1">
      <c r="A7497" s="1"/>
      <c r="B7497" s="137"/>
      <c r="C7497" s="137"/>
      <c r="D7497" s="137"/>
      <c r="E7497" s="137"/>
      <c r="F7497" s="137"/>
      <c r="G7497" s="137"/>
      <c r="H7497" s="137"/>
      <c r="I7497" s="137"/>
      <c r="J7497" s="137"/>
      <c r="K7497" s="137"/>
      <c r="L7497" s="137"/>
      <c r="M7497" s="137"/>
      <c r="N7497" s="137"/>
      <c r="O7497" s="137"/>
      <c r="P7497" s="1"/>
    </row>
    <row r="7498" spans="1:16" ht="50.25" thickBot="1">
      <c r="A7498" s="1"/>
      <c r="B7498" s="6" t="s">
        <v>7409</v>
      </c>
      <c r="C7498" s="7" t="s">
        <v>8</v>
      </c>
      <c r="D7498" s="8" t="s">
        <v>7410</v>
      </c>
      <c r="E7498" s="8" t="s">
        <v>7411</v>
      </c>
      <c r="F7498" s="8" t="s">
        <v>1503</v>
      </c>
      <c r="G7498" s="8" t="s">
        <v>59</v>
      </c>
      <c r="H7498" s="8" t="s">
        <v>14</v>
      </c>
      <c r="I7498" s="7" t="s">
        <v>8</v>
      </c>
      <c r="J7498" s="9">
        <v>2859716325</v>
      </c>
      <c r="K7498" s="9">
        <v>171110134</v>
      </c>
      <c r="L7498" s="9">
        <v>1696137226</v>
      </c>
      <c r="M7498" s="9">
        <v>1696137226</v>
      </c>
      <c r="N7498" s="7" t="s">
        <v>8</v>
      </c>
      <c r="O7498" s="10">
        <v>87.92</v>
      </c>
      <c r="P7498" s="1"/>
    </row>
    <row r="7499" spans="1:16" ht="25.5" thickBot="1">
      <c r="A7499" s="1"/>
      <c r="B7499" s="138" t="s">
        <v>8</v>
      </c>
      <c r="C7499" s="139"/>
      <c r="D7499" s="139"/>
      <c r="E7499" s="139"/>
      <c r="F7499" s="139"/>
      <c r="G7499" s="139"/>
      <c r="H7499" s="139"/>
      <c r="I7499" s="11" t="s">
        <v>60</v>
      </c>
      <c r="J7499" s="12" t="s">
        <v>8</v>
      </c>
      <c r="K7499" s="13">
        <v>171110134</v>
      </c>
      <c r="L7499" s="13">
        <v>1696137226</v>
      </c>
      <c r="M7499" s="13">
        <v>1696137226</v>
      </c>
      <c r="N7499" s="14">
        <v>100</v>
      </c>
      <c r="O7499" s="12" t="s">
        <v>8</v>
      </c>
      <c r="P7499" s="1"/>
    </row>
    <row r="7500" spans="1:16" ht="0.95" customHeight="1">
      <c r="A7500" s="1"/>
      <c r="B7500" s="137"/>
      <c r="C7500" s="137"/>
      <c r="D7500" s="137"/>
      <c r="E7500" s="137"/>
      <c r="F7500" s="137"/>
      <c r="G7500" s="137"/>
      <c r="H7500" s="137"/>
      <c r="I7500" s="137"/>
      <c r="J7500" s="137"/>
      <c r="K7500" s="137"/>
      <c r="L7500" s="137"/>
      <c r="M7500" s="137"/>
      <c r="N7500" s="137"/>
      <c r="O7500" s="137"/>
      <c r="P7500" s="1"/>
    </row>
    <row r="7501" spans="1:16" ht="75" thickBot="1">
      <c r="A7501" s="1"/>
      <c r="B7501" s="6" t="s">
        <v>7412</v>
      </c>
      <c r="C7501" s="7" t="s">
        <v>8</v>
      </c>
      <c r="D7501" s="8" t="s">
        <v>7413</v>
      </c>
      <c r="E7501" s="8" t="s">
        <v>7414</v>
      </c>
      <c r="F7501" s="8" t="s">
        <v>58</v>
      </c>
      <c r="G7501" s="8" t="s">
        <v>317</v>
      </c>
      <c r="H7501" s="8" t="s">
        <v>14</v>
      </c>
      <c r="I7501" s="7" t="s">
        <v>8</v>
      </c>
      <c r="J7501" s="9">
        <v>5451192853</v>
      </c>
      <c r="K7501" s="9">
        <v>0</v>
      </c>
      <c r="L7501" s="9">
        <v>0</v>
      </c>
      <c r="M7501" s="9">
        <v>0</v>
      </c>
      <c r="N7501" s="7" t="s">
        <v>8</v>
      </c>
      <c r="O7501" s="10">
        <v>25.53</v>
      </c>
      <c r="P7501" s="1"/>
    </row>
    <row r="7502" spans="1:16" ht="25.5" thickBot="1">
      <c r="A7502" s="1"/>
      <c r="B7502" s="138" t="s">
        <v>8</v>
      </c>
      <c r="C7502" s="139"/>
      <c r="D7502" s="139"/>
      <c r="E7502" s="139"/>
      <c r="F7502" s="139"/>
      <c r="G7502" s="139"/>
      <c r="H7502" s="139"/>
      <c r="I7502" s="11" t="s">
        <v>604</v>
      </c>
      <c r="J7502" s="12" t="s">
        <v>8</v>
      </c>
      <c r="K7502" s="13">
        <v>0</v>
      </c>
      <c r="L7502" s="13">
        <v>0</v>
      </c>
      <c r="M7502" s="13">
        <v>0</v>
      </c>
      <c r="N7502" s="14">
        <v>0</v>
      </c>
      <c r="O7502" s="12" t="s">
        <v>8</v>
      </c>
      <c r="P7502" s="1"/>
    </row>
    <row r="7503" spans="1:16" ht="0.95" customHeight="1">
      <c r="A7503" s="1"/>
      <c r="B7503" s="137"/>
      <c r="C7503" s="137"/>
      <c r="D7503" s="137"/>
      <c r="E7503" s="137"/>
      <c r="F7503" s="137"/>
      <c r="G7503" s="137"/>
      <c r="H7503" s="137"/>
      <c r="I7503" s="137"/>
      <c r="J7503" s="137"/>
      <c r="K7503" s="137"/>
      <c r="L7503" s="137"/>
      <c r="M7503" s="137"/>
      <c r="N7503" s="137"/>
      <c r="O7503" s="137"/>
      <c r="P7503" s="1"/>
    </row>
    <row r="7504" spans="1:16" ht="66.75" thickBot="1">
      <c r="A7504" s="1"/>
      <c r="B7504" s="6" t="s">
        <v>7415</v>
      </c>
      <c r="C7504" s="7" t="s">
        <v>8</v>
      </c>
      <c r="D7504" s="8" t="s">
        <v>7416</v>
      </c>
      <c r="E7504" s="8" t="s">
        <v>7417</v>
      </c>
      <c r="F7504" s="8" t="s">
        <v>58</v>
      </c>
      <c r="G7504" s="8" t="s">
        <v>317</v>
      </c>
      <c r="H7504" s="8" t="s">
        <v>14</v>
      </c>
      <c r="I7504" s="7" t="s">
        <v>8</v>
      </c>
      <c r="J7504" s="9">
        <v>3344401729</v>
      </c>
      <c r="K7504" s="9">
        <v>0</v>
      </c>
      <c r="L7504" s="9">
        <v>0</v>
      </c>
      <c r="M7504" s="9">
        <v>0</v>
      </c>
      <c r="N7504" s="7" t="s">
        <v>8</v>
      </c>
      <c r="O7504" s="10">
        <v>2.46</v>
      </c>
      <c r="P7504" s="1"/>
    </row>
    <row r="7505" spans="1:16" ht="25.5" thickBot="1">
      <c r="A7505" s="1"/>
      <c r="B7505" s="138" t="s">
        <v>8</v>
      </c>
      <c r="C7505" s="139"/>
      <c r="D7505" s="139"/>
      <c r="E7505" s="139"/>
      <c r="F7505" s="139"/>
      <c r="G7505" s="139"/>
      <c r="H7505" s="139"/>
      <c r="I7505" s="11" t="s">
        <v>604</v>
      </c>
      <c r="J7505" s="12" t="s">
        <v>8</v>
      </c>
      <c r="K7505" s="13">
        <v>0</v>
      </c>
      <c r="L7505" s="13">
        <v>0</v>
      </c>
      <c r="M7505" s="13">
        <v>0</v>
      </c>
      <c r="N7505" s="14">
        <v>0</v>
      </c>
      <c r="O7505" s="12" t="s">
        <v>8</v>
      </c>
      <c r="P7505" s="1"/>
    </row>
    <row r="7506" spans="1:16" ht="0.95" customHeight="1">
      <c r="A7506" s="1"/>
      <c r="B7506" s="137"/>
      <c r="C7506" s="137"/>
      <c r="D7506" s="137"/>
      <c r="E7506" s="137"/>
      <c r="F7506" s="137"/>
      <c r="G7506" s="137"/>
      <c r="H7506" s="137"/>
      <c r="I7506" s="137"/>
      <c r="J7506" s="137"/>
      <c r="K7506" s="137"/>
      <c r="L7506" s="137"/>
      <c r="M7506" s="137"/>
      <c r="N7506" s="137"/>
      <c r="O7506" s="137"/>
      <c r="P7506" s="1"/>
    </row>
    <row r="7507" spans="1:16" ht="58.5" thickBot="1">
      <c r="A7507" s="1"/>
      <c r="B7507" s="6" t="s">
        <v>7418</v>
      </c>
      <c r="C7507" s="7" t="s">
        <v>8</v>
      </c>
      <c r="D7507" s="8" t="s">
        <v>7419</v>
      </c>
      <c r="E7507" s="8" t="s">
        <v>7420</v>
      </c>
      <c r="F7507" s="8" t="s">
        <v>58</v>
      </c>
      <c r="G7507" s="8" t="s">
        <v>59</v>
      </c>
      <c r="H7507" s="8" t="s">
        <v>14</v>
      </c>
      <c r="I7507" s="7" t="s">
        <v>8</v>
      </c>
      <c r="J7507" s="9">
        <v>19285677748</v>
      </c>
      <c r="K7507" s="9">
        <v>2520949525</v>
      </c>
      <c r="L7507" s="9">
        <v>3657510989</v>
      </c>
      <c r="M7507" s="9">
        <v>3657510989</v>
      </c>
      <c r="N7507" s="7" t="s">
        <v>8</v>
      </c>
      <c r="O7507" s="10">
        <v>68.19</v>
      </c>
      <c r="P7507" s="1"/>
    </row>
    <row r="7508" spans="1:16" ht="25.5" thickBot="1">
      <c r="A7508" s="1"/>
      <c r="B7508" s="138" t="s">
        <v>8</v>
      </c>
      <c r="C7508" s="139"/>
      <c r="D7508" s="139"/>
      <c r="E7508" s="139"/>
      <c r="F7508" s="139"/>
      <c r="G7508" s="139"/>
      <c r="H7508" s="139"/>
      <c r="I7508" s="11" t="s">
        <v>60</v>
      </c>
      <c r="J7508" s="12" t="s">
        <v>8</v>
      </c>
      <c r="K7508" s="13">
        <v>2520949525</v>
      </c>
      <c r="L7508" s="13">
        <v>3657510989</v>
      </c>
      <c r="M7508" s="13">
        <v>3657510989</v>
      </c>
      <c r="N7508" s="14">
        <v>100</v>
      </c>
      <c r="O7508" s="12" t="s">
        <v>8</v>
      </c>
      <c r="P7508" s="1"/>
    </row>
    <row r="7509" spans="1:16" ht="0.95" customHeight="1">
      <c r="A7509" s="1"/>
      <c r="B7509" s="137"/>
      <c r="C7509" s="137"/>
      <c r="D7509" s="137"/>
      <c r="E7509" s="137"/>
      <c r="F7509" s="137"/>
      <c r="G7509" s="137"/>
      <c r="H7509" s="137"/>
      <c r="I7509" s="137"/>
      <c r="J7509" s="137"/>
      <c r="K7509" s="137"/>
      <c r="L7509" s="137"/>
      <c r="M7509" s="137"/>
      <c r="N7509" s="137"/>
      <c r="O7509" s="137"/>
      <c r="P7509" s="1"/>
    </row>
    <row r="7510" spans="1:16" ht="50.25" thickBot="1">
      <c r="A7510" s="1"/>
      <c r="B7510" s="6" t="s">
        <v>7421</v>
      </c>
      <c r="C7510" s="7" t="s">
        <v>8</v>
      </c>
      <c r="D7510" s="8" t="s">
        <v>7422</v>
      </c>
      <c r="E7510" s="8" t="s">
        <v>7423</v>
      </c>
      <c r="F7510" s="8" t="s">
        <v>58</v>
      </c>
      <c r="G7510" s="8" t="s">
        <v>59</v>
      </c>
      <c r="H7510" s="8" t="s">
        <v>14</v>
      </c>
      <c r="I7510" s="7" t="s">
        <v>8</v>
      </c>
      <c r="J7510" s="9">
        <v>1742444440</v>
      </c>
      <c r="K7510" s="9">
        <v>440459528</v>
      </c>
      <c r="L7510" s="9">
        <v>440459528</v>
      </c>
      <c r="M7510" s="9">
        <v>264535655</v>
      </c>
      <c r="N7510" s="7" t="s">
        <v>8</v>
      </c>
      <c r="O7510" s="10">
        <v>65.33</v>
      </c>
      <c r="P7510" s="1"/>
    </row>
    <row r="7511" spans="1:16" ht="25.5" thickBot="1">
      <c r="A7511" s="1"/>
      <c r="B7511" s="138" t="s">
        <v>8</v>
      </c>
      <c r="C7511" s="139"/>
      <c r="D7511" s="139"/>
      <c r="E7511" s="139"/>
      <c r="F7511" s="139"/>
      <c r="G7511" s="139"/>
      <c r="H7511" s="139"/>
      <c r="I7511" s="11" t="s">
        <v>60</v>
      </c>
      <c r="J7511" s="12" t="s">
        <v>8</v>
      </c>
      <c r="K7511" s="13">
        <v>440459528</v>
      </c>
      <c r="L7511" s="13">
        <v>440459528</v>
      </c>
      <c r="M7511" s="13">
        <v>264535655</v>
      </c>
      <c r="N7511" s="14">
        <v>60.05</v>
      </c>
      <c r="O7511" s="12" t="s">
        <v>8</v>
      </c>
      <c r="P7511" s="1"/>
    </row>
    <row r="7512" spans="1:16" ht="0.95" customHeight="1">
      <c r="A7512" s="1"/>
      <c r="B7512" s="137"/>
      <c r="C7512" s="137"/>
      <c r="D7512" s="137"/>
      <c r="E7512" s="137"/>
      <c r="F7512" s="137"/>
      <c r="G7512" s="137"/>
      <c r="H7512" s="137"/>
      <c r="I7512" s="137"/>
      <c r="J7512" s="137"/>
      <c r="K7512" s="137"/>
      <c r="L7512" s="137"/>
      <c r="M7512" s="137"/>
      <c r="N7512" s="137"/>
      <c r="O7512" s="137"/>
      <c r="P7512" s="1"/>
    </row>
    <row r="7513" spans="1:16" ht="58.5" thickBot="1">
      <c r="A7513" s="1"/>
      <c r="B7513" s="6" t="s">
        <v>7424</v>
      </c>
      <c r="C7513" s="7" t="s">
        <v>8</v>
      </c>
      <c r="D7513" s="8" t="s">
        <v>7425</v>
      </c>
      <c r="E7513" s="8" t="s">
        <v>7426</v>
      </c>
      <c r="F7513" s="8" t="s">
        <v>58</v>
      </c>
      <c r="G7513" s="8" t="s">
        <v>59</v>
      </c>
      <c r="H7513" s="8" t="s">
        <v>14</v>
      </c>
      <c r="I7513" s="7" t="s">
        <v>8</v>
      </c>
      <c r="J7513" s="9">
        <v>596021395</v>
      </c>
      <c r="K7513" s="9">
        <v>0</v>
      </c>
      <c r="L7513" s="9">
        <v>0</v>
      </c>
      <c r="M7513" s="9">
        <v>0</v>
      </c>
      <c r="N7513" s="7" t="s">
        <v>8</v>
      </c>
      <c r="O7513" s="10">
        <v>41.63</v>
      </c>
      <c r="P7513" s="1"/>
    </row>
    <row r="7514" spans="1:16" ht="25.5" thickBot="1">
      <c r="A7514" s="1"/>
      <c r="B7514" s="138" t="s">
        <v>8</v>
      </c>
      <c r="C7514" s="139"/>
      <c r="D7514" s="139"/>
      <c r="E7514" s="139"/>
      <c r="F7514" s="139"/>
      <c r="G7514" s="139"/>
      <c r="H7514" s="139"/>
      <c r="I7514" s="11" t="s">
        <v>60</v>
      </c>
      <c r="J7514" s="12" t="s">
        <v>8</v>
      </c>
      <c r="K7514" s="13">
        <v>0</v>
      </c>
      <c r="L7514" s="13">
        <v>0</v>
      </c>
      <c r="M7514" s="13">
        <v>0</v>
      </c>
      <c r="N7514" s="14">
        <v>0</v>
      </c>
      <c r="O7514" s="12" t="s">
        <v>8</v>
      </c>
      <c r="P7514" s="1"/>
    </row>
    <row r="7515" spans="1:16" ht="0.95" customHeight="1">
      <c r="A7515" s="1"/>
      <c r="B7515" s="137"/>
      <c r="C7515" s="137"/>
      <c r="D7515" s="137"/>
      <c r="E7515" s="137"/>
      <c r="F7515" s="137"/>
      <c r="G7515" s="137"/>
      <c r="H7515" s="137"/>
      <c r="I7515" s="137"/>
      <c r="J7515" s="137"/>
      <c r="K7515" s="137"/>
      <c r="L7515" s="137"/>
      <c r="M7515" s="137"/>
      <c r="N7515" s="137"/>
      <c r="O7515" s="137"/>
      <c r="P7515" s="1"/>
    </row>
    <row r="7516" spans="1:16" ht="75" thickBot="1">
      <c r="A7516" s="1"/>
      <c r="B7516" s="6" t="s">
        <v>7427</v>
      </c>
      <c r="C7516" s="7" t="s">
        <v>8</v>
      </c>
      <c r="D7516" s="8" t="s">
        <v>7428</v>
      </c>
      <c r="E7516" s="8" t="s">
        <v>7429</v>
      </c>
      <c r="F7516" s="8" t="s">
        <v>30</v>
      </c>
      <c r="G7516" s="8" t="s">
        <v>59</v>
      </c>
      <c r="H7516" s="8" t="s">
        <v>14</v>
      </c>
      <c r="I7516" s="7" t="s">
        <v>8</v>
      </c>
      <c r="J7516" s="9">
        <v>168657835</v>
      </c>
      <c r="K7516" s="9">
        <v>22600000</v>
      </c>
      <c r="L7516" s="9">
        <v>22600000</v>
      </c>
      <c r="M7516" s="9">
        <v>0</v>
      </c>
      <c r="N7516" s="7" t="s">
        <v>8</v>
      </c>
      <c r="O7516" s="10">
        <v>62.67</v>
      </c>
      <c r="P7516" s="1"/>
    </row>
    <row r="7517" spans="1:16" ht="25.5" thickBot="1">
      <c r="A7517" s="1"/>
      <c r="B7517" s="138" t="s">
        <v>8</v>
      </c>
      <c r="C7517" s="139"/>
      <c r="D7517" s="139"/>
      <c r="E7517" s="139"/>
      <c r="F7517" s="139"/>
      <c r="G7517" s="139"/>
      <c r="H7517" s="139"/>
      <c r="I7517" s="11" t="s">
        <v>60</v>
      </c>
      <c r="J7517" s="12" t="s">
        <v>8</v>
      </c>
      <c r="K7517" s="13">
        <v>22600000</v>
      </c>
      <c r="L7517" s="13">
        <v>22600000</v>
      </c>
      <c r="M7517" s="13">
        <v>0</v>
      </c>
      <c r="N7517" s="14">
        <v>0</v>
      </c>
      <c r="O7517" s="12" t="s">
        <v>8</v>
      </c>
      <c r="P7517" s="1"/>
    </row>
    <row r="7518" spans="1:16" ht="0.95" customHeight="1">
      <c r="A7518" s="1"/>
      <c r="B7518" s="137"/>
      <c r="C7518" s="137"/>
      <c r="D7518" s="137"/>
      <c r="E7518" s="137"/>
      <c r="F7518" s="137"/>
      <c r="G7518" s="137"/>
      <c r="H7518" s="137"/>
      <c r="I7518" s="137"/>
      <c r="J7518" s="137"/>
      <c r="K7518" s="137"/>
      <c r="L7518" s="137"/>
      <c r="M7518" s="137"/>
      <c r="N7518" s="137"/>
      <c r="O7518" s="137"/>
      <c r="P7518" s="1"/>
    </row>
    <row r="7519" spans="1:16" ht="42" thickBot="1">
      <c r="A7519" s="1"/>
      <c r="B7519" s="6" t="s">
        <v>7430</v>
      </c>
      <c r="C7519" s="7" t="s">
        <v>8</v>
      </c>
      <c r="D7519" s="8" t="s">
        <v>7431</v>
      </c>
      <c r="E7519" s="8" t="s">
        <v>7432</v>
      </c>
      <c r="F7519" s="8" t="s">
        <v>335</v>
      </c>
      <c r="G7519" s="8" t="s">
        <v>59</v>
      </c>
      <c r="H7519" s="8" t="s">
        <v>14</v>
      </c>
      <c r="I7519" s="7" t="s">
        <v>8</v>
      </c>
      <c r="J7519" s="9">
        <v>210149937</v>
      </c>
      <c r="K7519" s="9">
        <v>3500000</v>
      </c>
      <c r="L7519" s="9">
        <v>3500000</v>
      </c>
      <c r="M7519" s="9">
        <v>2735562</v>
      </c>
      <c r="N7519" s="7" t="s">
        <v>8</v>
      </c>
      <c r="O7519" s="10">
        <v>71.819999999999993</v>
      </c>
      <c r="P7519" s="1"/>
    </row>
    <row r="7520" spans="1:16" ht="25.5" thickBot="1">
      <c r="A7520" s="1"/>
      <c r="B7520" s="138" t="s">
        <v>8</v>
      </c>
      <c r="C7520" s="139"/>
      <c r="D7520" s="139"/>
      <c r="E7520" s="139"/>
      <c r="F7520" s="139"/>
      <c r="G7520" s="139"/>
      <c r="H7520" s="139"/>
      <c r="I7520" s="11" t="s">
        <v>60</v>
      </c>
      <c r="J7520" s="12" t="s">
        <v>8</v>
      </c>
      <c r="K7520" s="13">
        <v>3500000</v>
      </c>
      <c r="L7520" s="13">
        <v>3500000</v>
      </c>
      <c r="M7520" s="13">
        <v>2735562</v>
      </c>
      <c r="N7520" s="14">
        <v>78.150000000000006</v>
      </c>
      <c r="O7520" s="12" t="s">
        <v>8</v>
      </c>
      <c r="P7520" s="1"/>
    </row>
    <row r="7521" spans="1:16" ht="0.95" customHeight="1">
      <c r="A7521" s="1"/>
      <c r="B7521" s="137"/>
      <c r="C7521" s="137"/>
      <c r="D7521" s="137"/>
      <c r="E7521" s="137"/>
      <c r="F7521" s="137"/>
      <c r="G7521" s="137"/>
      <c r="H7521" s="137"/>
      <c r="I7521" s="137"/>
      <c r="J7521" s="137"/>
      <c r="K7521" s="137"/>
      <c r="L7521" s="137"/>
      <c r="M7521" s="137"/>
      <c r="N7521" s="137"/>
      <c r="O7521" s="137"/>
      <c r="P7521" s="1"/>
    </row>
    <row r="7522" spans="1:16" ht="66.75" thickBot="1">
      <c r="A7522" s="1"/>
      <c r="B7522" s="6" t="s">
        <v>7433</v>
      </c>
      <c r="C7522" s="7" t="s">
        <v>8</v>
      </c>
      <c r="D7522" s="8" t="s">
        <v>7434</v>
      </c>
      <c r="E7522" s="8" t="s">
        <v>7435</v>
      </c>
      <c r="F7522" s="8" t="s">
        <v>331</v>
      </c>
      <c r="G7522" s="8" t="s">
        <v>59</v>
      </c>
      <c r="H7522" s="8" t="s">
        <v>14</v>
      </c>
      <c r="I7522" s="7" t="s">
        <v>8</v>
      </c>
      <c r="J7522" s="9">
        <v>16328995508</v>
      </c>
      <c r="K7522" s="9">
        <v>4003392864</v>
      </c>
      <c r="L7522" s="9">
        <v>4282757756</v>
      </c>
      <c r="M7522" s="9">
        <v>4282757756</v>
      </c>
      <c r="N7522" s="7" t="s">
        <v>8</v>
      </c>
      <c r="O7522" s="10">
        <v>76.03</v>
      </c>
      <c r="P7522" s="1"/>
    </row>
    <row r="7523" spans="1:16" ht="25.5" thickBot="1">
      <c r="A7523" s="1"/>
      <c r="B7523" s="138" t="s">
        <v>8</v>
      </c>
      <c r="C7523" s="139"/>
      <c r="D7523" s="139"/>
      <c r="E7523" s="139"/>
      <c r="F7523" s="139"/>
      <c r="G7523" s="139"/>
      <c r="H7523" s="139"/>
      <c r="I7523" s="11" t="s">
        <v>60</v>
      </c>
      <c r="J7523" s="12" t="s">
        <v>8</v>
      </c>
      <c r="K7523" s="13">
        <v>4003392864</v>
      </c>
      <c r="L7523" s="13">
        <v>4282757756</v>
      </c>
      <c r="M7523" s="13">
        <v>4282757756</v>
      </c>
      <c r="N7523" s="14">
        <v>100</v>
      </c>
      <c r="O7523" s="12" t="s">
        <v>8</v>
      </c>
      <c r="P7523" s="1"/>
    </row>
    <row r="7524" spans="1:16" ht="0.95" customHeight="1">
      <c r="A7524" s="1"/>
      <c r="B7524" s="137"/>
      <c r="C7524" s="137"/>
      <c r="D7524" s="137"/>
      <c r="E7524" s="137"/>
      <c r="F7524" s="137"/>
      <c r="G7524" s="137"/>
      <c r="H7524" s="137"/>
      <c r="I7524" s="137"/>
      <c r="J7524" s="137"/>
      <c r="K7524" s="137"/>
      <c r="L7524" s="137"/>
      <c r="M7524" s="137"/>
      <c r="N7524" s="137"/>
      <c r="O7524" s="137"/>
      <c r="P7524" s="1"/>
    </row>
    <row r="7525" spans="1:16" ht="75" thickBot="1">
      <c r="A7525" s="1"/>
      <c r="B7525" s="6" t="s">
        <v>7436</v>
      </c>
      <c r="C7525" s="7" t="s">
        <v>8</v>
      </c>
      <c r="D7525" s="8" t="s">
        <v>7437</v>
      </c>
      <c r="E7525" s="8" t="s">
        <v>7438</v>
      </c>
      <c r="F7525" s="8" t="s">
        <v>58</v>
      </c>
      <c r="G7525" s="8" t="s">
        <v>59</v>
      </c>
      <c r="H7525" s="8" t="s">
        <v>14</v>
      </c>
      <c r="I7525" s="7" t="s">
        <v>8</v>
      </c>
      <c r="J7525" s="9">
        <v>1687820591</v>
      </c>
      <c r="K7525" s="9">
        <v>0</v>
      </c>
      <c r="L7525" s="9">
        <v>0</v>
      </c>
      <c r="M7525" s="9">
        <v>0</v>
      </c>
      <c r="N7525" s="7" t="s">
        <v>8</v>
      </c>
      <c r="O7525" s="10">
        <v>88.87</v>
      </c>
      <c r="P7525" s="1"/>
    </row>
    <row r="7526" spans="1:16" ht="25.5" thickBot="1">
      <c r="A7526" s="1"/>
      <c r="B7526" s="138" t="s">
        <v>8</v>
      </c>
      <c r="C7526" s="139"/>
      <c r="D7526" s="139"/>
      <c r="E7526" s="139"/>
      <c r="F7526" s="139"/>
      <c r="G7526" s="139"/>
      <c r="H7526" s="139"/>
      <c r="I7526" s="11" t="s">
        <v>60</v>
      </c>
      <c r="J7526" s="12" t="s">
        <v>8</v>
      </c>
      <c r="K7526" s="13">
        <v>0</v>
      </c>
      <c r="L7526" s="13">
        <v>0</v>
      </c>
      <c r="M7526" s="13">
        <v>0</v>
      </c>
      <c r="N7526" s="14">
        <v>0</v>
      </c>
      <c r="O7526" s="12" t="s">
        <v>8</v>
      </c>
      <c r="P7526" s="1"/>
    </row>
    <row r="7527" spans="1:16" ht="0.95" customHeight="1">
      <c r="A7527" s="1"/>
      <c r="B7527" s="137"/>
      <c r="C7527" s="137"/>
      <c r="D7527" s="137"/>
      <c r="E7527" s="137"/>
      <c r="F7527" s="137"/>
      <c r="G7527" s="137"/>
      <c r="H7527" s="137"/>
      <c r="I7527" s="137"/>
      <c r="J7527" s="137"/>
      <c r="K7527" s="137"/>
      <c r="L7527" s="137"/>
      <c r="M7527" s="137"/>
      <c r="N7527" s="137"/>
      <c r="O7527" s="137"/>
      <c r="P7527" s="1"/>
    </row>
    <row r="7528" spans="1:16" ht="108" thickBot="1">
      <c r="A7528" s="1"/>
      <c r="B7528" s="6" t="s">
        <v>7439</v>
      </c>
      <c r="C7528" s="7" t="s">
        <v>8</v>
      </c>
      <c r="D7528" s="8" t="s">
        <v>7440</v>
      </c>
      <c r="E7528" s="8" t="s">
        <v>7441</v>
      </c>
      <c r="F7528" s="8" t="s">
        <v>58</v>
      </c>
      <c r="G7528" s="8" t="s">
        <v>59</v>
      </c>
      <c r="H7528" s="8" t="s">
        <v>14</v>
      </c>
      <c r="I7528" s="7" t="s">
        <v>8</v>
      </c>
      <c r="J7528" s="9">
        <v>150000000</v>
      </c>
      <c r="K7528" s="9">
        <v>15200000</v>
      </c>
      <c r="L7528" s="9">
        <v>15200000</v>
      </c>
      <c r="M7528" s="9">
        <v>0</v>
      </c>
      <c r="N7528" s="7" t="s">
        <v>8</v>
      </c>
      <c r="O7528" s="10">
        <v>24.24</v>
      </c>
      <c r="P7528" s="1"/>
    </row>
    <row r="7529" spans="1:16" ht="25.5" thickBot="1">
      <c r="A7529" s="1"/>
      <c r="B7529" s="138" t="s">
        <v>8</v>
      </c>
      <c r="C7529" s="139"/>
      <c r="D7529" s="139"/>
      <c r="E7529" s="139"/>
      <c r="F7529" s="139"/>
      <c r="G7529" s="139"/>
      <c r="H7529" s="139"/>
      <c r="I7529" s="11" t="s">
        <v>60</v>
      </c>
      <c r="J7529" s="12" t="s">
        <v>8</v>
      </c>
      <c r="K7529" s="13">
        <v>15200000</v>
      </c>
      <c r="L7529" s="13">
        <v>15200000</v>
      </c>
      <c r="M7529" s="13">
        <v>0</v>
      </c>
      <c r="N7529" s="14">
        <v>0</v>
      </c>
      <c r="O7529" s="12" t="s">
        <v>8</v>
      </c>
      <c r="P7529" s="1"/>
    </row>
    <row r="7530" spans="1:16" ht="0.95" customHeight="1">
      <c r="A7530" s="1"/>
      <c r="B7530" s="137"/>
      <c r="C7530" s="137"/>
      <c r="D7530" s="137"/>
      <c r="E7530" s="137"/>
      <c r="F7530" s="137"/>
      <c r="G7530" s="137"/>
      <c r="H7530" s="137"/>
      <c r="I7530" s="137"/>
      <c r="J7530" s="137"/>
      <c r="K7530" s="137"/>
      <c r="L7530" s="137"/>
      <c r="M7530" s="137"/>
      <c r="N7530" s="137"/>
      <c r="O7530" s="137"/>
      <c r="P7530" s="1"/>
    </row>
    <row r="7531" spans="1:16" ht="58.5" thickBot="1">
      <c r="A7531" s="1"/>
      <c r="B7531" s="6" t="s">
        <v>7442</v>
      </c>
      <c r="C7531" s="7" t="s">
        <v>8</v>
      </c>
      <c r="D7531" s="8" t="s">
        <v>7443</v>
      </c>
      <c r="E7531" s="8" t="s">
        <v>7444</v>
      </c>
      <c r="F7531" s="8" t="s">
        <v>30</v>
      </c>
      <c r="G7531" s="8" t="s">
        <v>865</v>
      </c>
      <c r="H7531" s="8" t="s">
        <v>14</v>
      </c>
      <c r="I7531" s="7" t="s">
        <v>8</v>
      </c>
      <c r="J7531" s="9">
        <v>785778828</v>
      </c>
      <c r="K7531" s="9">
        <v>0</v>
      </c>
      <c r="L7531" s="9">
        <v>0</v>
      </c>
      <c r="M7531" s="9">
        <v>0</v>
      </c>
      <c r="N7531" s="7" t="s">
        <v>8</v>
      </c>
      <c r="O7531" s="10">
        <v>95.34</v>
      </c>
      <c r="P7531" s="1"/>
    </row>
    <row r="7532" spans="1:16" ht="33.75" thickBot="1">
      <c r="A7532" s="1"/>
      <c r="B7532" s="138" t="s">
        <v>8</v>
      </c>
      <c r="C7532" s="139"/>
      <c r="D7532" s="139"/>
      <c r="E7532" s="139"/>
      <c r="F7532" s="139"/>
      <c r="G7532" s="139"/>
      <c r="H7532" s="139"/>
      <c r="I7532" s="11" t="s">
        <v>4452</v>
      </c>
      <c r="J7532" s="12" t="s">
        <v>8</v>
      </c>
      <c r="K7532" s="13">
        <v>0</v>
      </c>
      <c r="L7532" s="13">
        <v>0</v>
      </c>
      <c r="M7532" s="13">
        <v>0</v>
      </c>
      <c r="N7532" s="14">
        <v>0</v>
      </c>
      <c r="O7532" s="12" t="s">
        <v>8</v>
      </c>
      <c r="P7532" s="1"/>
    </row>
    <row r="7533" spans="1:16" ht="0.95" customHeight="1">
      <c r="A7533" s="1"/>
      <c r="B7533" s="137"/>
      <c r="C7533" s="137"/>
      <c r="D7533" s="137"/>
      <c r="E7533" s="137"/>
      <c r="F7533" s="137"/>
      <c r="G7533" s="137"/>
      <c r="H7533" s="137"/>
      <c r="I7533" s="137"/>
      <c r="J7533" s="137"/>
      <c r="K7533" s="137"/>
      <c r="L7533" s="137"/>
      <c r="M7533" s="137"/>
      <c r="N7533" s="137"/>
      <c r="O7533" s="137"/>
      <c r="P7533" s="1"/>
    </row>
    <row r="7534" spans="1:16" ht="58.5" thickBot="1">
      <c r="A7534" s="1"/>
      <c r="B7534" s="6" t="s">
        <v>7445</v>
      </c>
      <c r="C7534" s="7" t="s">
        <v>8</v>
      </c>
      <c r="D7534" s="8" t="s">
        <v>7446</v>
      </c>
      <c r="E7534" s="8" t="s">
        <v>7447</v>
      </c>
      <c r="F7534" s="8" t="s">
        <v>30</v>
      </c>
      <c r="G7534" s="8" t="s">
        <v>865</v>
      </c>
      <c r="H7534" s="8" t="s">
        <v>14</v>
      </c>
      <c r="I7534" s="7" t="s">
        <v>8</v>
      </c>
      <c r="J7534" s="9">
        <v>957671889</v>
      </c>
      <c r="K7534" s="9">
        <v>0</v>
      </c>
      <c r="L7534" s="9">
        <v>0</v>
      </c>
      <c r="M7534" s="9">
        <v>0</v>
      </c>
      <c r="N7534" s="7" t="s">
        <v>8</v>
      </c>
      <c r="O7534" s="10">
        <v>97.97</v>
      </c>
      <c r="P7534" s="1"/>
    </row>
    <row r="7535" spans="1:16" ht="33.75" thickBot="1">
      <c r="A7535" s="1"/>
      <c r="B7535" s="138" t="s">
        <v>8</v>
      </c>
      <c r="C7535" s="139"/>
      <c r="D7535" s="139"/>
      <c r="E7535" s="139"/>
      <c r="F7535" s="139"/>
      <c r="G7535" s="139"/>
      <c r="H7535" s="139"/>
      <c r="I7535" s="11" t="s">
        <v>4452</v>
      </c>
      <c r="J7535" s="12" t="s">
        <v>8</v>
      </c>
      <c r="K7535" s="13">
        <v>0</v>
      </c>
      <c r="L7535" s="13">
        <v>0</v>
      </c>
      <c r="M7535" s="13">
        <v>0</v>
      </c>
      <c r="N7535" s="14">
        <v>0</v>
      </c>
      <c r="O7535" s="12" t="s">
        <v>8</v>
      </c>
      <c r="P7535" s="1"/>
    </row>
    <row r="7536" spans="1:16" ht="0.95" customHeight="1">
      <c r="A7536" s="1"/>
      <c r="B7536" s="137"/>
      <c r="C7536" s="137"/>
      <c r="D7536" s="137"/>
      <c r="E7536" s="137"/>
      <c r="F7536" s="137"/>
      <c r="G7536" s="137"/>
      <c r="H7536" s="137"/>
      <c r="I7536" s="137"/>
      <c r="J7536" s="137"/>
      <c r="K7536" s="137"/>
      <c r="L7536" s="137"/>
      <c r="M7536" s="137"/>
      <c r="N7536" s="137"/>
      <c r="O7536" s="137"/>
      <c r="P7536" s="1"/>
    </row>
    <row r="7537" spans="1:16" ht="50.25" thickBot="1">
      <c r="A7537" s="1"/>
      <c r="B7537" s="6" t="s">
        <v>7448</v>
      </c>
      <c r="C7537" s="7" t="s">
        <v>8</v>
      </c>
      <c r="D7537" s="8" t="s">
        <v>7449</v>
      </c>
      <c r="E7537" s="8" t="s">
        <v>7450</v>
      </c>
      <c r="F7537" s="8" t="s">
        <v>203</v>
      </c>
      <c r="G7537" s="8" t="s">
        <v>865</v>
      </c>
      <c r="H7537" s="8" t="s">
        <v>14</v>
      </c>
      <c r="I7537" s="7" t="s">
        <v>8</v>
      </c>
      <c r="J7537" s="9">
        <v>4574535</v>
      </c>
      <c r="K7537" s="9">
        <v>0</v>
      </c>
      <c r="L7537" s="9">
        <v>0</v>
      </c>
      <c r="M7537" s="9">
        <v>0</v>
      </c>
      <c r="N7537" s="7" t="s">
        <v>8</v>
      </c>
      <c r="O7537" s="10">
        <v>43.04</v>
      </c>
      <c r="P7537" s="1"/>
    </row>
    <row r="7538" spans="1:16" ht="33.75" thickBot="1">
      <c r="A7538" s="1"/>
      <c r="B7538" s="138" t="s">
        <v>8</v>
      </c>
      <c r="C7538" s="139"/>
      <c r="D7538" s="139"/>
      <c r="E7538" s="139"/>
      <c r="F7538" s="139"/>
      <c r="G7538" s="139"/>
      <c r="H7538" s="139"/>
      <c r="I7538" s="11" t="s">
        <v>4452</v>
      </c>
      <c r="J7538" s="12" t="s">
        <v>8</v>
      </c>
      <c r="K7538" s="13">
        <v>0</v>
      </c>
      <c r="L7538" s="13">
        <v>0</v>
      </c>
      <c r="M7538" s="13">
        <v>0</v>
      </c>
      <c r="N7538" s="14">
        <v>0</v>
      </c>
      <c r="O7538" s="12" t="s">
        <v>8</v>
      </c>
      <c r="P7538" s="1"/>
    </row>
    <row r="7539" spans="1:16" ht="0.95" customHeight="1">
      <c r="A7539" s="1"/>
      <c r="B7539" s="137"/>
      <c r="C7539" s="137"/>
      <c r="D7539" s="137"/>
      <c r="E7539" s="137"/>
      <c r="F7539" s="137"/>
      <c r="G7539" s="137"/>
      <c r="H7539" s="137"/>
      <c r="I7539" s="137"/>
      <c r="J7539" s="137"/>
      <c r="K7539" s="137"/>
      <c r="L7539" s="137"/>
      <c r="M7539" s="137"/>
      <c r="N7539" s="137"/>
      <c r="O7539" s="137"/>
      <c r="P7539" s="1"/>
    </row>
    <row r="7540" spans="1:16" ht="42" thickBot="1">
      <c r="A7540" s="1"/>
      <c r="B7540" s="6" t="s">
        <v>7451</v>
      </c>
      <c r="C7540" s="7" t="s">
        <v>8</v>
      </c>
      <c r="D7540" s="8" t="s">
        <v>7452</v>
      </c>
      <c r="E7540" s="8" t="s">
        <v>7453</v>
      </c>
      <c r="F7540" s="8" t="s">
        <v>367</v>
      </c>
      <c r="G7540" s="8" t="s">
        <v>865</v>
      </c>
      <c r="H7540" s="8" t="s">
        <v>14</v>
      </c>
      <c r="I7540" s="7" t="s">
        <v>8</v>
      </c>
      <c r="J7540" s="9">
        <v>683565784</v>
      </c>
      <c r="K7540" s="9">
        <v>0</v>
      </c>
      <c r="L7540" s="9">
        <v>0</v>
      </c>
      <c r="M7540" s="9">
        <v>0</v>
      </c>
      <c r="N7540" s="7" t="s">
        <v>8</v>
      </c>
      <c r="O7540" s="10">
        <v>0.49</v>
      </c>
      <c r="P7540" s="1"/>
    </row>
    <row r="7541" spans="1:16" ht="33.75" thickBot="1">
      <c r="A7541" s="1"/>
      <c r="B7541" s="138" t="s">
        <v>8</v>
      </c>
      <c r="C7541" s="139"/>
      <c r="D7541" s="139"/>
      <c r="E7541" s="139"/>
      <c r="F7541" s="139"/>
      <c r="G7541" s="139"/>
      <c r="H7541" s="139"/>
      <c r="I7541" s="11" t="s">
        <v>4452</v>
      </c>
      <c r="J7541" s="12" t="s">
        <v>8</v>
      </c>
      <c r="K7541" s="13">
        <v>0</v>
      </c>
      <c r="L7541" s="13">
        <v>0</v>
      </c>
      <c r="M7541" s="13">
        <v>0</v>
      </c>
      <c r="N7541" s="14">
        <v>0</v>
      </c>
      <c r="O7541" s="12" t="s">
        <v>8</v>
      </c>
      <c r="P7541" s="1"/>
    </row>
    <row r="7542" spans="1:16" ht="0.95" customHeight="1">
      <c r="A7542" s="1"/>
      <c r="B7542" s="137"/>
      <c r="C7542" s="137"/>
      <c r="D7542" s="137"/>
      <c r="E7542" s="137"/>
      <c r="F7542" s="137"/>
      <c r="G7542" s="137"/>
      <c r="H7542" s="137"/>
      <c r="I7542" s="137"/>
      <c r="J7542" s="137"/>
      <c r="K7542" s="137"/>
      <c r="L7542" s="137"/>
      <c r="M7542" s="137"/>
      <c r="N7542" s="137"/>
      <c r="O7542" s="137"/>
      <c r="P7542" s="1"/>
    </row>
    <row r="7543" spans="1:16" ht="50.25" thickBot="1">
      <c r="A7543" s="1"/>
      <c r="B7543" s="6" t="s">
        <v>7454</v>
      </c>
      <c r="C7543" s="7" t="s">
        <v>8</v>
      </c>
      <c r="D7543" s="8" t="s">
        <v>7455</v>
      </c>
      <c r="E7543" s="8" t="s">
        <v>7456</v>
      </c>
      <c r="F7543" s="8" t="s">
        <v>207</v>
      </c>
      <c r="G7543" s="8" t="s">
        <v>13</v>
      </c>
      <c r="H7543" s="8" t="s">
        <v>14</v>
      </c>
      <c r="I7543" s="7" t="s">
        <v>8</v>
      </c>
      <c r="J7543" s="9">
        <v>266681612</v>
      </c>
      <c r="K7543" s="9">
        <v>0</v>
      </c>
      <c r="L7543" s="9">
        <v>0</v>
      </c>
      <c r="M7543" s="9">
        <v>0</v>
      </c>
      <c r="N7543" s="7" t="s">
        <v>8</v>
      </c>
      <c r="O7543" s="10">
        <v>81.37</v>
      </c>
      <c r="P7543" s="1"/>
    </row>
    <row r="7544" spans="1:16" ht="25.5" thickBot="1">
      <c r="A7544" s="1"/>
      <c r="B7544" s="138" t="s">
        <v>8</v>
      </c>
      <c r="C7544" s="139"/>
      <c r="D7544" s="139"/>
      <c r="E7544" s="139"/>
      <c r="F7544" s="139"/>
      <c r="G7544" s="139"/>
      <c r="H7544" s="139"/>
      <c r="I7544" s="11" t="s">
        <v>4456</v>
      </c>
      <c r="J7544" s="12" t="s">
        <v>8</v>
      </c>
      <c r="K7544" s="13">
        <v>0</v>
      </c>
      <c r="L7544" s="13">
        <v>0</v>
      </c>
      <c r="M7544" s="13">
        <v>0</v>
      </c>
      <c r="N7544" s="14">
        <v>0</v>
      </c>
      <c r="O7544" s="12" t="s">
        <v>8</v>
      </c>
      <c r="P7544" s="1"/>
    </row>
    <row r="7545" spans="1:16" ht="0.95" customHeight="1">
      <c r="A7545" s="1"/>
      <c r="B7545" s="137"/>
      <c r="C7545" s="137"/>
      <c r="D7545" s="137"/>
      <c r="E7545" s="137"/>
      <c r="F7545" s="137"/>
      <c r="G7545" s="137"/>
      <c r="H7545" s="137"/>
      <c r="I7545" s="137"/>
      <c r="J7545" s="137"/>
      <c r="K7545" s="137"/>
      <c r="L7545" s="137"/>
      <c r="M7545" s="137"/>
      <c r="N7545" s="137"/>
      <c r="O7545" s="137"/>
      <c r="P7545" s="1"/>
    </row>
    <row r="7546" spans="1:16" ht="83.25" thickBot="1">
      <c r="A7546" s="1"/>
      <c r="B7546" s="6" t="s">
        <v>7457</v>
      </c>
      <c r="C7546" s="7" t="s">
        <v>8</v>
      </c>
      <c r="D7546" s="8" t="s">
        <v>7458</v>
      </c>
      <c r="E7546" s="8" t="s">
        <v>7459</v>
      </c>
      <c r="F7546" s="8" t="s">
        <v>203</v>
      </c>
      <c r="G7546" s="8" t="s">
        <v>6771</v>
      </c>
      <c r="H7546" s="8" t="s">
        <v>14</v>
      </c>
      <c r="I7546" s="7" t="s">
        <v>8</v>
      </c>
      <c r="J7546" s="9">
        <v>1375329879</v>
      </c>
      <c r="K7546" s="9">
        <v>79206725</v>
      </c>
      <c r="L7546" s="9">
        <v>79206725</v>
      </c>
      <c r="M7546" s="9">
        <v>18312834</v>
      </c>
      <c r="N7546" s="7" t="s">
        <v>8</v>
      </c>
      <c r="O7546" s="10">
        <v>100</v>
      </c>
      <c r="P7546" s="1"/>
    </row>
    <row r="7547" spans="1:16" ht="33.75" thickBot="1">
      <c r="A7547" s="1"/>
      <c r="B7547" s="138" t="s">
        <v>8</v>
      </c>
      <c r="C7547" s="139"/>
      <c r="D7547" s="139"/>
      <c r="E7547" s="139"/>
      <c r="F7547" s="139"/>
      <c r="G7547" s="139"/>
      <c r="H7547" s="139"/>
      <c r="I7547" s="11" t="s">
        <v>6772</v>
      </c>
      <c r="J7547" s="12" t="s">
        <v>8</v>
      </c>
      <c r="K7547" s="13">
        <v>79206725</v>
      </c>
      <c r="L7547" s="13">
        <v>79206725</v>
      </c>
      <c r="M7547" s="13">
        <v>18312834</v>
      </c>
      <c r="N7547" s="14">
        <v>23.12</v>
      </c>
      <c r="O7547" s="12" t="s">
        <v>8</v>
      </c>
      <c r="P7547" s="1"/>
    </row>
    <row r="7548" spans="1:16" ht="0.95" customHeight="1">
      <c r="A7548" s="1"/>
      <c r="B7548" s="137"/>
      <c r="C7548" s="137"/>
      <c r="D7548" s="137"/>
      <c r="E7548" s="137"/>
      <c r="F7548" s="137"/>
      <c r="G7548" s="137"/>
      <c r="H7548" s="137"/>
      <c r="I7548" s="137"/>
      <c r="J7548" s="137"/>
      <c r="K7548" s="137"/>
      <c r="L7548" s="137"/>
      <c r="M7548" s="137"/>
      <c r="N7548" s="137"/>
      <c r="O7548" s="137"/>
      <c r="P7548" s="1"/>
    </row>
    <row r="7549" spans="1:16" ht="83.25" thickBot="1">
      <c r="A7549" s="1"/>
      <c r="B7549" s="6" t="s">
        <v>7460</v>
      </c>
      <c r="C7549" s="7" t="s">
        <v>8</v>
      </c>
      <c r="D7549" s="8" t="s">
        <v>7461</v>
      </c>
      <c r="E7549" s="8" t="s">
        <v>7462</v>
      </c>
      <c r="F7549" s="8" t="s">
        <v>203</v>
      </c>
      <c r="G7549" s="8" t="s">
        <v>6771</v>
      </c>
      <c r="H7549" s="8" t="s">
        <v>14</v>
      </c>
      <c r="I7549" s="7" t="s">
        <v>8</v>
      </c>
      <c r="J7549" s="9">
        <v>93817149</v>
      </c>
      <c r="K7549" s="9">
        <v>3110414</v>
      </c>
      <c r="L7549" s="9">
        <v>3110414</v>
      </c>
      <c r="M7549" s="9">
        <v>2973500</v>
      </c>
      <c r="N7549" s="7" t="s">
        <v>8</v>
      </c>
      <c r="O7549" s="10">
        <v>100</v>
      </c>
      <c r="P7549" s="1"/>
    </row>
    <row r="7550" spans="1:16" ht="33.75" thickBot="1">
      <c r="A7550" s="1"/>
      <c r="B7550" s="138" t="s">
        <v>8</v>
      </c>
      <c r="C7550" s="139"/>
      <c r="D7550" s="139"/>
      <c r="E7550" s="139"/>
      <c r="F7550" s="139"/>
      <c r="G7550" s="139"/>
      <c r="H7550" s="139"/>
      <c r="I7550" s="11" t="s">
        <v>6772</v>
      </c>
      <c r="J7550" s="12" t="s">
        <v>8</v>
      </c>
      <c r="K7550" s="13">
        <v>3110414</v>
      </c>
      <c r="L7550" s="13">
        <v>3110414</v>
      </c>
      <c r="M7550" s="13">
        <v>2973500</v>
      </c>
      <c r="N7550" s="14">
        <v>95.59</v>
      </c>
      <c r="O7550" s="12" t="s">
        <v>8</v>
      </c>
      <c r="P7550" s="1"/>
    </row>
    <row r="7551" spans="1:16" ht="0.95" customHeight="1">
      <c r="A7551" s="1"/>
      <c r="B7551" s="137"/>
      <c r="C7551" s="137"/>
      <c r="D7551" s="137"/>
      <c r="E7551" s="137"/>
      <c r="F7551" s="137"/>
      <c r="G7551" s="137"/>
      <c r="H7551" s="137"/>
      <c r="I7551" s="137"/>
      <c r="J7551" s="137"/>
      <c r="K7551" s="137"/>
      <c r="L7551" s="137"/>
      <c r="M7551" s="137"/>
      <c r="N7551" s="137"/>
      <c r="O7551" s="137"/>
      <c r="P7551" s="1"/>
    </row>
    <row r="7552" spans="1:16" ht="58.5" thickBot="1">
      <c r="A7552" s="1"/>
      <c r="B7552" s="6" t="s">
        <v>7463</v>
      </c>
      <c r="C7552" s="7" t="s">
        <v>8</v>
      </c>
      <c r="D7552" s="8" t="s">
        <v>7464</v>
      </c>
      <c r="E7552" s="8" t="s">
        <v>7465</v>
      </c>
      <c r="F7552" s="8" t="s">
        <v>1503</v>
      </c>
      <c r="G7552" s="8" t="s">
        <v>6771</v>
      </c>
      <c r="H7552" s="8" t="s">
        <v>14</v>
      </c>
      <c r="I7552" s="7" t="s">
        <v>8</v>
      </c>
      <c r="J7552" s="9">
        <v>102931135</v>
      </c>
      <c r="K7552" s="9">
        <v>0</v>
      </c>
      <c r="L7552" s="9">
        <v>0</v>
      </c>
      <c r="M7552" s="9">
        <v>0</v>
      </c>
      <c r="N7552" s="7" t="s">
        <v>8</v>
      </c>
      <c r="O7552" s="10">
        <v>100</v>
      </c>
      <c r="P7552" s="1"/>
    </row>
    <row r="7553" spans="1:16" ht="33.75" thickBot="1">
      <c r="A7553" s="1"/>
      <c r="B7553" s="138" t="s">
        <v>8</v>
      </c>
      <c r="C7553" s="139"/>
      <c r="D7553" s="139"/>
      <c r="E7553" s="139"/>
      <c r="F7553" s="139"/>
      <c r="G7553" s="139"/>
      <c r="H7553" s="139"/>
      <c r="I7553" s="11" t="s">
        <v>6772</v>
      </c>
      <c r="J7553" s="12" t="s">
        <v>8</v>
      </c>
      <c r="K7553" s="13">
        <v>0</v>
      </c>
      <c r="L7553" s="13">
        <v>0</v>
      </c>
      <c r="M7553" s="13">
        <v>0</v>
      </c>
      <c r="N7553" s="14">
        <v>0</v>
      </c>
      <c r="O7553" s="12" t="s">
        <v>8</v>
      </c>
      <c r="P7553" s="1"/>
    </row>
    <row r="7554" spans="1:16" ht="0.95" customHeight="1">
      <c r="A7554" s="1"/>
      <c r="B7554" s="137"/>
      <c r="C7554" s="137"/>
      <c r="D7554" s="137"/>
      <c r="E7554" s="137"/>
      <c r="F7554" s="137"/>
      <c r="G7554" s="137"/>
      <c r="H7554" s="137"/>
      <c r="I7554" s="137"/>
      <c r="J7554" s="137"/>
      <c r="K7554" s="137"/>
      <c r="L7554" s="137"/>
      <c r="M7554" s="137"/>
      <c r="N7554" s="137"/>
      <c r="O7554" s="137"/>
      <c r="P7554" s="1"/>
    </row>
    <row r="7555" spans="1:16" ht="108" thickBot="1">
      <c r="A7555" s="1"/>
      <c r="B7555" s="6" t="s">
        <v>7466</v>
      </c>
      <c r="C7555" s="7" t="s">
        <v>8</v>
      </c>
      <c r="D7555" s="8" t="s">
        <v>7467</v>
      </c>
      <c r="E7555" s="8" t="s">
        <v>7468</v>
      </c>
      <c r="F7555" s="8" t="s">
        <v>544</v>
      </c>
      <c r="G7555" s="8" t="s">
        <v>6771</v>
      </c>
      <c r="H7555" s="8" t="s">
        <v>14</v>
      </c>
      <c r="I7555" s="7" t="s">
        <v>8</v>
      </c>
      <c r="J7555" s="9">
        <v>2965801069</v>
      </c>
      <c r="K7555" s="9">
        <v>163259300</v>
      </c>
      <c r="L7555" s="9">
        <v>163259300</v>
      </c>
      <c r="M7555" s="9">
        <v>47430438</v>
      </c>
      <c r="N7555" s="7" t="s">
        <v>8</v>
      </c>
      <c r="O7555" s="10">
        <v>100</v>
      </c>
      <c r="P7555" s="1"/>
    </row>
    <row r="7556" spans="1:16" ht="33.75" thickBot="1">
      <c r="A7556" s="1"/>
      <c r="B7556" s="138" t="s">
        <v>8</v>
      </c>
      <c r="C7556" s="139"/>
      <c r="D7556" s="139"/>
      <c r="E7556" s="139"/>
      <c r="F7556" s="139"/>
      <c r="G7556" s="139"/>
      <c r="H7556" s="139"/>
      <c r="I7556" s="11" t="s">
        <v>6772</v>
      </c>
      <c r="J7556" s="12" t="s">
        <v>8</v>
      </c>
      <c r="K7556" s="13">
        <v>163259300</v>
      </c>
      <c r="L7556" s="13">
        <v>163259300</v>
      </c>
      <c r="M7556" s="13">
        <v>47430438</v>
      </c>
      <c r="N7556" s="14">
        <v>29.05</v>
      </c>
      <c r="O7556" s="12" t="s">
        <v>8</v>
      </c>
      <c r="P7556" s="1"/>
    </row>
    <row r="7557" spans="1:16" ht="0.95" customHeight="1">
      <c r="A7557" s="1"/>
      <c r="B7557" s="137"/>
      <c r="C7557" s="137"/>
      <c r="D7557" s="137"/>
      <c r="E7557" s="137"/>
      <c r="F7557" s="137"/>
      <c r="G7557" s="137"/>
      <c r="H7557" s="137"/>
      <c r="I7557" s="137"/>
      <c r="J7557" s="137"/>
      <c r="K7557" s="137"/>
      <c r="L7557" s="137"/>
      <c r="M7557" s="137"/>
      <c r="N7557" s="137"/>
      <c r="O7557" s="137"/>
      <c r="P7557" s="1"/>
    </row>
    <row r="7558" spans="1:16" ht="75" thickBot="1">
      <c r="A7558" s="1"/>
      <c r="B7558" s="6" t="s">
        <v>7469</v>
      </c>
      <c r="C7558" s="7" t="s">
        <v>8</v>
      </c>
      <c r="D7558" s="8" t="s">
        <v>7470</v>
      </c>
      <c r="E7558" s="8" t="s">
        <v>7471</v>
      </c>
      <c r="F7558" s="8" t="s">
        <v>544</v>
      </c>
      <c r="G7558" s="8" t="s">
        <v>6771</v>
      </c>
      <c r="H7558" s="8" t="s">
        <v>14</v>
      </c>
      <c r="I7558" s="7" t="s">
        <v>8</v>
      </c>
      <c r="J7558" s="9">
        <v>2679375692</v>
      </c>
      <c r="K7558" s="9">
        <v>105171068</v>
      </c>
      <c r="L7558" s="9">
        <v>105171068</v>
      </c>
      <c r="M7558" s="9">
        <v>83802042</v>
      </c>
      <c r="N7558" s="7" t="s">
        <v>8</v>
      </c>
      <c r="O7558" s="10">
        <v>100</v>
      </c>
      <c r="P7558" s="1"/>
    </row>
    <row r="7559" spans="1:16" ht="33.75" thickBot="1">
      <c r="A7559" s="1"/>
      <c r="B7559" s="138" t="s">
        <v>8</v>
      </c>
      <c r="C7559" s="139"/>
      <c r="D7559" s="139"/>
      <c r="E7559" s="139"/>
      <c r="F7559" s="139"/>
      <c r="G7559" s="139"/>
      <c r="H7559" s="139"/>
      <c r="I7559" s="11" t="s">
        <v>6772</v>
      </c>
      <c r="J7559" s="12" t="s">
        <v>8</v>
      </c>
      <c r="K7559" s="13">
        <v>105171068</v>
      </c>
      <c r="L7559" s="13">
        <v>105171068</v>
      </c>
      <c r="M7559" s="13">
        <v>83802042</v>
      </c>
      <c r="N7559" s="14">
        <v>79.680000000000007</v>
      </c>
      <c r="O7559" s="12" t="s">
        <v>8</v>
      </c>
      <c r="P7559" s="1"/>
    </row>
    <row r="7560" spans="1:16" ht="0.95" customHeight="1">
      <c r="A7560" s="1"/>
      <c r="B7560" s="137"/>
      <c r="C7560" s="137"/>
      <c r="D7560" s="137"/>
      <c r="E7560" s="137"/>
      <c r="F7560" s="137"/>
      <c r="G7560" s="137"/>
      <c r="H7560" s="137"/>
      <c r="I7560" s="137"/>
      <c r="J7560" s="137"/>
      <c r="K7560" s="137"/>
      <c r="L7560" s="137"/>
      <c r="M7560" s="137"/>
      <c r="N7560" s="137"/>
      <c r="O7560" s="137"/>
      <c r="P7560" s="1"/>
    </row>
    <row r="7561" spans="1:16" ht="75" thickBot="1">
      <c r="A7561" s="1"/>
      <c r="B7561" s="6" t="s">
        <v>7472</v>
      </c>
      <c r="C7561" s="7" t="s">
        <v>8</v>
      </c>
      <c r="D7561" s="8" t="s">
        <v>7473</v>
      </c>
      <c r="E7561" s="8" t="s">
        <v>7474</v>
      </c>
      <c r="F7561" s="8" t="s">
        <v>544</v>
      </c>
      <c r="G7561" s="8" t="s">
        <v>6771</v>
      </c>
      <c r="H7561" s="8" t="s">
        <v>14</v>
      </c>
      <c r="I7561" s="7" t="s">
        <v>8</v>
      </c>
      <c r="J7561" s="9">
        <v>3381943587</v>
      </c>
      <c r="K7561" s="9">
        <v>38366579</v>
      </c>
      <c r="L7561" s="9">
        <v>38366579</v>
      </c>
      <c r="M7561" s="9">
        <v>17194003</v>
      </c>
      <c r="N7561" s="7" t="s">
        <v>8</v>
      </c>
      <c r="O7561" s="10">
        <v>100</v>
      </c>
      <c r="P7561" s="1"/>
    </row>
    <row r="7562" spans="1:16" ht="33.75" thickBot="1">
      <c r="A7562" s="1"/>
      <c r="B7562" s="138" t="s">
        <v>8</v>
      </c>
      <c r="C7562" s="139"/>
      <c r="D7562" s="139"/>
      <c r="E7562" s="139"/>
      <c r="F7562" s="139"/>
      <c r="G7562" s="139"/>
      <c r="H7562" s="139"/>
      <c r="I7562" s="11" t="s">
        <v>6772</v>
      </c>
      <c r="J7562" s="12" t="s">
        <v>8</v>
      </c>
      <c r="K7562" s="13">
        <v>38366579</v>
      </c>
      <c r="L7562" s="13">
        <v>38366579</v>
      </c>
      <c r="M7562" s="13">
        <v>17194003</v>
      </c>
      <c r="N7562" s="14">
        <v>44.81</v>
      </c>
      <c r="O7562" s="12" t="s">
        <v>8</v>
      </c>
      <c r="P7562" s="1"/>
    </row>
    <row r="7563" spans="1:16" ht="0.95" customHeight="1">
      <c r="A7563" s="1"/>
      <c r="B7563" s="137"/>
      <c r="C7563" s="137"/>
      <c r="D7563" s="137"/>
      <c r="E7563" s="137"/>
      <c r="F7563" s="137"/>
      <c r="G7563" s="137"/>
      <c r="H7563" s="137"/>
      <c r="I7563" s="137"/>
      <c r="J7563" s="137"/>
      <c r="K7563" s="137"/>
      <c r="L7563" s="137"/>
      <c r="M7563" s="137"/>
      <c r="N7563" s="137"/>
      <c r="O7563" s="137"/>
      <c r="P7563" s="1"/>
    </row>
    <row r="7564" spans="1:16" ht="42" thickBot="1">
      <c r="A7564" s="1"/>
      <c r="B7564" s="6" t="s">
        <v>7475</v>
      </c>
      <c r="C7564" s="7" t="s">
        <v>8</v>
      </c>
      <c r="D7564" s="8" t="s">
        <v>7476</v>
      </c>
      <c r="E7564" s="8" t="s">
        <v>7477</v>
      </c>
      <c r="F7564" s="8" t="s">
        <v>72</v>
      </c>
      <c r="G7564" s="8" t="s">
        <v>865</v>
      </c>
      <c r="H7564" s="8" t="s">
        <v>14</v>
      </c>
      <c r="I7564" s="7" t="s">
        <v>8</v>
      </c>
      <c r="J7564" s="9">
        <v>994482806</v>
      </c>
      <c r="K7564" s="9">
        <v>102114030</v>
      </c>
      <c r="L7564" s="9">
        <v>102114030</v>
      </c>
      <c r="M7564" s="9">
        <v>95309861</v>
      </c>
      <c r="N7564" s="7" t="s">
        <v>8</v>
      </c>
      <c r="O7564" s="10">
        <v>51.86</v>
      </c>
      <c r="P7564" s="1"/>
    </row>
    <row r="7565" spans="1:16" ht="33.75" thickBot="1">
      <c r="A7565" s="1"/>
      <c r="B7565" s="138" t="s">
        <v>8</v>
      </c>
      <c r="C7565" s="139"/>
      <c r="D7565" s="139"/>
      <c r="E7565" s="139"/>
      <c r="F7565" s="139"/>
      <c r="G7565" s="139"/>
      <c r="H7565" s="139"/>
      <c r="I7565" s="11" t="s">
        <v>4452</v>
      </c>
      <c r="J7565" s="12" t="s">
        <v>8</v>
      </c>
      <c r="K7565" s="13">
        <v>102114030</v>
      </c>
      <c r="L7565" s="13">
        <v>102114030</v>
      </c>
      <c r="M7565" s="13">
        <v>95309861</v>
      </c>
      <c r="N7565" s="14">
        <v>93.33</v>
      </c>
      <c r="O7565" s="12" t="s">
        <v>8</v>
      </c>
      <c r="P7565" s="1"/>
    </row>
    <row r="7566" spans="1:16" ht="0.95" customHeight="1">
      <c r="A7566" s="1"/>
      <c r="B7566" s="137"/>
      <c r="C7566" s="137"/>
      <c r="D7566" s="137"/>
      <c r="E7566" s="137"/>
      <c r="F7566" s="137"/>
      <c r="G7566" s="137"/>
      <c r="H7566" s="137"/>
      <c r="I7566" s="137"/>
      <c r="J7566" s="137"/>
      <c r="K7566" s="137"/>
      <c r="L7566" s="137"/>
      <c r="M7566" s="137"/>
      <c r="N7566" s="137"/>
      <c r="O7566" s="137"/>
      <c r="P7566" s="1"/>
    </row>
    <row r="7567" spans="1:16" ht="42" thickBot="1">
      <c r="A7567" s="1"/>
      <c r="B7567" s="6" t="s">
        <v>7478</v>
      </c>
      <c r="C7567" s="7" t="s">
        <v>8</v>
      </c>
      <c r="D7567" s="8" t="s">
        <v>7479</v>
      </c>
      <c r="E7567" s="8" t="s">
        <v>7480</v>
      </c>
      <c r="F7567" s="8" t="s">
        <v>47</v>
      </c>
      <c r="G7567" s="8" t="s">
        <v>6771</v>
      </c>
      <c r="H7567" s="8" t="s">
        <v>14</v>
      </c>
      <c r="I7567" s="7" t="s">
        <v>8</v>
      </c>
      <c r="J7567" s="9">
        <v>20312283758</v>
      </c>
      <c r="K7567" s="9">
        <v>0</v>
      </c>
      <c r="L7567" s="9">
        <v>0</v>
      </c>
      <c r="M7567" s="9">
        <v>0</v>
      </c>
      <c r="N7567" s="7" t="s">
        <v>8</v>
      </c>
      <c r="O7567" s="10">
        <v>100</v>
      </c>
      <c r="P7567" s="1"/>
    </row>
    <row r="7568" spans="1:16" ht="33.75" thickBot="1">
      <c r="A7568" s="1"/>
      <c r="B7568" s="138" t="s">
        <v>8</v>
      </c>
      <c r="C7568" s="139"/>
      <c r="D7568" s="139"/>
      <c r="E7568" s="139"/>
      <c r="F7568" s="139"/>
      <c r="G7568" s="139"/>
      <c r="H7568" s="139"/>
      <c r="I7568" s="11" t="s">
        <v>6772</v>
      </c>
      <c r="J7568" s="12" t="s">
        <v>8</v>
      </c>
      <c r="K7568" s="13">
        <v>0</v>
      </c>
      <c r="L7568" s="13">
        <v>0</v>
      </c>
      <c r="M7568" s="13">
        <v>0</v>
      </c>
      <c r="N7568" s="14">
        <v>0</v>
      </c>
      <c r="O7568" s="12" t="s">
        <v>8</v>
      </c>
      <c r="P7568" s="1"/>
    </row>
    <row r="7569" spans="1:16" ht="0.95" customHeight="1">
      <c r="A7569" s="1"/>
      <c r="B7569" s="137"/>
      <c r="C7569" s="137"/>
      <c r="D7569" s="137"/>
      <c r="E7569" s="137"/>
      <c r="F7569" s="137"/>
      <c r="G7569" s="137"/>
      <c r="H7569" s="137"/>
      <c r="I7569" s="137"/>
      <c r="J7569" s="137"/>
      <c r="K7569" s="137"/>
      <c r="L7569" s="137"/>
      <c r="M7569" s="137"/>
      <c r="N7569" s="137"/>
      <c r="O7569" s="137"/>
      <c r="P7569" s="1"/>
    </row>
    <row r="7570" spans="1:16" ht="33.75" thickBot="1">
      <c r="A7570" s="1"/>
      <c r="B7570" s="6" t="s">
        <v>7481</v>
      </c>
      <c r="C7570" s="7" t="s">
        <v>8</v>
      </c>
      <c r="D7570" s="8" t="s">
        <v>7482</v>
      </c>
      <c r="E7570" s="8" t="s">
        <v>7483</v>
      </c>
      <c r="F7570" s="8" t="s">
        <v>544</v>
      </c>
      <c r="G7570" s="8" t="s">
        <v>6771</v>
      </c>
      <c r="H7570" s="8" t="s">
        <v>14</v>
      </c>
      <c r="I7570" s="7" t="s">
        <v>8</v>
      </c>
      <c r="J7570" s="9">
        <v>3255851828</v>
      </c>
      <c r="K7570" s="9">
        <v>0</v>
      </c>
      <c r="L7570" s="9">
        <v>0</v>
      </c>
      <c r="M7570" s="9">
        <v>0</v>
      </c>
      <c r="N7570" s="7" t="s">
        <v>8</v>
      </c>
      <c r="O7570" s="10">
        <v>100</v>
      </c>
      <c r="P7570" s="1"/>
    </row>
    <row r="7571" spans="1:16" ht="33.75" thickBot="1">
      <c r="A7571" s="1"/>
      <c r="B7571" s="138" t="s">
        <v>8</v>
      </c>
      <c r="C7571" s="139"/>
      <c r="D7571" s="139"/>
      <c r="E7571" s="139"/>
      <c r="F7571" s="139"/>
      <c r="G7571" s="139"/>
      <c r="H7571" s="139"/>
      <c r="I7571" s="11" t="s">
        <v>6772</v>
      </c>
      <c r="J7571" s="12" t="s">
        <v>8</v>
      </c>
      <c r="K7571" s="13">
        <v>0</v>
      </c>
      <c r="L7571" s="13">
        <v>0</v>
      </c>
      <c r="M7571" s="13">
        <v>0</v>
      </c>
      <c r="N7571" s="14">
        <v>0</v>
      </c>
      <c r="O7571" s="12" t="s">
        <v>8</v>
      </c>
      <c r="P7571" s="1"/>
    </row>
    <row r="7572" spans="1:16" ht="0.95" customHeight="1">
      <c r="A7572" s="1"/>
      <c r="B7572" s="137"/>
      <c r="C7572" s="137"/>
      <c r="D7572" s="137"/>
      <c r="E7572" s="137"/>
      <c r="F7572" s="137"/>
      <c r="G7572" s="137"/>
      <c r="H7572" s="137"/>
      <c r="I7572" s="137"/>
      <c r="J7572" s="137"/>
      <c r="K7572" s="137"/>
      <c r="L7572" s="137"/>
      <c r="M7572" s="137"/>
      <c r="N7572" s="137"/>
      <c r="O7572" s="137"/>
      <c r="P7572" s="1"/>
    </row>
    <row r="7573" spans="1:16" ht="75" thickBot="1">
      <c r="A7573" s="1"/>
      <c r="B7573" s="6" t="s">
        <v>7484</v>
      </c>
      <c r="C7573" s="7" t="s">
        <v>8</v>
      </c>
      <c r="D7573" s="8" t="s">
        <v>7485</v>
      </c>
      <c r="E7573" s="8" t="s">
        <v>7486</v>
      </c>
      <c r="F7573" s="8" t="s">
        <v>68</v>
      </c>
      <c r="G7573" s="8" t="s">
        <v>6771</v>
      </c>
      <c r="H7573" s="8" t="s">
        <v>14</v>
      </c>
      <c r="I7573" s="7" t="s">
        <v>8</v>
      </c>
      <c r="J7573" s="9">
        <v>16319134840</v>
      </c>
      <c r="K7573" s="9">
        <v>0</v>
      </c>
      <c r="L7573" s="9">
        <v>0</v>
      </c>
      <c r="M7573" s="9">
        <v>0</v>
      </c>
      <c r="N7573" s="7" t="s">
        <v>8</v>
      </c>
      <c r="O7573" s="10">
        <v>0.1</v>
      </c>
      <c r="P7573" s="1"/>
    </row>
    <row r="7574" spans="1:16" ht="33.75" thickBot="1">
      <c r="A7574" s="1"/>
      <c r="B7574" s="138" t="s">
        <v>8</v>
      </c>
      <c r="C7574" s="139"/>
      <c r="D7574" s="139"/>
      <c r="E7574" s="139"/>
      <c r="F7574" s="139"/>
      <c r="G7574" s="139"/>
      <c r="H7574" s="139"/>
      <c r="I7574" s="11" t="s">
        <v>6772</v>
      </c>
      <c r="J7574" s="12" t="s">
        <v>8</v>
      </c>
      <c r="K7574" s="13">
        <v>0</v>
      </c>
      <c r="L7574" s="13">
        <v>0</v>
      </c>
      <c r="M7574" s="13">
        <v>0</v>
      </c>
      <c r="N7574" s="14">
        <v>0</v>
      </c>
      <c r="O7574" s="12" t="s">
        <v>8</v>
      </c>
      <c r="P7574" s="1"/>
    </row>
    <row r="7575" spans="1:16" ht="0.95" customHeight="1">
      <c r="A7575" s="1"/>
      <c r="B7575" s="137"/>
      <c r="C7575" s="137"/>
      <c r="D7575" s="137"/>
      <c r="E7575" s="137"/>
      <c r="F7575" s="137"/>
      <c r="G7575" s="137"/>
      <c r="H7575" s="137"/>
      <c r="I7575" s="137"/>
      <c r="J7575" s="137"/>
      <c r="K7575" s="137"/>
      <c r="L7575" s="137"/>
      <c r="M7575" s="137"/>
      <c r="N7575" s="137"/>
      <c r="O7575" s="137"/>
      <c r="P7575" s="1"/>
    </row>
    <row r="7576" spans="1:16" ht="42" thickBot="1">
      <c r="A7576" s="1"/>
      <c r="B7576" s="6" t="s">
        <v>7487</v>
      </c>
      <c r="C7576" s="7" t="s">
        <v>8</v>
      </c>
      <c r="D7576" s="8" t="s">
        <v>7488</v>
      </c>
      <c r="E7576" s="8" t="s">
        <v>7489</v>
      </c>
      <c r="F7576" s="8" t="s">
        <v>185</v>
      </c>
      <c r="G7576" s="8" t="s">
        <v>6771</v>
      </c>
      <c r="H7576" s="8" t="s">
        <v>14</v>
      </c>
      <c r="I7576" s="7" t="s">
        <v>8</v>
      </c>
      <c r="J7576" s="9">
        <v>17480132354</v>
      </c>
      <c r="K7576" s="9">
        <v>20578400</v>
      </c>
      <c r="L7576" s="9">
        <v>20578400</v>
      </c>
      <c r="M7576" s="9">
        <v>452567</v>
      </c>
      <c r="N7576" s="7" t="s">
        <v>8</v>
      </c>
      <c r="O7576" s="10">
        <v>100</v>
      </c>
      <c r="P7576" s="1"/>
    </row>
    <row r="7577" spans="1:16" ht="33.75" thickBot="1">
      <c r="A7577" s="1"/>
      <c r="B7577" s="138" t="s">
        <v>8</v>
      </c>
      <c r="C7577" s="139"/>
      <c r="D7577" s="139"/>
      <c r="E7577" s="139"/>
      <c r="F7577" s="139"/>
      <c r="G7577" s="139"/>
      <c r="H7577" s="139"/>
      <c r="I7577" s="11" t="s">
        <v>6772</v>
      </c>
      <c r="J7577" s="12" t="s">
        <v>8</v>
      </c>
      <c r="K7577" s="13">
        <v>20578400</v>
      </c>
      <c r="L7577" s="13">
        <v>20578400</v>
      </c>
      <c r="M7577" s="13">
        <v>452567</v>
      </c>
      <c r="N7577" s="14">
        <v>2.19</v>
      </c>
      <c r="O7577" s="12" t="s">
        <v>8</v>
      </c>
      <c r="P7577" s="1"/>
    </row>
    <row r="7578" spans="1:16" ht="0.95" customHeight="1">
      <c r="A7578" s="1"/>
      <c r="B7578" s="137"/>
      <c r="C7578" s="137"/>
      <c r="D7578" s="137"/>
      <c r="E7578" s="137"/>
      <c r="F7578" s="137"/>
      <c r="G7578" s="137"/>
      <c r="H7578" s="137"/>
      <c r="I7578" s="137"/>
      <c r="J7578" s="137"/>
      <c r="K7578" s="137"/>
      <c r="L7578" s="137"/>
      <c r="M7578" s="137"/>
      <c r="N7578" s="137"/>
      <c r="O7578" s="137"/>
      <c r="P7578" s="1"/>
    </row>
    <row r="7579" spans="1:16" ht="50.25" thickBot="1">
      <c r="A7579" s="1"/>
      <c r="B7579" s="6" t="s">
        <v>7490</v>
      </c>
      <c r="C7579" s="7" t="s">
        <v>8</v>
      </c>
      <c r="D7579" s="8" t="s">
        <v>7491</v>
      </c>
      <c r="E7579" s="8" t="s">
        <v>7492</v>
      </c>
      <c r="F7579" s="8" t="s">
        <v>544</v>
      </c>
      <c r="G7579" s="8" t="s">
        <v>6771</v>
      </c>
      <c r="H7579" s="8" t="s">
        <v>14</v>
      </c>
      <c r="I7579" s="7" t="s">
        <v>8</v>
      </c>
      <c r="J7579" s="9">
        <v>17151584066</v>
      </c>
      <c r="K7579" s="9">
        <v>465103387</v>
      </c>
      <c r="L7579" s="9">
        <v>521261345</v>
      </c>
      <c r="M7579" s="9">
        <v>521261345</v>
      </c>
      <c r="N7579" s="7" t="s">
        <v>8</v>
      </c>
      <c r="O7579" s="10">
        <v>100</v>
      </c>
      <c r="P7579" s="1"/>
    </row>
    <row r="7580" spans="1:16" ht="33.75" thickBot="1">
      <c r="A7580" s="1"/>
      <c r="B7580" s="138" t="s">
        <v>8</v>
      </c>
      <c r="C7580" s="139"/>
      <c r="D7580" s="139"/>
      <c r="E7580" s="139"/>
      <c r="F7580" s="139"/>
      <c r="G7580" s="139"/>
      <c r="H7580" s="139"/>
      <c r="I7580" s="11" t="s">
        <v>6772</v>
      </c>
      <c r="J7580" s="12" t="s">
        <v>8</v>
      </c>
      <c r="K7580" s="13">
        <v>465103387</v>
      </c>
      <c r="L7580" s="13">
        <v>521261345</v>
      </c>
      <c r="M7580" s="13">
        <v>521261345</v>
      </c>
      <c r="N7580" s="14">
        <v>100</v>
      </c>
      <c r="O7580" s="12" t="s">
        <v>8</v>
      </c>
      <c r="P7580" s="1"/>
    </row>
    <row r="7581" spans="1:16" ht="0.95" customHeight="1">
      <c r="A7581" s="1"/>
      <c r="B7581" s="137"/>
      <c r="C7581" s="137"/>
      <c r="D7581" s="137"/>
      <c r="E7581" s="137"/>
      <c r="F7581" s="137"/>
      <c r="G7581" s="137"/>
      <c r="H7581" s="137"/>
      <c r="I7581" s="137"/>
      <c r="J7581" s="137"/>
      <c r="K7581" s="137"/>
      <c r="L7581" s="137"/>
      <c r="M7581" s="137"/>
      <c r="N7581" s="137"/>
      <c r="O7581" s="137"/>
      <c r="P7581" s="1"/>
    </row>
    <row r="7582" spans="1:16" ht="58.5" thickBot="1">
      <c r="A7582" s="1"/>
      <c r="B7582" s="6" t="s">
        <v>7493</v>
      </c>
      <c r="C7582" s="7" t="s">
        <v>8</v>
      </c>
      <c r="D7582" s="8" t="s">
        <v>7494</v>
      </c>
      <c r="E7582" s="8" t="s">
        <v>7495</v>
      </c>
      <c r="F7582" s="8" t="s">
        <v>40</v>
      </c>
      <c r="G7582" s="8" t="s">
        <v>13</v>
      </c>
      <c r="H7582" s="8" t="s">
        <v>14</v>
      </c>
      <c r="I7582" s="7" t="s">
        <v>8</v>
      </c>
      <c r="J7582" s="9">
        <v>51636367</v>
      </c>
      <c r="K7582" s="9">
        <v>15546074</v>
      </c>
      <c r="L7582" s="9">
        <v>23451603</v>
      </c>
      <c r="M7582" s="9">
        <v>23451603</v>
      </c>
      <c r="N7582" s="7" t="s">
        <v>8</v>
      </c>
      <c r="O7582" s="10">
        <v>64.14</v>
      </c>
      <c r="P7582" s="1"/>
    </row>
    <row r="7583" spans="1:16" ht="25.5" thickBot="1">
      <c r="A7583" s="1"/>
      <c r="B7583" s="138" t="s">
        <v>8</v>
      </c>
      <c r="C7583" s="139"/>
      <c r="D7583" s="139"/>
      <c r="E7583" s="139"/>
      <c r="F7583" s="139"/>
      <c r="G7583" s="139"/>
      <c r="H7583" s="139"/>
      <c r="I7583" s="11" t="s">
        <v>4456</v>
      </c>
      <c r="J7583" s="12" t="s">
        <v>8</v>
      </c>
      <c r="K7583" s="13">
        <v>15546074</v>
      </c>
      <c r="L7583" s="13">
        <v>23451603</v>
      </c>
      <c r="M7583" s="13">
        <v>23451603</v>
      </c>
      <c r="N7583" s="14">
        <v>100</v>
      </c>
      <c r="O7583" s="12" t="s">
        <v>8</v>
      </c>
      <c r="P7583" s="1"/>
    </row>
    <row r="7584" spans="1:16" ht="0.95" customHeight="1">
      <c r="A7584" s="1"/>
      <c r="B7584" s="137"/>
      <c r="C7584" s="137"/>
      <c r="D7584" s="137"/>
      <c r="E7584" s="137"/>
      <c r="F7584" s="137"/>
      <c r="G7584" s="137"/>
      <c r="H7584" s="137"/>
      <c r="I7584" s="137"/>
      <c r="J7584" s="137"/>
      <c r="K7584" s="137"/>
      <c r="L7584" s="137"/>
      <c r="M7584" s="137"/>
      <c r="N7584" s="137"/>
      <c r="O7584" s="137"/>
      <c r="P7584" s="1"/>
    </row>
    <row r="7585" spans="1:16" ht="42" thickBot="1">
      <c r="A7585" s="1"/>
      <c r="B7585" s="6" t="s">
        <v>7496</v>
      </c>
      <c r="C7585" s="7" t="s">
        <v>8</v>
      </c>
      <c r="D7585" s="8" t="s">
        <v>7497</v>
      </c>
      <c r="E7585" s="8" t="s">
        <v>7498</v>
      </c>
      <c r="F7585" s="8" t="s">
        <v>40</v>
      </c>
      <c r="G7585" s="8" t="s">
        <v>865</v>
      </c>
      <c r="H7585" s="8" t="s">
        <v>14</v>
      </c>
      <c r="I7585" s="7" t="s">
        <v>8</v>
      </c>
      <c r="J7585" s="9">
        <v>43172576</v>
      </c>
      <c r="K7585" s="9">
        <v>0</v>
      </c>
      <c r="L7585" s="9">
        <v>0</v>
      </c>
      <c r="M7585" s="9">
        <v>0</v>
      </c>
      <c r="N7585" s="7" t="s">
        <v>8</v>
      </c>
      <c r="O7585" s="10">
        <v>0</v>
      </c>
      <c r="P7585" s="1"/>
    </row>
    <row r="7586" spans="1:16" ht="33.75" thickBot="1">
      <c r="A7586" s="1"/>
      <c r="B7586" s="138" t="s">
        <v>8</v>
      </c>
      <c r="C7586" s="139"/>
      <c r="D7586" s="139"/>
      <c r="E7586" s="139"/>
      <c r="F7586" s="139"/>
      <c r="G7586" s="139"/>
      <c r="H7586" s="139"/>
      <c r="I7586" s="11" t="s">
        <v>4452</v>
      </c>
      <c r="J7586" s="12" t="s">
        <v>8</v>
      </c>
      <c r="K7586" s="13">
        <v>0</v>
      </c>
      <c r="L7586" s="13">
        <v>0</v>
      </c>
      <c r="M7586" s="13">
        <v>0</v>
      </c>
      <c r="N7586" s="14">
        <v>0</v>
      </c>
      <c r="O7586" s="12" t="s">
        <v>8</v>
      </c>
      <c r="P7586" s="1"/>
    </row>
    <row r="7587" spans="1:16" ht="0.95" customHeight="1">
      <c r="A7587" s="1"/>
      <c r="B7587" s="137"/>
      <c r="C7587" s="137"/>
      <c r="D7587" s="137"/>
      <c r="E7587" s="137"/>
      <c r="F7587" s="137"/>
      <c r="G7587" s="137"/>
      <c r="H7587" s="137"/>
      <c r="I7587" s="137"/>
      <c r="J7587" s="137"/>
      <c r="K7587" s="137"/>
      <c r="L7587" s="137"/>
      <c r="M7587" s="137"/>
      <c r="N7587" s="137"/>
      <c r="O7587" s="137"/>
      <c r="P7587" s="1"/>
    </row>
    <row r="7588" spans="1:16" ht="58.5" thickBot="1">
      <c r="A7588" s="1"/>
      <c r="B7588" s="6" t="s">
        <v>7499</v>
      </c>
      <c r="C7588" s="7" t="s">
        <v>8</v>
      </c>
      <c r="D7588" s="8" t="s">
        <v>7500</v>
      </c>
      <c r="E7588" s="8" t="s">
        <v>7501</v>
      </c>
      <c r="F7588" s="8" t="s">
        <v>7502</v>
      </c>
      <c r="G7588" s="8" t="s">
        <v>865</v>
      </c>
      <c r="H7588" s="8" t="s">
        <v>14</v>
      </c>
      <c r="I7588" s="7" t="s">
        <v>8</v>
      </c>
      <c r="J7588" s="9">
        <v>524332636</v>
      </c>
      <c r="K7588" s="9">
        <v>106698770</v>
      </c>
      <c r="L7588" s="9">
        <v>110506774</v>
      </c>
      <c r="M7588" s="9">
        <v>110506774</v>
      </c>
      <c r="N7588" s="7" t="s">
        <v>8</v>
      </c>
      <c r="O7588" s="10">
        <v>65.09</v>
      </c>
      <c r="P7588" s="1"/>
    </row>
    <row r="7589" spans="1:16" ht="33.75" thickBot="1">
      <c r="A7589" s="1"/>
      <c r="B7589" s="138" t="s">
        <v>8</v>
      </c>
      <c r="C7589" s="139"/>
      <c r="D7589" s="139"/>
      <c r="E7589" s="139"/>
      <c r="F7589" s="139"/>
      <c r="G7589" s="139"/>
      <c r="H7589" s="139"/>
      <c r="I7589" s="11" t="s">
        <v>4452</v>
      </c>
      <c r="J7589" s="12" t="s">
        <v>8</v>
      </c>
      <c r="K7589" s="13">
        <v>106698770</v>
      </c>
      <c r="L7589" s="13">
        <v>110506774</v>
      </c>
      <c r="M7589" s="13">
        <v>110506774</v>
      </c>
      <c r="N7589" s="14">
        <v>100</v>
      </c>
      <c r="O7589" s="12" t="s">
        <v>8</v>
      </c>
      <c r="P7589" s="1"/>
    </row>
    <row r="7590" spans="1:16" ht="0.95" customHeight="1">
      <c r="A7590" s="1"/>
      <c r="B7590" s="137"/>
      <c r="C7590" s="137"/>
      <c r="D7590" s="137"/>
      <c r="E7590" s="137"/>
      <c r="F7590" s="137"/>
      <c r="G7590" s="137"/>
      <c r="H7590" s="137"/>
      <c r="I7590" s="137"/>
      <c r="J7590" s="137"/>
      <c r="K7590" s="137"/>
      <c r="L7590" s="137"/>
      <c r="M7590" s="137"/>
      <c r="N7590" s="137"/>
      <c r="O7590" s="137"/>
      <c r="P7590" s="1"/>
    </row>
    <row r="7591" spans="1:16" ht="58.5" thickBot="1">
      <c r="A7591" s="1"/>
      <c r="B7591" s="6" t="s">
        <v>7503</v>
      </c>
      <c r="C7591" s="7" t="s">
        <v>8</v>
      </c>
      <c r="D7591" s="8" t="s">
        <v>7504</v>
      </c>
      <c r="E7591" s="8" t="s">
        <v>7505</v>
      </c>
      <c r="F7591" s="8" t="s">
        <v>40</v>
      </c>
      <c r="G7591" s="8" t="s">
        <v>865</v>
      </c>
      <c r="H7591" s="8" t="s">
        <v>14</v>
      </c>
      <c r="I7591" s="7" t="s">
        <v>8</v>
      </c>
      <c r="J7591" s="9">
        <v>116311588</v>
      </c>
      <c r="K7591" s="9">
        <v>23192154</v>
      </c>
      <c r="L7591" s="9">
        <v>34211294</v>
      </c>
      <c r="M7591" s="9">
        <v>34211294</v>
      </c>
      <c r="N7591" s="7" t="s">
        <v>8</v>
      </c>
      <c r="O7591" s="10">
        <v>49.94</v>
      </c>
      <c r="P7591" s="1"/>
    </row>
    <row r="7592" spans="1:16" ht="33.75" thickBot="1">
      <c r="A7592" s="1"/>
      <c r="B7592" s="138" t="s">
        <v>8</v>
      </c>
      <c r="C7592" s="139"/>
      <c r="D7592" s="139"/>
      <c r="E7592" s="139"/>
      <c r="F7592" s="139"/>
      <c r="G7592" s="139"/>
      <c r="H7592" s="139"/>
      <c r="I7592" s="11" t="s">
        <v>4452</v>
      </c>
      <c r="J7592" s="12" t="s">
        <v>8</v>
      </c>
      <c r="K7592" s="13">
        <v>23192154</v>
      </c>
      <c r="L7592" s="13">
        <v>34211294</v>
      </c>
      <c r="M7592" s="13">
        <v>34211294</v>
      </c>
      <c r="N7592" s="14">
        <v>100</v>
      </c>
      <c r="O7592" s="12" t="s">
        <v>8</v>
      </c>
      <c r="P7592" s="1"/>
    </row>
    <row r="7593" spans="1:16" ht="0.95" customHeight="1">
      <c r="A7593" s="1"/>
      <c r="B7593" s="137"/>
      <c r="C7593" s="137"/>
      <c r="D7593" s="137"/>
      <c r="E7593" s="137"/>
      <c r="F7593" s="137"/>
      <c r="G7593" s="137"/>
      <c r="H7593" s="137"/>
      <c r="I7593" s="137"/>
      <c r="J7593" s="137"/>
      <c r="K7593" s="137"/>
      <c r="L7593" s="137"/>
      <c r="M7593" s="137"/>
      <c r="N7593" s="137"/>
      <c r="O7593" s="137"/>
      <c r="P7593" s="1"/>
    </row>
    <row r="7594" spans="1:16" ht="58.5" thickBot="1">
      <c r="A7594" s="1"/>
      <c r="B7594" s="6" t="s">
        <v>7506</v>
      </c>
      <c r="C7594" s="7" t="s">
        <v>8</v>
      </c>
      <c r="D7594" s="8" t="s">
        <v>7507</v>
      </c>
      <c r="E7594" s="8" t="s">
        <v>7508</v>
      </c>
      <c r="F7594" s="8" t="s">
        <v>40</v>
      </c>
      <c r="G7594" s="8" t="s">
        <v>13</v>
      </c>
      <c r="H7594" s="8" t="s">
        <v>14</v>
      </c>
      <c r="I7594" s="7" t="s">
        <v>8</v>
      </c>
      <c r="J7594" s="9">
        <v>21320797</v>
      </c>
      <c r="K7594" s="9">
        <v>14300943</v>
      </c>
      <c r="L7594" s="9">
        <v>14300943</v>
      </c>
      <c r="M7594" s="9">
        <v>3462644</v>
      </c>
      <c r="N7594" s="7" t="s">
        <v>8</v>
      </c>
      <c r="O7594" s="10">
        <v>26.01</v>
      </c>
      <c r="P7594" s="1"/>
    </row>
    <row r="7595" spans="1:16" ht="25.5" thickBot="1">
      <c r="A7595" s="1"/>
      <c r="B7595" s="138" t="s">
        <v>8</v>
      </c>
      <c r="C7595" s="139"/>
      <c r="D7595" s="139"/>
      <c r="E7595" s="139"/>
      <c r="F7595" s="139"/>
      <c r="G7595" s="139"/>
      <c r="H7595" s="139"/>
      <c r="I7595" s="11" t="s">
        <v>4456</v>
      </c>
      <c r="J7595" s="12" t="s">
        <v>8</v>
      </c>
      <c r="K7595" s="13">
        <v>14300943</v>
      </c>
      <c r="L7595" s="13">
        <v>14300943</v>
      </c>
      <c r="M7595" s="13">
        <v>3462644</v>
      </c>
      <c r="N7595" s="14">
        <v>24.21</v>
      </c>
      <c r="O7595" s="12" t="s">
        <v>8</v>
      </c>
      <c r="P7595" s="1"/>
    </row>
    <row r="7596" spans="1:16" ht="0.95" customHeight="1">
      <c r="A7596" s="1"/>
      <c r="B7596" s="137"/>
      <c r="C7596" s="137"/>
      <c r="D7596" s="137"/>
      <c r="E7596" s="137"/>
      <c r="F7596" s="137"/>
      <c r="G7596" s="137"/>
      <c r="H7596" s="137"/>
      <c r="I7596" s="137"/>
      <c r="J7596" s="137"/>
      <c r="K7596" s="137"/>
      <c r="L7596" s="137"/>
      <c r="M7596" s="137"/>
      <c r="N7596" s="137"/>
      <c r="O7596" s="137"/>
      <c r="P7596" s="1"/>
    </row>
    <row r="7597" spans="1:16" ht="99.75" thickBot="1">
      <c r="A7597" s="1"/>
      <c r="B7597" s="6" t="s">
        <v>7509</v>
      </c>
      <c r="C7597" s="7" t="s">
        <v>8</v>
      </c>
      <c r="D7597" s="8" t="s">
        <v>7510</v>
      </c>
      <c r="E7597" s="8" t="s">
        <v>7511</v>
      </c>
      <c r="F7597" s="8" t="s">
        <v>40</v>
      </c>
      <c r="G7597" s="8" t="s">
        <v>865</v>
      </c>
      <c r="H7597" s="8" t="s">
        <v>14</v>
      </c>
      <c r="I7597" s="7" t="s">
        <v>8</v>
      </c>
      <c r="J7597" s="9">
        <v>2974111</v>
      </c>
      <c r="K7597" s="9">
        <v>60000</v>
      </c>
      <c r="L7597" s="9">
        <v>60000</v>
      </c>
      <c r="M7597" s="9">
        <v>0</v>
      </c>
      <c r="N7597" s="7" t="s">
        <v>8</v>
      </c>
      <c r="O7597" s="10">
        <v>0</v>
      </c>
      <c r="P7597" s="1"/>
    </row>
    <row r="7598" spans="1:16" ht="33.75" thickBot="1">
      <c r="A7598" s="1"/>
      <c r="B7598" s="138" t="s">
        <v>8</v>
      </c>
      <c r="C7598" s="139"/>
      <c r="D7598" s="139"/>
      <c r="E7598" s="139"/>
      <c r="F7598" s="139"/>
      <c r="G7598" s="139"/>
      <c r="H7598" s="139"/>
      <c r="I7598" s="11" t="s">
        <v>4452</v>
      </c>
      <c r="J7598" s="12" t="s">
        <v>8</v>
      </c>
      <c r="K7598" s="13">
        <v>60000</v>
      </c>
      <c r="L7598" s="13">
        <v>60000</v>
      </c>
      <c r="M7598" s="13">
        <v>0</v>
      </c>
      <c r="N7598" s="14">
        <v>0</v>
      </c>
      <c r="O7598" s="12" t="s">
        <v>8</v>
      </c>
      <c r="P7598" s="1"/>
    </row>
    <row r="7599" spans="1:16" ht="0.95" customHeight="1">
      <c r="A7599" s="1"/>
      <c r="B7599" s="137"/>
      <c r="C7599" s="137"/>
      <c r="D7599" s="137"/>
      <c r="E7599" s="137"/>
      <c r="F7599" s="137"/>
      <c r="G7599" s="137"/>
      <c r="H7599" s="137"/>
      <c r="I7599" s="137"/>
      <c r="J7599" s="137"/>
      <c r="K7599" s="137"/>
      <c r="L7599" s="137"/>
      <c r="M7599" s="137"/>
      <c r="N7599" s="137"/>
      <c r="O7599" s="137"/>
      <c r="P7599" s="1"/>
    </row>
    <row r="7600" spans="1:16" ht="58.5" thickBot="1">
      <c r="A7600" s="1"/>
      <c r="B7600" s="6" t="s">
        <v>7512</v>
      </c>
      <c r="C7600" s="7" t="s">
        <v>8</v>
      </c>
      <c r="D7600" s="8" t="s">
        <v>7513</v>
      </c>
      <c r="E7600" s="8" t="s">
        <v>7514</v>
      </c>
      <c r="F7600" s="8" t="s">
        <v>40</v>
      </c>
      <c r="G7600" s="8" t="s">
        <v>13</v>
      </c>
      <c r="H7600" s="8" t="s">
        <v>14</v>
      </c>
      <c r="I7600" s="7" t="s">
        <v>8</v>
      </c>
      <c r="J7600" s="9">
        <v>78199261</v>
      </c>
      <c r="K7600" s="9">
        <v>41766991</v>
      </c>
      <c r="L7600" s="9">
        <v>41766991</v>
      </c>
      <c r="M7600" s="9">
        <v>23416689</v>
      </c>
      <c r="N7600" s="7" t="s">
        <v>8</v>
      </c>
      <c r="O7600" s="10">
        <v>30.28</v>
      </c>
      <c r="P7600" s="1"/>
    </row>
    <row r="7601" spans="1:16" ht="25.5" thickBot="1">
      <c r="A7601" s="1"/>
      <c r="B7601" s="138" t="s">
        <v>8</v>
      </c>
      <c r="C7601" s="139"/>
      <c r="D7601" s="139"/>
      <c r="E7601" s="139"/>
      <c r="F7601" s="139"/>
      <c r="G7601" s="139"/>
      <c r="H7601" s="139"/>
      <c r="I7601" s="11" t="s">
        <v>4456</v>
      </c>
      <c r="J7601" s="12" t="s">
        <v>8</v>
      </c>
      <c r="K7601" s="13">
        <v>41766991</v>
      </c>
      <c r="L7601" s="13">
        <v>41766991</v>
      </c>
      <c r="M7601" s="13">
        <v>23416689</v>
      </c>
      <c r="N7601" s="14">
        <v>56.06</v>
      </c>
      <c r="O7601" s="12" t="s">
        <v>8</v>
      </c>
      <c r="P7601" s="1"/>
    </row>
    <row r="7602" spans="1:16" ht="0.95" customHeight="1">
      <c r="A7602" s="1"/>
      <c r="B7602" s="137"/>
      <c r="C7602" s="137"/>
      <c r="D7602" s="137"/>
      <c r="E7602" s="137"/>
      <c r="F7602" s="137"/>
      <c r="G7602" s="137"/>
      <c r="H7602" s="137"/>
      <c r="I7602" s="137"/>
      <c r="J7602" s="137"/>
      <c r="K7602" s="137"/>
      <c r="L7602" s="137"/>
      <c r="M7602" s="137"/>
      <c r="N7602" s="137"/>
      <c r="O7602" s="137"/>
      <c r="P7602" s="1"/>
    </row>
    <row r="7603" spans="1:16" ht="58.5" thickBot="1">
      <c r="A7603" s="1"/>
      <c r="B7603" s="6" t="s">
        <v>7515</v>
      </c>
      <c r="C7603" s="7" t="s">
        <v>8</v>
      </c>
      <c r="D7603" s="8" t="s">
        <v>7516</v>
      </c>
      <c r="E7603" s="8" t="s">
        <v>7517</v>
      </c>
      <c r="F7603" s="8" t="s">
        <v>58</v>
      </c>
      <c r="G7603" s="8" t="s">
        <v>865</v>
      </c>
      <c r="H7603" s="8" t="s">
        <v>14</v>
      </c>
      <c r="I7603" s="7" t="s">
        <v>8</v>
      </c>
      <c r="J7603" s="9">
        <v>140354199</v>
      </c>
      <c r="K7603" s="9">
        <v>0</v>
      </c>
      <c r="L7603" s="9">
        <v>0</v>
      </c>
      <c r="M7603" s="9">
        <v>0</v>
      </c>
      <c r="N7603" s="7" t="s">
        <v>8</v>
      </c>
      <c r="O7603" s="10">
        <v>3.77</v>
      </c>
      <c r="P7603" s="1"/>
    </row>
    <row r="7604" spans="1:16" ht="33.75" thickBot="1">
      <c r="A7604" s="1"/>
      <c r="B7604" s="138" t="s">
        <v>8</v>
      </c>
      <c r="C7604" s="139"/>
      <c r="D7604" s="139"/>
      <c r="E7604" s="139"/>
      <c r="F7604" s="139"/>
      <c r="G7604" s="139"/>
      <c r="H7604" s="139"/>
      <c r="I7604" s="11" t="s">
        <v>4452</v>
      </c>
      <c r="J7604" s="12" t="s">
        <v>8</v>
      </c>
      <c r="K7604" s="13">
        <v>0</v>
      </c>
      <c r="L7604" s="13">
        <v>0</v>
      </c>
      <c r="M7604" s="13">
        <v>0</v>
      </c>
      <c r="N7604" s="14">
        <v>0</v>
      </c>
      <c r="O7604" s="12" t="s">
        <v>8</v>
      </c>
      <c r="P7604" s="1"/>
    </row>
    <row r="7605" spans="1:16" ht="0.95" customHeight="1">
      <c r="A7605" s="1"/>
      <c r="B7605" s="137"/>
      <c r="C7605" s="137"/>
      <c r="D7605" s="137"/>
      <c r="E7605" s="137"/>
      <c r="F7605" s="137"/>
      <c r="G7605" s="137"/>
      <c r="H7605" s="137"/>
      <c r="I7605" s="137"/>
      <c r="J7605" s="137"/>
      <c r="K7605" s="137"/>
      <c r="L7605" s="137"/>
      <c r="M7605" s="137"/>
      <c r="N7605" s="137"/>
      <c r="O7605" s="137"/>
      <c r="P7605" s="1"/>
    </row>
    <row r="7606" spans="1:16" ht="58.5" thickBot="1">
      <c r="A7606" s="1"/>
      <c r="B7606" s="6" t="s">
        <v>7518</v>
      </c>
      <c r="C7606" s="7" t="s">
        <v>8</v>
      </c>
      <c r="D7606" s="8" t="s">
        <v>7519</v>
      </c>
      <c r="E7606" s="8" t="s">
        <v>7520</v>
      </c>
      <c r="F7606" s="8" t="s">
        <v>40</v>
      </c>
      <c r="G7606" s="8" t="s">
        <v>865</v>
      </c>
      <c r="H7606" s="8" t="s">
        <v>14</v>
      </c>
      <c r="I7606" s="7" t="s">
        <v>8</v>
      </c>
      <c r="J7606" s="9">
        <v>50000000</v>
      </c>
      <c r="K7606" s="9">
        <v>30000000</v>
      </c>
      <c r="L7606" s="9">
        <v>30000000</v>
      </c>
      <c r="M7606" s="9">
        <v>0</v>
      </c>
      <c r="N7606" s="7" t="s">
        <v>8</v>
      </c>
      <c r="O7606" s="10">
        <v>0</v>
      </c>
      <c r="P7606" s="1"/>
    </row>
    <row r="7607" spans="1:16" ht="33.75" thickBot="1">
      <c r="A7607" s="1"/>
      <c r="B7607" s="138" t="s">
        <v>8</v>
      </c>
      <c r="C7607" s="139"/>
      <c r="D7607" s="139"/>
      <c r="E7607" s="139"/>
      <c r="F7607" s="139"/>
      <c r="G7607" s="139"/>
      <c r="H7607" s="139"/>
      <c r="I7607" s="11" t="s">
        <v>4452</v>
      </c>
      <c r="J7607" s="12" t="s">
        <v>8</v>
      </c>
      <c r="K7607" s="13">
        <v>30000000</v>
      </c>
      <c r="L7607" s="13">
        <v>30000000</v>
      </c>
      <c r="M7607" s="13">
        <v>0</v>
      </c>
      <c r="N7607" s="14">
        <v>0</v>
      </c>
      <c r="O7607" s="12" t="s">
        <v>8</v>
      </c>
      <c r="P7607" s="1"/>
    </row>
    <row r="7608" spans="1:16" ht="0.95" customHeight="1">
      <c r="A7608" s="1"/>
      <c r="B7608" s="137"/>
      <c r="C7608" s="137"/>
      <c r="D7608" s="137"/>
      <c r="E7608" s="137"/>
      <c r="F7608" s="137"/>
      <c r="G7608" s="137"/>
      <c r="H7608" s="137"/>
      <c r="I7608" s="137"/>
      <c r="J7608" s="137"/>
      <c r="K7608" s="137"/>
      <c r="L7608" s="137"/>
      <c r="M7608" s="137"/>
      <c r="N7608" s="137"/>
      <c r="O7608" s="137"/>
      <c r="P7608" s="1"/>
    </row>
    <row r="7609" spans="1:16" ht="42" thickBot="1">
      <c r="A7609" s="1"/>
      <c r="B7609" s="6" t="s">
        <v>7521</v>
      </c>
      <c r="C7609" s="7" t="s">
        <v>8</v>
      </c>
      <c r="D7609" s="8" t="s">
        <v>7522</v>
      </c>
      <c r="E7609" s="8" t="s">
        <v>7523</v>
      </c>
      <c r="F7609" s="8" t="s">
        <v>40</v>
      </c>
      <c r="G7609" s="8" t="s">
        <v>13</v>
      </c>
      <c r="H7609" s="8" t="s">
        <v>14</v>
      </c>
      <c r="I7609" s="7" t="s">
        <v>8</v>
      </c>
      <c r="J7609" s="9">
        <v>28439679</v>
      </c>
      <c r="K7609" s="9">
        <v>5956702</v>
      </c>
      <c r="L7609" s="9">
        <v>22813500</v>
      </c>
      <c r="M7609" s="9">
        <v>22813500</v>
      </c>
      <c r="N7609" s="7" t="s">
        <v>8</v>
      </c>
      <c r="O7609" s="10">
        <v>88.79</v>
      </c>
      <c r="P7609" s="1"/>
    </row>
    <row r="7610" spans="1:16" ht="25.5" thickBot="1">
      <c r="A7610" s="1"/>
      <c r="B7610" s="138" t="s">
        <v>8</v>
      </c>
      <c r="C7610" s="139"/>
      <c r="D7610" s="139"/>
      <c r="E7610" s="139"/>
      <c r="F7610" s="139"/>
      <c r="G7610" s="139"/>
      <c r="H7610" s="139"/>
      <c r="I7610" s="11" t="s">
        <v>4456</v>
      </c>
      <c r="J7610" s="12" t="s">
        <v>8</v>
      </c>
      <c r="K7610" s="13">
        <v>5956702</v>
      </c>
      <c r="L7610" s="13">
        <v>22813500</v>
      </c>
      <c r="M7610" s="13">
        <v>22813500</v>
      </c>
      <c r="N7610" s="14">
        <v>100</v>
      </c>
      <c r="O7610" s="12" t="s">
        <v>8</v>
      </c>
      <c r="P7610" s="1"/>
    </row>
    <row r="7611" spans="1:16" ht="0.95" customHeight="1">
      <c r="A7611" s="1"/>
      <c r="B7611" s="137"/>
      <c r="C7611" s="137"/>
      <c r="D7611" s="137"/>
      <c r="E7611" s="137"/>
      <c r="F7611" s="137"/>
      <c r="G7611" s="137"/>
      <c r="H7611" s="137"/>
      <c r="I7611" s="137"/>
      <c r="J7611" s="137"/>
      <c r="K7611" s="137"/>
      <c r="L7611" s="137"/>
      <c r="M7611" s="137"/>
      <c r="N7611" s="137"/>
      <c r="O7611" s="137"/>
      <c r="P7611" s="1"/>
    </row>
    <row r="7612" spans="1:16" ht="66.75" thickBot="1">
      <c r="A7612" s="1"/>
      <c r="B7612" s="6" t="s">
        <v>7524</v>
      </c>
      <c r="C7612" s="7" t="s">
        <v>8</v>
      </c>
      <c r="D7612" s="8" t="s">
        <v>7525</v>
      </c>
      <c r="E7612" s="8" t="s">
        <v>7526</v>
      </c>
      <c r="F7612" s="8" t="s">
        <v>7527</v>
      </c>
      <c r="G7612" s="8" t="s">
        <v>59</v>
      </c>
      <c r="H7612" s="8" t="s">
        <v>14</v>
      </c>
      <c r="I7612" s="7" t="s">
        <v>8</v>
      </c>
      <c r="J7612" s="9">
        <v>146207195</v>
      </c>
      <c r="K7612" s="9">
        <v>0</v>
      </c>
      <c r="L7612" s="9">
        <v>0</v>
      </c>
      <c r="M7612" s="9">
        <v>0</v>
      </c>
      <c r="N7612" s="7" t="s">
        <v>8</v>
      </c>
      <c r="O7612" s="10">
        <v>8.85</v>
      </c>
      <c r="P7612" s="1"/>
    </row>
    <row r="7613" spans="1:16" ht="25.5" thickBot="1">
      <c r="A7613" s="1"/>
      <c r="B7613" s="138" t="s">
        <v>8</v>
      </c>
      <c r="C7613" s="139"/>
      <c r="D7613" s="139"/>
      <c r="E7613" s="139"/>
      <c r="F7613" s="139"/>
      <c r="G7613" s="139"/>
      <c r="H7613" s="139"/>
      <c r="I7613" s="11" t="s">
        <v>60</v>
      </c>
      <c r="J7613" s="12" t="s">
        <v>8</v>
      </c>
      <c r="K7613" s="13">
        <v>0</v>
      </c>
      <c r="L7613" s="13">
        <v>0</v>
      </c>
      <c r="M7613" s="13">
        <v>0</v>
      </c>
      <c r="N7613" s="14">
        <v>0</v>
      </c>
      <c r="O7613" s="12" t="s">
        <v>8</v>
      </c>
      <c r="P7613" s="1"/>
    </row>
    <row r="7614" spans="1:16" ht="0.95" customHeight="1">
      <c r="A7614" s="1"/>
      <c r="B7614" s="137"/>
      <c r="C7614" s="137"/>
      <c r="D7614" s="137"/>
      <c r="E7614" s="137"/>
      <c r="F7614" s="137"/>
      <c r="G7614" s="137"/>
      <c r="H7614" s="137"/>
      <c r="I7614" s="137"/>
      <c r="J7614" s="137"/>
      <c r="K7614" s="137"/>
      <c r="L7614" s="137"/>
      <c r="M7614" s="137"/>
      <c r="N7614" s="137"/>
      <c r="O7614" s="137"/>
      <c r="P7614" s="1"/>
    </row>
    <row r="7615" spans="1:16" ht="58.5" thickBot="1">
      <c r="A7615" s="1"/>
      <c r="B7615" s="6" t="s">
        <v>7528</v>
      </c>
      <c r="C7615" s="7" t="s">
        <v>8</v>
      </c>
      <c r="D7615" s="8" t="s">
        <v>7529</v>
      </c>
      <c r="E7615" s="8" t="s">
        <v>7530</v>
      </c>
      <c r="F7615" s="8" t="s">
        <v>40</v>
      </c>
      <c r="G7615" s="8" t="s">
        <v>865</v>
      </c>
      <c r="H7615" s="8" t="s">
        <v>14</v>
      </c>
      <c r="I7615" s="7" t="s">
        <v>8</v>
      </c>
      <c r="J7615" s="9">
        <v>252139039</v>
      </c>
      <c r="K7615" s="9">
        <v>227922934</v>
      </c>
      <c r="L7615" s="9">
        <v>227922934</v>
      </c>
      <c r="M7615" s="9">
        <v>0</v>
      </c>
      <c r="N7615" s="7" t="s">
        <v>8</v>
      </c>
      <c r="O7615" s="10">
        <v>6.12</v>
      </c>
      <c r="P7615" s="1"/>
    </row>
    <row r="7616" spans="1:16" ht="33.75" thickBot="1">
      <c r="A7616" s="1"/>
      <c r="B7616" s="138" t="s">
        <v>8</v>
      </c>
      <c r="C7616" s="139"/>
      <c r="D7616" s="139"/>
      <c r="E7616" s="139"/>
      <c r="F7616" s="139"/>
      <c r="G7616" s="139"/>
      <c r="H7616" s="139"/>
      <c r="I7616" s="11" t="s">
        <v>4452</v>
      </c>
      <c r="J7616" s="12" t="s">
        <v>8</v>
      </c>
      <c r="K7616" s="13">
        <v>227922934</v>
      </c>
      <c r="L7616" s="13">
        <v>227922934</v>
      </c>
      <c r="M7616" s="13">
        <v>0</v>
      </c>
      <c r="N7616" s="14">
        <v>0</v>
      </c>
      <c r="O7616" s="12" t="s">
        <v>8</v>
      </c>
      <c r="P7616" s="1"/>
    </row>
    <row r="7617" spans="1:16" ht="0.95" customHeight="1">
      <c r="A7617" s="1"/>
      <c r="B7617" s="137"/>
      <c r="C7617" s="137"/>
      <c r="D7617" s="137"/>
      <c r="E7617" s="137"/>
      <c r="F7617" s="137"/>
      <c r="G7617" s="137"/>
      <c r="H7617" s="137"/>
      <c r="I7617" s="137"/>
      <c r="J7617" s="137"/>
      <c r="K7617" s="137"/>
      <c r="L7617" s="137"/>
      <c r="M7617" s="137"/>
      <c r="N7617" s="137"/>
      <c r="O7617" s="137"/>
      <c r="P7617" s="1"/>
    </row>
    <row r="7618" spans="1:16" ht="75" thickBot="1">
      <c r="A7618" s="1"/>
      <c r="B7618" s="6" t="s">
        <v>7531</v>
      </c>
      <c r="C7618" s="7" t="s">
        <v>8</v>
      </c>
      <c r="D7618" s="8" t="s">
        <v>7532</v>
      </c>
      <c r="E7618" s="8" t="s">
        <v>7533</v>
      </c>
      <c r="F7618" s="8" t="s">
        <v>544</v>
      </c>
      <c r="G7618" s="8" t="s">
        <v>6771</v>
      </c>
      <c r="H7618" s="8" t="s">
        <v>14</v>
      </c>
      <c r="I7618" s="7" t="s">
        <v>8</v>
      </c>
      <c r="J7618" s="9">
        <v>228930960</v>
      </c>
      <c r="K7618" s="9">
        <v>2795500</v>
      </c>
      <c r="L7618" s="9">
        <v>20421840</v>
      </c>
      <c r="M7618" s="9">
        <v>20421840</v>
      </c>
      <c r="N7618" s="7" t="s">
        <v>8</v>
      </c>
      <c r="O7618" s="10">
        <v>0</v>
      </c>
      <c r="P7618" s="1"/>
    </row>
    <row r="7619" spans="1:16" ht="33.75" thickBot="1">
      <c r="A7619" s="1"/>
      <c r="B7619" s="138" t="s">
        <v>8</v>
      </c>
      <c r="C7619" s="139"/>
      <c r="D7619" s="139"/>
      <c r="E7619" s="139"/>
      <c r="F7619" s="139"/>
      <c r="G7619" s="139"/>
      <c r="H7619" s="139"/>
      <c r="I7619" s="11" t="s">
        <v>6772</v>
      </c>
      <c r="J7619" s="12" t="s">
        <v>8</v>
      </c>
      <c r="K7619" s="13">
        <v>2795500</v>
      </c>
      <c r="L7619" s="13">
        <v>20421840</v>
      </c>
      <c r="M7619" s="13">
        <v>20421840</v>
      </c>
      <c r="N7619" s="14">
        <v>100</v>
      </c>
      <c r="O7619" s="12" t="s">
        <v>8</v>
      </c>
      <c r="P7619" s="1"/>
    </row>
    <row r="7620" spans="1:16" ht="0.95" customHeight="1">
      <c r="A7620" s="1"/>
      <c r="B7620" s="137"/>
      <c r="C7620" s="137"/>
      <c r="D7620" s="137"/>
      <c r="E7620" s="137"/>
      <c r="F7620" s="137"/>
      <c r="G7620" s="137"/>
      <c r="H7620" s="137"/>
      <c r="I7620" s="137"/>
      <c r="J7620" s="137"/>
      <c r="K7620" s="137"/>
      <c r="L7620" s="137"/>
      <c r="M7620" s="137"/>
      <c r="N7620" s="137"/>
      <c r="O7620" s="137"/>
      <c r="P7620" s="1"/>
    </row>
    <row r="7621" spans="1:16" ht="42" thickBot="1">
      <c r="A7621" s="1"/>
      <c r="B7621" s="6" t="s">
        <v>7534</v>
      </c>
      <c r="C7621" s="7" t="s">
        <v>8</v>
      </c>
      <c r="D7621" s="8" t="s">
        <v>7535</v>
      </c>
      <c r="E7621" s="8" t="s">
        <v>7536</v>
      </c>
      <c r="F7621" s="8" t="s">
        <v>30</v>
      </c>
      <c r="G7621" s="8" t="s">
        <v>6771</v>
      </c>
      <c r="H7621" s="8" t="s">
        <v>14</v>
      </c>
      <c r="I7621" s="7" t="s">
        <v>8</v>
      </c>
      <c r="J7621" s="9">
        <v>13707151424</v>
      </c>
      <c r="K7621" s="9">
        <v>0</v>
      </c>
      <c r="L7621" s="9">
        <v>0</v>
      </c>
      <c r="M7621" s="9">
        <v>0</v>
      </c>
      <c r="N7621" s="7" t="s">
        <v>8</v>
      </c>
      <c r="O7621" s="10">
        <v>0</v>
      </c>
      <c r="P7621" s="1"/>
    </row>
    <row r="7622" spans="1:16" ht="33.75" thickBot="1">
      <c r="A7622" s="1"/>
      <c r="B7622" s="138" t="s">
        <v>8</v>
      </c>
      <c r="C7622" s="139"/>
      <c r="D7622" s="139"/>
      <c r="E7622" s="139"/>
      <c r="F7622" s="139"/>
      <c r="G7622" s="139"/>
      <c r="H7622" s="139"/>
      <c r="I7622" s="11" t="s">
        <v>6772</v>
      </c>
      <c r="J7622" s="12" t="s">
        <v>8</v>
      </c>
      <c r="K7622" s="13">
        <v>0</v>
      </c>
      <c r="L7622" s="13">
        <v>0</v>
      </c>
      <c r="M7622" s="13">
        <v>0</v>
      </c>
      <c r="N7622" s="14">
        <v>0</v>
      </c>
      <c r="O7622" s="12" t="s">
        <v>8</v>
      </c>
      <c r="P7622" s="1"/>
    </row>
    <row r="7623" spans="1:16" ht="0.95" customHeight="1">
      <c r="A7623" s="1"/>
      <c r="B7623" s="137"/>
      <c r="C7623" s="137"/>
      <c r="D7623" s="137"/>
      <c r="E7623" s="137"/>
      <c r="F7623" s="137"/>
      <c r="G7623" s="137"/>
      <c r="H7623" s="137"/>
      <c r="I7623" s="137"/>
      <c r="J7623" s="137"/>
      <c r="K7623" s="137"/>
      <c r="L7623" s="137"/>
      <c r="M7623" s="137"/>
      <c r="N7623" s="137"/>
      <c r="O7623" s="137"/>
      <c r="P7623" s="1"/>
    </row>
    <row r="7624" spans="1:16" ht="124.5" thickBot="1">
      <c r="A7624" s="1"/>
      <c r="B7624" s="6" t="s">
        <v>7537</v>
      </c>
      <c r="C7624" s="7" t="s">
        <v>8</v>
      </c>
      <c r="D7624" s="8" t="s">
        <v>7538</v>
      </c>
      <c r="E7624" s="8" t="s">
        <v>7539</v>
      </c>
      <c r="F7624" s="8" t="s">
        <v>544</v>
      </c>
      <c r="G7624" s="8" t="s">
        <v>6771</v>
      </c>
      <c r="H7624" s="8" t="s">
        <v>14</v>
      </c>
      <c r="I7624" s="7" t="s">
        <v>8</v>
      </c>
      <c r="J7624" s="9">
        <v>1700733762</v>
      </c>
      <c r="K7624" s="9">
        <v>49519050</v>
      </c>
      <c r="L7624" s="9">
        <v>49519050</v>
      </c>
      <c r="M7624" s="9">
        <v>18656396</v>
      </c>
      <c r="N7624" s="7" t="s">
        <v>8</v>
      </c>
      <c r="O7624" s="10">
        <v>0</v>
      </c>
      <c r="P7624" s="1"/>
    </row>
    <row r="7625" spans="1:16" ht="33.75" thickBot="1">
      <c r="A7625" s="1"/>
      <c r="B7625" s="138" t="s">
        <v>8</v>
      </c>
      <c r="C7625" s="139"/>
      <c r="D7625" s="139"/>
      <c r="E7625" s="139"/>
      <c r="F7625" s="139"/>
      <c r="G7625" s="139"/>
      <c r="H7625" s="139"/>
      <c r="I7625" s="11" t="s">
        <v>6772</v>
      </c>
      <c r="J7625" s="12" t="s">
        <v>8</v>
      </c>
      <c r="K7625" s="13">
        <v>49519050</v>
      </c>
      <c r="L7625" s="13">
        <v>49519050</v>
      </c>
      <c r="M7625" s="13">
        <v>18656396</v>
      </c>
      <c r="N7625" s="14">
        <v>37.67</v>
      </c>
      <c r="O7625" s="12" t="s">
        <v>8</v>
      </c>
      <c r="P7625" s="1"/>
    </row>
    <row r="7626" spans="1:16" ht="0.95" customHeight="1">
      <c r="A7626" s="1"/>
      <c r="B7626" s="137"/>
      <c r="C7626" s="137"/>
      <c r="D7626" s="137"/>
      <c r="E7626" s="137"/>
      <c r="F7626" s="137"/>
      <c r="G7626" s="137"/>
      <c r="H7626" s="137"/>
      <c r="I7626" s="137"/>
      <c r="J7626" s="137"/>
      <c r="K7626" s="137"/>
      <c r="L7626" s="137"/>
      <c r="M7626" s="137"/>
      <c r="N7626" s="137"/>
      <c r="O7626" s="137"/>
      <c r="P7626" s="1"/>
    </row>
    <row r="7627" spans="1:16" ht="33.75" thickBot="1">
      <c r="A7627" s="1"/>
      <c r="B7627" s="6" t="s">
        <v>7540</v>
      </c>
      <c r="C7627" s="7" t="s">
        <v>8</v>
      </c>
      <c r="D7627" s="8" t="s">
        <v>7541</v>
      </c>
      <c r="E7627" s="8" t="s">
        <v>7542</v>
      </c>
      <c r="F7627" s="8" t="s">
        <v>286</v>
      </c>
      <c r="G7627" s="8" t="s">
        <v>6771</v>
      </c>
      <c r="H7627" s="8" t="s">
        <v>14</v>
      </c>
      <c r="I7627" s="7" t="s">
        <v>8</v>
      </c>
      <c r="J7627" s="9">
        <v>13582256415</v>
      </c>
      <c r="K7627" s="9">
        <v>0</v>
      </c>
      <c r="L7627" s="9">
        <v>0</v>
      </c>
      <c r="M7627" s="9">
        <v>0</v>
      </c>
      <c r="N7627" s="7" t="s">
        <v>8</v>
      </c>
      <c r="O7627" s="10">
        <v>0</v>
      </c>
      <c r="P7627" s="1"/>
    </row>
    <row r="7628" spans="1:16" ht="33.75" thickBot="1">
      <c r="A7628" s="1"/>
      <c r="B7628" s="138" t="s">
        <v>8</v>
      </c>
      <c r="C7628" s="139"/>
      <c r="D7628" s="139"/>
      <c r="E7628" s="139"/>
      <c r="F7628" s="139"/>
      <c r="G7628" s="139"/>
      <c r="H7628" s="139"/>
      <c r="I7628" s="11" t="s">
        <v>6772</v>
      </c>
      <c r="J7628" s="12" t="s">
        <v>8</v>
      </c>
      <c r="K7628" s="13">
        <v>0</v>
      </c>
      <c r="L7628" s="13">
        <v>0</v>
      </c>
      <c r="M7628" s="13">
        <v>0</v>
      </c>
      <c r="N7628" s="14">
        <v>0</v>
      </c>
      <c r="O7628" s="12" t="s">
        <v>8</v>
      </c>
      <c r="P7628" s="1"/>
    </row>
    <row r="7629" spans="1:16" ht="0.95" customHeight="1">
      <c r="A7629" s="1"/>
      <c r="B7629" s="137"/>
      <c r="C7629" s="137"/>
      <c r="D7629" s="137"/>
      <c r="E7629" s="137"/>
      <c r="F7629" s="137"/>
      <c r="G7629" s="137"/>
      <c r="H7629" s="137"/>
      <c r="I7629" s="137"/>
      <c r="J7629" s="137"/>
      <c r="K7629" s="137"/>
      <c r="L7629" s="137"/>
      <c r="M7629" s="137"/>
      <c r="N7629" s="137"/>
      <c r="O7629" s="137"/>
      <c r="P7629" s="1"/>
    </row>
    <row r="7630" spans="1:16" ht="124.5" thickBot="1">
      <c r="A7630" s="1"/>
      <c r="B7630" s="6" t="s">
        <v>7543</v>
      </c>
      <c r="C7630" s="7" t="s">
        <v>8</v>
      </c>
      <c r="D7630" s="8" t="s">
        <v>7544</v>
      </c>
      <c r="E7630" s="8" t="s">
        <v>7545</v>
      </c>
      <c r="F7630" s="8" t="s">
        <v>544</v>
      </c>
      <c r="G7630" s="8" t="s">
        <v>6771</v>
      </c>
      <c r="H7630" s="8" t="s">
        <v>14</v>
      </c>
      <c r="I7630" s="7" t="s">
        <v>8</v>
      </c>
      <c r="J7630" s="9">
        <v>2663937823</v>
      </c>
      <c r="K7630" s="9">
        <v>85459413</v>
      </c>
      <c r="L7630" s="9">
        <v>85459413</v>
      </c>
      <c r="M7630" s="9">
        <v>48981446</v>
      </c>
      <c r="N7630" s="7" t="s">
        <v>8</v>
      </c>
      <c r="O7630" s="10">
        <v>0</v>
      </c>
      <c r="P7630" s="1"/>
    </row>
    <row r="7631" spans="1:16" ht="33.75" thickBot="1">
      <c r="A7631" s="1"/>
      <c r="B7631" s="138" t="s">
        <v>8</v>
      </c>
      <c r="C7631" s="139"/>
      <c r="D7631" s="139"/>
      <c r="E7631" s="139"/>
      <c r="F7631" s="139"/>
      <c r="G7631" s="139"/>
      <c r="H7631" s="139"/>
      <c r="I7631" s="11" t="s">
        <v>6772</v>
      </c>
      <c r="J7631" s="12" t="s">
        <v>8</v>
      </c>
      <c r="K7631" s="13">
        <v>85459413</v>
      </c>
      <c r="L7631" s="13">
        <v>85459413</v>
      </c>
      <c r="M7631" s="13">
        <v>48981446</v>
      </c>
      <c r="N7631" s="14">
        <v>57.31</v>
      </c>
      <c r="O7631" s="12" t="s">
        <v>8</v>
      </c>
      <c r="P7631" s="1"/>
    </row>
    <row r="7632" spans="1:16" ht="0.95" customHeight="1">
      <c r="A7632" s="1"/>
      <c r="B7632" s="137"/>
      <c r="C7632" s="137"/>
      <c r="D7632" s="137"/>
      <c r="E7632" s="137"/>
      <c r="F7632" s="137"/>
      <c r="G7632" s="137"/>
      <c r="H7632" s="137"/>
      <c r="I7632" s="137"/>
      <c r="J7632" s="137"/>
      <c r="K7632" s="137"/>
      <c r="L7632" s="137"/>
      <c r="M7632" s="137"/>
      <c r="N7632" s="137"/>
      <c r="O7632" s="137"/>
      <c r="P7632" s="1"/>
    </row>
    <row r="7633" spans="1:16" ht="42" thickBot="1">
      <c r="A7633" s="1"/>
      <c r="B7633" s="6" t="s">
        <v>7546</v>
      </c>
      <c r="C7633" s="7" t="s">
        <v>8</v>
      </c>
      <c r="D7633" s="8" t="s">
        <v>7547</v>
      </c>
      <c r="E7633" s="8" t="s">
        <v>7548</v>
      </c>
      <c r="F7633" s="8" t="s">
        <v>72</v>
      </c>
      <c r="G7633" s="8" t="s">
        <v>6771</v>
      </c>
      <c r="H7633" s="8" t="s">
        <v>14</v>
      </c>
      <c r="I7633" s="7" t="s">
        <v>8</v>
      </c>
      <c r="J7633" s="9">
        <v>18092413326</v>
      </c>
      <c r="K7633" s="9">
        <v>0</v>
      </c>
      <c r="L7633" s="9">
        <v>0</v>
      </c>
      <c r="M7633" s="9">
        <v>0</v>
      </c>
      <c r="N7633" s="7" t="s">
        <v>8</v>
      </c>
      <c r="O7633" s="10">
        <v>0</v>
      </c>
      <c r="P7633" s="1"/>
    </row>
    <row r="7634" spans="1:16" ht="33.75" thickBot="1">
      <c r="A7634" s="1"/>
      <c r="B7634" s="138" t="s">
        <v>8</v>
      </c>
      <c r="C7634" s="139"/>
      <c r="D7634" s="139"/>
      <c r="E7634" s="139"/>
      <c r="F7634" s="139"/>
      <c r="G7634" s="139"/>
      <c r="H7634" s="139"/>
      <c r="I7634" s="11" t="s">
        <v>6772</v>
      </c>
      <c r="J7634" s="12" t="s">
        <v>8</v>
      </c>
      <c r="K7634" s="13">
        <v>0</v>
      </c>
      <c r="L7634" s="13">
        <v>0</v>
      </c>
      <c r="M7634" s="13">
        <v>0</v>
      </c>
      <c r="N7634" s="14">
        <v>0</v>
      </c>
      <c r="O7634" s="12" t="s">
        <v>8</v>
      </c>
      <c r="P7634" s="1"/>
    </row>
    <row r="7635" spans="1:16" ht="0.95" customHeight="1">
      <c r="A7635" s="1"/>
      <c r="B7635" s="137"/>
      <c r="C7635" s="137"/>
      <c r="D7635" s="137"/>
      <c r="E7635" s="137"/>
      <c r="F7635" s="137"/>
      <c r="G7635" s="137"/>
      <c r="H7635" s="137"/>
      <c r="I7635" s="137"/>
      <c r="J7635" s="137"/>
      <c r="K7635" s="137"/>
      <c r="L7635" s="137"/>
      <c r="M7635" s="137"/>
      <c r="N7635" s="137"/>
      <c r="O7635" s="137"/>
      <c r="P7635" s="1"/>
    </row>
    <row r="7636" spans="1:16" ht="75" thickBot="1">
      <c r="A7636" s="1"/>
      <c r="B7636" s="6" t="s">
        <v>7549</v>
      </c>
      <c r="C7636" s="7" t="s">
        <v>8</v>
      </c>
      <c r="D7636" s="8" t="s">
        <v>7550</v>
      </c>
      <c r="E7636" s="8" t="s">
        <v>7551</v>
      </c>
      <c r="F7636" s="8" t="s">
        <v>207</v>
      </c>
      <c r="G7636" s="8" t="s">
        <v>6771</v>
      </c>
      <c r="H7636" s="8" t="s">
        <v>14</v>
      </c>
      <c r="I7636" s="7" t="s">
        <v>8</v>
      </c>
      <c r="J7636" s="9">
        <v>13377867977</v>
      </c>
      <c r="K7636" s="9">
        <v>10083733</v>
      </c>
      <c r="L7636" s="9">
        <v>10083733</v>
      </c>
      <c r="M7636" s="9">
        <v>9293</v>
      </c>
      <c r="N7636" s="7" t="s">
        <v>8</v>
      </c>
      <c r="O7636" s="10">
        <v>0</v>
      </c>
      <c r="P7636" s="1"/>
    </row>
    <row r="7637" spans="1:16" ht="33.75" thickBot="1">
      <c r="A7637" s="1"/>
      <c r="B7637" s="138" t="s">
        <v>8</v>
      </c>
      <c r="C7637" s="139"/>
      <c r="D7637" s="139"/>
      <c r="E7637" s="139"/>
      <c r="F7637" s="139"/>
      <c r="G7637" s="139"/>
      <c r="H7637" s="139"/>
      <c r="I7637" s="11" t="s">
        <v>6772</v>
      </c>
      <c r="J7637" s="12" t="s">
        <v>8</v>
      </c>
      <c r="K7637" s="13">
        <v>10083733</v>
      </c>
      <c r="L7637" s="13">
        <v>10083733</v>
      </c>
      <c r="M7637" s="13">
        <v>9293</v>
      </c>
      <c r="N7637" s="14">
        <v>0.09</v>
      </c>
      <c r="O7637" s="12" t="s">
        <v>8</v>
      </c>
      <c r="P7637" s="1"/>
    </row>
    <row r="7638" spans="1:16" ht="0.95" customHeight="1">
      <c r="A7638" s="1"/>
      <c r="B7638" s="137"/>
      <c r="C7638" s="137"/>
      <c r="D7638" s="137"/>
      <c r="E7638" s="137"/>
      <c r="F7638" s="137"/>
      <c r="G7638" s="137"/>
      <c r="H7638" s="137"/>
      <c r="I7638" s="137"/>
      <c r="J7638" s="137"/>
      <c r="K7638" s="137"/>
      <c r="L7638" s="137"/>
      <c r="M7638" s="137"/>
      <c r="N7638" s="137"/>
      <c r="O7638" s="137"/>
      <c r="P7638" s="1"/>
    </row>
    <row r="7639" spans="1:16" ht="42" thickBot="1">
      <c r="A7639" s="1"/>
      <c r="B7639" s="6" t="s">
        <v>7552</v>
      </c>
      <c r="C7639" s="7" t="s">
        <v>8</v>
      </c>
      <c r="D7639" s="8" t="s">
        <v>7553</v>
      </c>
      <c r="E7639" s="8" t="s">
        <v>7554</v>
      </c>
      <c r="F7639" s="8" t="s">
        <v>72</v>
      </c>
      <c r="G7639" s="8" t="s">
        <v>6771</v>
      </c>
      <c r="H7639" s="8" t="s">
        <v>14</v>
      </c>
      <c r="I7639" s="7" t="s">
        <v>8</v>
      </c>
      <c r="J7639" s="9">
        <v>990841802</v>
      </c>
      <c r="K7639" s="9">
        <v>0</v>
      </c>
      <c r="L7639" s="9">
        <v>0</v>
      </c>
      <c r="M7639" s="9">
        <v>0</v>
      </c>
      <c r="N7639" s="7" t="s">
        <v>8</v>
      </c>
      <c r="O7639" s="10">
        <v>0</v>
      </c>
      <c r="P7639" s="1"/>
    </row>
    <row r="7640" spans="1:16" ht="33.75" thickBot="1">
      <c r="A7640" s="1"/>
      <c r="B7640" s="138" t="s">
        <v>8</v>
      </c>
      <c r="C7640" s="139"/>
      <c r="D7640" s="139"/>
      <c r="E7640" s="139"/>
      <c r="F7640" s="139"/>
      <c r="G7640" s="139"/>
      <c r="H7640" s="139"/>
      <c r="I7640" s="11" t="s">
        <v>6772</v>
      </c>
      <c r="J7640" s="12" t="s">
        <v>8</v>
      </c>
      <c r="K7640" s="13">
        <v>0</v>
      </c>
      <c r="L7640" s="13">
        <v>0</v>
      </c>
      <c r="M7640" s="13">
        <v>0</v>
      </c>
      <c r="N7640" s="14">
        <v>0</v>
      </c>
      <c r="O7640" s="12" t="s">
        <v>8</v>
      </c>
      <c r="P7640" s="1"/>
    </row>
    <row r="7641" spans="1:16" ht="0.95" customHeight="1">
      <c r="A7641" s="1"/>
      <c r="B7641" s="137"/>
      <c r="C7641" s="137"/>
      <c r="D7641" s="137"/>
      <c r="E7641" s="137"/>
      <c r="F7641" s="137"/>
      <c r="G7641" s="137"/>
      <c r="H7641" s="137"/>
      <c r="I7641" s="137"/>
      <c r="J7641" s="137"/>
      <c r="K7641" s="137"/>
      <c r="L7641" s="137"/>
      <c r="M7641" s="137"/>
      <c r="N7641" s="137"/>
      <c r="O7641" s="137"/>
      <c r="P7641" s="1"/>
    </row>
    <row r="7642" spans="1:16" ht="75" thickBot="1">
      <c r="A7642" s="1"/>
      <c r="B7642" s="6" t="s">
        <v>7555</v>
      </c>
      <c r="C7642" s="7" t="s">
        <v>8</v>
      </c>
      <c r="D7642" s="8" t="s">
        <v>7556</v>
      </c>
      <c r="E7642" s="8" t="s">
        <v>7557</v>
      </c>
      <c r="F7642" s="8" t="s">
        <v>281</v>
      </c>
      <c r="G7642" s="8" t="s">
        <v>6771</v>
      </c>
      <c r="H7642" s="8" t="s">
        <v>14</v>
      </c>
      <c r="I7642" s="7" t="s">
        <v>8</v>
      </c>
      <c r="J7642" s="9">
        <v>5046092257</v>
      </c>
      <c r="K7642" s="9">
        <v>0</v>
      </c>
      <c r="L7642" s="9">
        <v>0</v>
      </c>
      <c r="M7642" s="9">
        <v>0</v>
      </c>
      <c r="N7642" s="7" t="s">
        <v>8</v>
      </c>
      <c r="O7642" s="10">
        <v>0</v>
      </c>
      <c r="P7642" s="1"/>
    </row>
    <row r="7643" spans="1:16" ht="33.75" thickBot="1">
      <c r="A7643" s="1"/>
      <c r="B7643" s="138" t="s">
        <v>8</v>
      </c>
      <c r="C7643" s="139"/>
      <c r="D7643" s="139"/>
      <c r="E7643" s="139"/>
      <c r="F7643" s="139"/>
      <c r="G7643" s="139"/>
      <c r="H7643" s="139"/>
      <c r="I7643" s="11" t="s">
        <v>6772</v>
      </c>
      <c r="J7643" s="12" t="s">
        <v>8</v>
      </c>
      <c r="K7643" s="13">
        <v>0</v>
      </c>
      <c r="L7643" s="13">
        <v>0</v>
      </c>
      <c r="M7643" s="13">
        <v>0</v>
      </c>
      <c r="N7643" s="14">
        <v>0</v>
      </c>
      <c r="O7643" s="12" t="s">
        <v>8</v>
      </c>
      <c r="P7643" s="1"/>
    </row>
    <row r="7644" spans="1:16" ht="0.95" customHeight="1">
      <c r="A7644" s="1"/>
      <c r="B7644" s="137"/>
      <c r="C7644" s="137"/>
      <c r="D7644" s="137"/>
      <c r="E7644" s="137"/>
      <c r="F7644" s="137"/>
      <c r="G7644" s="137"/>
      <c r="H7644" s="137"/>
      <c r="I7644" s="137"/>
      <c r="J7644" s="137"/>
      <c r="K7644" s="137"/>
      <c r="L7644" s="137"/>
      <c r="M7644" s="137"/>
      <c r="N7644" s="137"/>
      <c r="O7644" s="137"/>
      <c r="P7644" s="1"/>
    </row>
    <row r="7645" spans="1:16" ht="42" thickBot="1">
      <c r="A7645" s="1"/>
      <c r="B7645" s="6" t="s">
        <v>7558</v>
      </c>
      <c r="C7645" s="7" t="s">
        <v>8</v>
      </c>
      <c r="D7645" s="8" t="s">
        <v>7559</v>
      </c>
      <c r="E7645" s="8" t="s">
        <v>7560</v>
      </c>
      <c r="F7645" s="8" t="s">
        <v>281</v>
      </c>
      <c r="G7645" s="8" t="s">
        <v>6771</v>
      </c>
      <c r="H7645" s="8" t="s">
        <v>14</v>
      </c>
      <c r="I7645" s="7" t="s">
        <v>8</v>
      </c>
      <c r="J7645" s="9">
        <v>259934848</v>
      </c>
      <c r="K7645" s="9">
        <v>0</v>
      </c>
      <c r="L7645" s="9">
        <v>0</v>
      </c>
      <c r="M7645" s="9">
        <v>0</v>
      </c>
      <c r="N7645" s="7" t="s">
        <v>8</v>
      </c>
      <c r="O7645" s="10">
        <v>0</v>
      </c>
      <c r="P7645" s="1"/>
    </row>
    <row r="7646" spans="1:16" ht="33.75" thickBot="1">
      <c r="A7646" s="1"/>
      <c r="B7646" s="138" t="s">
        <v>8</v>
      </c>
      <c r="C7646" s="139"/>
      <c r="D7646" s="139"/>
      <c r="E7646" s="139"/>
      <c r="F7646" s="139"/>
      <c r="G7646" s="139"/>
      <c r="H7646" s="139"/>
      <c r="I7646" s="11" t="s">
        <v>6772</v>
      </c>
      <c r="J7646" s="12" t="s">
        <v>8</v>
      </c>
      <c r="K7646" s="13">
        <v>0</v>
      </c>
      <c r="L7646" s="13">
        <v>0</v>
      </c>
      <c r="M7646" s="13">
        <v>0</v>
      </c>
      <c r="N7646" s="14">
        <v>0</v>
      </c>
      <c r="O7646" s="12" t="s">
        <v>8</v>
      </c>
      <c r="P7646" s="1"/>
    </row>
    <row r="7647" spans="1:16" ht="0.95" customHeight="1">
      <c r="A7647" s="1"/>
      <c r="B7647" s="137"/>
      <c r="C7647" s="137"/>
      <c r="D7647" s="137"/>
      <c r="E7647" s="137"/>
      <c r="F7647" s="137"/>
      <c r="G7647" s="137"/>
      <c r="H7647" s="137"/>
      <c r="I7647" s="137"/>
      <c r="J7647" s="137"/>
      <c r="K7647" s="137"/>
      <c r="L7647" s="137"/>
      <c r="M7647" s="137"/>
      <c r="N7647" s="137"/>
      <c r="O7647" s="137"/>
      <c r="P7647" s="1"/>
    </row>
    <row r="7648" spans="1:16" ht="9.9499999999999993" customHeight="1">
      <c r="A7648" s="1"/>
      <c r="B7648" s="1"/>
      <c r="C7648" s="1"/>
      <c r="D7648" s="1"/>
      <c r="E7648" s="1"/>
      <c r="F7648" s="1"/>
      <c r="G7648" s="1"/>
      <c r="H7648" s="1"/>
      <c r="I7648" s="1"/>
      <c r="J7648" s="1"/>
      <c r="K7648" s="1"/>
      <c r="L7648" s="1"/>
      <c r="M7648" s="1"/>
      <c r="N7648" s="1"/>
      <c r="O7648" s="1"/>
      <c r="P7648" s="1"/>
    </row>
    <row r="7649" spans="1:16" ht="9" customHeight="1">
      <c r="A7649" s="1"/>
      <c r="B7649" s="140" t="s">
        <v>7561</v>
      </c>
      <c r="C7649" s="141"/>
      <c r="D7649" s="141"/>
      <c r="E7649" s="141"/>
      <c r="F7649" s="141"/>
      <c r="G7649" s="141"/>
      <c r="H7649" s="141"/>
      <c r="I7649" s="141"/>
      <c r="J7649" s="141"/>
      <c r="K7649" s="141"/>
      <c r="L7649" s="141"/>
      <c r="M7649" s="141"/>
      <c r="N7649" s="141"/>
      <c r="O7649" s="141"/>
      <c r="P7649" s="1"/>
    </row>
    <row r="7650" spans="1:16" ht="39.950000000000003" customHeight="1">
      <c r="A7650" s="1"/>
      <c r="B7650" s="142"/>
      <c r="C7650" s="142"/>
      <c r="D7650" s="142"/>
      <c r="E7650" s="142"/>
      <c r="F7650" s="142"/>
      <c r="G7650" s="142"/>
      <c r="H7650" s="142"/>
      <c r="I7650" s="142"/>
      <c r="J7650" s="142"/>
      <c r="K7650" s="142"/>
      <c r="L7650" s="142"/>
      <c r="M7650" s="142"/>
      <c r="N7650" s="142"/>
      <c r="O7650" s="142"/>
      <c r="P7650" s="1"/>
    </row>
    <row r="7651" spans="1:16" ht="33.950000000000003" customHeight="1">
      <c r="A7651" s="1"/>
      <c r="B7651" s="1"/>
      <c r="C7651" s="1"/>
      <c r="D7651" s="1"/>
      <c r="E7651" s="1"/>
      <c r="F7651" s="1"/>
      <c r="G7651" s="1"/>
      <c r="H7651" s="1"/>
      <c r="I7651" s="1"/>
      <c r="J7651" s="1"/>
      <c r="K7651" s="1"/>
      <c r="L7651" s="1"/>
      <c r="M7651" s="1"/>
      <c r="N7651" s="1"/>
      <c r="O7651" s="1"/>
      <c r="P7651" s="1"/>
    </row>
    <row r="7652" spans="1:16" ht="9.9499999999999993" customHeight="1">
      <c r="A7652" s="1"/>
      <c r="B7652" s="133" t="s">
        <v>7562</v>
      </c>
      <c r="C7652" s="134"/>
      <c r="D7652" s="134"/>
      <c r="E7652" s="134"/>
      <c r="F7652" s="134"/>
      <c r="G7652" s="134"/>
      <c r="H7652" s="134"/>
      <c r="I7652" s="134"/>
      <c r="J7652" s="134"/>
      <c r="K7652" s="134"/>
      <c r="L7652" s="134"/>
      <c r="M7652" s="134"/>
      <c r="N7652" s="134"/>
      <c r="O7652" s="134"/>
      <c r="P7652" s="1"/>
    </row>
    <row r="7653" spans="1:16" ht="9.9499999999999993" customHeight="1">
      <c r="A7653" s="1"/>
      <c r="B7653" s="135" t="s">
        <v>7563</v>
      </c>
      <c r="C7653" s="136"/>
      <c r="D7653" s="136"/>
      <c r="E7653" s="136"/>
      <c r="F7653" s="136"/>
      <c r="G7653" s="136"/>
      <c r="H7653" s="136"/>
      <c r="I7653" s="136"/>
      <c r="J7653" s="136"/>
      <c r="K7653" s="136"/>
      <c r="L7653" s="136"/>
      <c r="M7653" s="136"/>
      <c r="N7653" s="136"/>
      <c r="O7653" s="136"/>
      <c r="P7653" s="1"/>
    </row>
    <row r="7654" spans="1:16" ht="9.9499999999999993" customHeight="1">
      <c r="A7654" s="1"/>
      <c r="B7654" s="1"/>
      <c r="C7654" s="1"/>
      <c r="D7654" s="1"/>
      <c r="E7654" s="1"/>
      <c r="F7654" s="1"/>
      <c r="G7654" s="1"/>
      <c r="H7654" s="1"/>
      <c r="I7654" s="1"/>
      <c r="J7654" s="1"/>
      <c r="K7654" s="1"/>
      <c r="L7654" s="1"/>
      <c r="M7654" s="1"/>
      <c r="N7654" s="1"/>
      <c r="O7654" s="1"/>
      <c r="P7654" s="1"/>
    </row>
  </sheetData>
  <mergeCells count="5515">
    <mergeCell ref="B2:H2"/>
    <mergeCell ref="I2:O2"/>
    <mergeCell ref="B3:O3"/>
    <mergeCell ref="B4:I4"/>
    <mergeCell ref="J4:N4"/>
    <mergeCell ref="O4:O6"/>
    <mergeCell ref="B5:C6"/>
    <mergeCell ref="D5:D6"/>
    <mergeCell ref="E5:E6"/>
    <mergeCell ref="F5:F6"/>
    <mergeCell ref="G5:G6"/>
    <mergeCell ref="H5:H6"/>
    <mergeCell ref="I5:I6"/>
    <mergeCell ref="J5:J6"/>
    <mergeCell ref="K5:L5"/>
    <mergeCell ref="B21:I21"/>
    <mergeCell ref="B23:H23"/>
    <mergeCell ref="B24:O24"/>
    <mergeCell ref="B26:H26"/>
    <mergeCell ref="B27:O27"/>
    <mergeCell ref="B16:I16"/>
    <mergeCell ref="B18:H18"/>
    <mergeCell ref="B19:O19"/>
    <mergeCell ref="B20:E20"/>
    <mergeCell ref="G20:O20"/>
    <mergeCell ref="B10:H10"/>
    <mergeCell ref="B11:O11"/>
    <mergeCell ref="B13:H13"/>
    <mergeCell ref="B14:O14"/>
    <mergeCell ref="B15:E15"/>
    <mergeCell ref="G15:O15"/>
    <mergeCell ref="M5:M6"/>
    <mergeCell ref="N5:N6"/>
    <mergeCell ref="B7:E7"/>
    <mergeCell ref="G7:O7"/>
    <mergeCell ref="B8:I8"/>
    <mergeCell ref="B51:O51"/>
    <mergeCell ref="B53:H53"/>
    <mergeCell ref="B54:O54"/>
    <mergeCell ref="B56:H56"/>
    <mergeCell ref="B57:O57"/>
    <mergeCell ref="B44:H44"/>
    <mergeCell ref="B45:O45"/>
    <mergeCell ref="B47:H47"/>
    <mergeCell ref="B48:O48"/>
    <mergeCell ref="B50:H50"/>
    <mergeCell ref="B36:O36"/>
    <mergeCell ref="B38:H38"/>
    <mergeCell ref="B39:O39"/>
    <mergeCell ref="B41:H41"/>
    <mergeCell ref="B42:O42"/>
    <mergeCell ref="B29:H29"/>
    <mergeCell ref="B30:O30"/>
    <mergeCell ref="B32:H32"/>
    <mergeCell ref="B33:O33"/>
    <mergeCell ref="B35:H35"/>
    <mergeCell ref="B74:H74"/>
    <mergeCell ref="B75:O75"/>
    <mergeCell ref="B76:E76"/>
    <mergeCell ref="G76:O76"/>
    <mergeCell ref="B77:I77"/>
    <mergeCell ref="B68:E68"/>
    <mergeCell ref="G68:O68"/>
    <mergeCell ref="B69:I69"/>
    <mergeCell ref="B71:H71"/>
    <mergeCell ref="B72:O72"/>
    <mergeCell ref="B63:E63"/>
    <mergeCell ref="G63:O63"/>
    <mergeCell ref="B64:I64"/>
    <mergeCell ref="B66:H66"/>
    <mergeCell ref="B67:O67"/>
    <mergeCell ref="B58:E58"/>
    <mergeCell ref="G58:O58"/>
    <mergeCell ref="B59:I59"/>
    <mergeCell ref="B61:H61"/>
    <mergeCell ref="B62:O62"/>
    <mergeCell ref="B97:I97"/>
    <mergeCell ref="B99:H99"/>
    <mergeCell ref="B100:O100"/>
    <mergeCell ref="B102:H102"/>
    <mergeCell ref="B103:O103"/>
    <mergeCell ref="B93:H93"/>
    <mergeCell ref="B94:H94"/>
    <mergeCell ref="B95:O95"/>
    <mergeCell ref="B96:E96"/>
    <mergeCell ref="G96:O96"/>
    <mergeCell ref="B86:H86"/>
    <mergeCell ref="B87:O87"/>
    <mergeCell ref="B89:H89"/>
    <mergeCell ref="B90:H90"/>
    <mergeCell ref="B91:O91"/>
    <mergeCell ref="B79:H79"/>
    <mergeCell ref="B80:O80"/>
    <mergeCell ref="B82:H82"/>
    <mergeCell ref="B83:O83"/>
    <mergeCell ref="B85:H85"/>
    <mergeCell ref="B121:I121"/>
    <mergeCell ref="B123:H123"/>
    <mergeCell ref="B124:O124"/>
    <mergeCell ref="B126:H126"/>
    <mergeCell ref="B127:O127"/>
    <mergeCell ref="B116:I116"/>
    <mergeCell ref="B118:H118"/>
    <mergeCell ref="B119:O119"/>
    <mergeCell ref="B120:E120"/>
    <mergeCell ref="G120:O120"/>
    <mergeCell ref="B110:H110"/>
    <mergeCell ref="B111:O111"/>
    <mergeCell ref="B113:H113"/>
    <mergeCell ref="B114:O114"/>
    <mergeCell ref="B115:E115"/>
    <mergeCell ref="G115:O115"/>
    <mergeCell ref="B104:E104"/>
    <mergeCell ref="G104:O104"/>
    <mergeCell ref="B105:I105"/>
    <mergeCell ref="B107:H107"/>
    <mergeCell ref="B108:O108"/>
    <mergeCell ref="B149:I149"/>
    <mergeCell ref="B151:H151"/>
    <mergeCell ref="B152:O152"/>
    <mergeCell ref="B153:E153"/>
    <mergeCell ref="G153:O153"/>
    <mergeCell ref="B143:H143"/>
    <mergeCell ref="B144:O144"/>
    <mergeCell ref="B146:H146"/>
    <mergeCell ref="B147:O147"/>
    <mergeCell ref="B148:E148"/>
    <mergeCell ref="G148:O148"/>
    <mergeCell ref="B135:I135"/>
    <mergeCell ref="B137:H137"/>
    <mergeCell ref="B138:O138"/>
    <mergeCell ref="B140:H140"/>
    <mergeCell ref="B141:O141"/>
    <mergeCell ref="B129:H129"/>
    <mergeCell ref="B130:O130"/>
    <mergeCell ref="B132:H132"/>
    <mergeCell ref="B133:O133"/>
    <mergeCell ref="B134:E134"/>
    <mergeCell ref="G134:O134"/>
    <mergeCell ref="B173:I173"/>
    <mergeCell ref="B175:H175"/>
    <mergeCell ref="B176:O176"/>
    <mergeCell ref="B177:E177"/>
    <mergeCell ref="G177:O177"/>
    <mergeCell ref="B167:H167"/>
    <mergeCell ref="B168:O168"/>
    <mergeCell ref="B170:H170"/>
    <mergeCell ref="B171:O171"/>
    <mergeCell ref="B172:E172"/>
    <mergeCell ref="G172:O172"/>
    <mergeCell ref="B159:I159"/>
    <mergeCell ref="B161:H161"/>
    <mergeCell ref="B162:O162"/>
    <mergeCell ref="B164:H164"/>
    <mergeCell ref="B165:O165"/>
    <mergeCell ref="B154:I154"/>
    <mergeCell ref="B156:H156"/>
    <mergeCell ref="B157:O157"/>
    <mergeCell ref="B158:E158"/>
    <mergeCell ref="G158:O158"/>
    <mergeCell ref="B196:O196"/>
    <mergeCell ref="B198:H198"/>
    <mergeCell ref="B199:O199"/>
    <mergeCell ref="B201:H201"/>
    <mergeCell ref="B202:H202"/>
    <mergeCell ref="B191:H191"/>
    <mergeCell ref="B192:H192"/>
    <mergeCell ref="B193:H193"/>
    <mergeCell ref="B194:H194"/>
    <mergeCell ref="B195:H195"/>
    <mergeCell ref="B183:I183"/>
    <mergeCell ref="B185:H185"/>
    <mergeCell ref="B186:O186"/>
    <mergeCell ref="B188:H188"/>
    <mergeCell ref="B189:O189"/>
    <mergeCell ref="B178:I178"/>
    <mergeCell ref="B180:H180"/>
    <mergeCell ref="B181:O181"/>
    <mergeCell ref="B182:E182"/>
    <mergeCell ref="G182:O182"/>
    <mergeCell ref="B219:H219"/>
    <mergeCell ref="B220:O220"/>
    <mergeCell ref="B221:E221"/>
    <mergeCell ref="G221:O221"/>
    <mergeCell ref="B222:I222"/>
    <mergeCell ref="B214:H214"/>
    <mergeCell ref="B215:O215"/>
    <mergeCell ref="B216:E216"/>
    <mergeCell ref="G216:O216"/>
    <mergeCell ref="B217:I217"/>
    <mergeCell ref="B208:H208"/>
    <mergeCell ref="B209:H209"/>
    <mergeCell ref="B210:H210"/>
    <mergeCell ref="B211:H211"/>
    <mergeCell ref="B212:O212"/>
    <mergeCell ref="B203:H203"/>
    <mergeCell ref="B204:H204"/>
    <mergeCell ref="B205:H205"/>
    <mergeCell ref="B206:H206"/>
    <mergeCell ref="B207:H207"/>
    <mergeCell ref="B239:O239"/>
    <mergeCell ref="B241:H241"/>
    <mergeCell ref="B242:O242"/>
    <mergeCell ref="B244:H244"/>
    <mergeCell ref="B245:O245"/>
    <mergeCell ref="B234:O234"/>
    <mergeCell ref="B235:E235"/>
    <mergeCell ref="G235:O235"/>
    <mergeCell ref="B236:I236"/>
    <mergeCell ref="B238:H238"/>
    <mergeCell ref="B229:H229"/>
    <mergeCell ref="B230:H230"/>
    <mergeCell ref="B231:H231"/>
    <mergeCell ref="B232:H232"/>
    <mergeCell ref="B233:H233"/>
    <mergeCell ref="B224:H224"/>
    <mergeCell ref="B225:H225"/>
    <mergeCell ref="B226:H226"/>
    <mergeCell ref="B227:H227"/>
    <mergeCell ref="B228:H228"/>
    <mergeCell ref="B269:O269"/>
    <mergeCell ref="B271:H271"/>
    <mergeCell ref="B272:O272"/>
    <mergeCell ref="B274:H274"/>
    <mergeCell ref="B275:O275"/>
    <mergeCell ref="B262:H262"/>
    <mergeCell ref="B263:O263"/>
    <mergeCell ref="B265:H265"/>
    <mergeCell ref="B266:O266"/>
    <mergeCell ref="B268:H268"/>
    <mergeCell ref="B254:O254"/>
    <mergeCell ref="B256:H256"/>
    <mergeCell ref="B257:O257"/>
    <mergeCell ref="B259:H259"/>
    <mergeCell ref="B260:O260"/>
    <mergeCell ref="B247:H247"/>
    <mergeCell ref="B248:O248"/>
    <mergeCell ref="B250:H250"/>
    <mergeCell ref="B251:O251"/>
    <mergeCell ref="B253:H253"/>
    <mergeCell ref="B297:O297"/>
    <mergeCell ref="B299:H299"/>
    <mergeCell ref="B300:O300"/>
    <mergeCell ref="B302:H302"/>
    <mergeCell ref="B303:O303"/>
    <mergeCell ref="B291:H291"/>
    <mergeCell ref="B292:H292"/>
    <mergeCell ref="B293:H293"/>
    <mergeCell ref="B294:O294"/>
    <mergeCell ref="B296:H296"/>
    <mergeCell ref="B284:O284"/>
    <mergeCell ref="B286:H286"/>
    <mergeCell ref="B287:H287"/>
    <mergeCell ref="B288:H288"/>
    <mergeCell ref="B289:O289"/>
    <mergeCell ref="B277:H277"/>
    <mergeCell ref="B278:O278"/>
    <mergeCell ref="B280:H280"/>
    <mergeCell ref="B281:O281"/>
    <mergeCell ref="B283:H283"/>
    <mergeCell ref="B327:O327"/>
    <mergeCell ref="B329:H329"/>
    <mergeCell ref="B330:O330"/>
    <mergeCell ref="B332:H332"/>
    <mergeCell ref="B333:O333"/>
    <mergeCell ref="B320:H320"/>
    <mergeCell ref="B321:O321"/>
    <mergeCell ref="B323:H323"/>
    <mergeCell ref="B324:O324"/>
    <mergeCell ref="B326:H326"/>
    <mergeCell ref="B312:O312"/>
    <mergeCell ref="B314:H314"/>
    <mergeCell ref="B315:O315"/>
    <mergeCell ref="B317:H317"/>
    <mergeCell ref="B318:O318"/>
    <mergeCell ref="B305:H305"/>
    <mergeCell ref="B306:O306"/>
    <mergeCell ref="B308:H308"/>
    <mergeCell ref="B309:O309"/>
    <mergeCell ref="B311:H311"/>
    <mergeCell ref="B357:O357"/>
    <mergeCell ref="B359:H359"/>
    <mergeCell ref="B360:O360"/>
    <mergeCell ref="B362:H362"/>
    <mergeCell ref="B363:O363"/>
    <mergeCell ref="B350:H350"/>
    <mergeCell ref="B351:O351"/>
    <mergeCell ref="B353:H353"/>
    <mergeCell ref="B354:O354"/>
    <mergeCell ref="B356:H356"/>
    <mergeCell ref="B342:O342"/>
    <mergeCell ref="B344:H344"/>
    <mergeCell ref="B345:O345"/>
    <mergeCell ref="B347:H347"/>
    <mergeCell ref="B348:O348"/>
    <mergeCell ref="B335:H335"/>
    <mergeCell ref="B336:O336"/>
    <mergeCell ref="B338:H338"/>
    <mergeCell ref="B339:O339"/>
    <mergeCell ref="B341:H341"/>
    <mergeCell ref="B385:H385"/>
    <mergeCell ref="B386:H386"/>
    <mergeCell ref="B387:O387"/>
    <mergeCell ref="B389:H389"/>
    <mergeCell ref="B390:O390"/>
    <mergeCell ref="B378:O378"/>
    <mergeCell ref="B380:H380"/>
    <mergeCell ref="B381:H381"/>
    <mergeCell ref="B382:H382"/>
    <mergeCell ref="B383:O383"/>
    <mergeCell ref="B371:I371"/>
    <mergeCell ref="B373:H373"/>
    <mergeCell ref="B374:H374"/>
    <mergeCell ref="B375:O375"/>
    <mergeCell ref="B377:H377"/>
    <mergeCell ref="B365:H365"/>
    <mergeCell ref="B366:O366"/>
    <mergeCell ref="B368:H368"/>
    <mergeCell ref="B369:O369"/>
    <mergeCell ref="B370:E370"/>
    <mergeCell ref="G370:O370"/>
    <mergeCell ref="B413:H413"/>
    <mergeCell ref="B414:O414"/>
    <mergeCell ref="B416:H416"/>
    <mergeCell ref="B417:H417"/>
    <mergeCell ref="B418:O418"/>
    <mergeCell ref="B405:O405"/>
    <mergeCell ref="B407:H407"/>
    <mergeCell ref="B408:O408"/>
    <mergeCell ref="B410:H410"/>
    <mergeCell ref="B411:O411"/>
    <mergeCell ref="B398:O398"/>
    <mergeCell ref="B400:H400"/>
    <mergeCell ref="B401:H401"/>
    <mergeCell ref="B402:O402"/>
    <mergeCell ref="B404:H404"/>
    <mergeCell ref="B392:H392"/>
    <mergeCell ref="B393:H393"/>
    <mergeCell ref="B394:O394"/>
    <mergeCell ref="B396:H396"/>
    <mergeCell ref="B397:H397"/>
    <mergeCell ref="B438:I438"/>
    <mergeCell ref="B440:H440"/>
    <mergeCell ref="B441:H441"/>
    <mergeCell ref="B442:O442"/>
    <mergeCell ref="B444:H444"/>
    <mergeCell ref="B433:O433"/>
    <mergeCell ref="B435:H435"/>
    <mergeCell ref="B436:O436"/>
    <mergeCell ref="B437:E437"/>
    <mergeCell ref="G437:O437"/>
    <mergeCell ref="B426:I426"/>
    <mergeCell ref="B428:H428"/>
    <mergeCell ref="B429:O429"/>
    <mergeCell ref="B431:H431"/>
    <mergeCell ref="B432:H432"/>
    <mergeCell ref="B420:H420"/>
    <mergeCell ref="B421:O421"/>
    <mergeCell ref="B423:H423"/>
    <mergeCell ref="B424:O424"/>
    <mergeCell ref="B425:E425"/>
    <mergeCell ref="G425:O425"/>
    <mergeCell ref="B467:E467"/>
    <mergeCell ref="G467:O467"/>
    <mergeCell ref="B468:I468"/>
    <mergeCell ref="B470:H470"/>
    <mergeCell ref="B471:H471"/>
    <mergeCell ref="B460:O460"/>
    <mergeCell ref="B462:H462"/>
    <mergeCell ref="B463:O463"/>
    <mergeCell ref="B465:H465"/>
    <mergeCell ref="B466:O466"/>
    <mergeCell ref="B453:H453"/>
    <mergeCell ref="B454:O454"/>
    <mergeCell ref="B456:H456"/>
    <mergeCell ref="B457:O457"/>
    <mergeCell ref="B459:H459"/>
    <mergeCell ref="B445:O445"/>
    <mergeCell ref="B447:H447"/>
    <mergeCell ref="B448:O448"/>
    <mergeCell ref="B450:H450"/>
    <mergeCell ref="B451:O451"/>
    <mergeCell ref="B490:O490"/>
    <mergeCell ref="B492:H492"/>
    <mergeCell ref="B493:O493"/>
    <mergeCell ref="B494:E494"/>
    <mergeCell ref="G494:O494"/>
    <mergeCell ref="B483:I483"/>
    <mergeCell ref="B485:H485"/>
    <mergeCell ref="B486:H486"/>
    <mergeCell ref="B487:O487"/>
    <mergeCell ref="B489:H489"/>
    <mergeCell ref="B479:H479"/>
    <mergeCell ref="B480:H480"/>
    <mergeCell ref="B481:O481"/>
    <mergeCell ref="B482:E482"/>
    <mergeCell ref="G482:O482"/>
    <mergeCell ref="B472:H472"/>
    <mergeCell ref="B473:O473"/>
    <mergeCell ref="B475:H475"/>
    <mergeCell ref="B476:H476"/>
    <mergeCell ref="B477:O477"/>
    <mergeCell ref="B517:E517"/>
    <mergeCell ref="G517:O517"/>
    <mergeCell ref="B518:I518"/>
    <mergeCell ref="B520:H520"/>
    <mergeCell ref="B521:O521"/>
    <mergeCell ref="B510:O510"/>
    <mergeCell ref="B512:H512"/>
    <mergeCell ref="B513:O513"/>
    <mergeCell ref="B515:H515"/>
    <mergeCell ref="B516:O516"/>
    <mergeCell ref="B503:H503"/>
    <mergeCell ref="B504:O504"/>
    <mergeCell ref="B506:H506"/>
    <mergeCell ref="B507:O507"/>
    <mergeCell ref="B509:H509"/>
    <mergeCell ref="B495:I495"/>
    <mergeCell ref="B497:H497"/>
    <mergeCell ref="B498:O498"/>
    <mergeCell ref="B500:H500"/>
    <mergeCell ref="B501:O501"/>
    <mergeCell ref="B545:H545"/>
    <mergeCell ref="B546:H546"/>
    <mergeCell ref="B547:O547"/>
    <mergeCell ref="B549:H549"/>
    <mergeCell ref="B550:H550"/>
    <mergeCell ref="B538:H538"/>
    <mergeCell ref="B539:O539"/>
    <mergeCell ref="B541:H541"/>
    <mergeCell ref="B542:O542"/>
    <mergeCell ref="B544:H544"/>
    <mergeCell ref="B530:O530"/>
    <mergeCell ref="B532:H532"/>
    <mergeCell ref="B533:O533"/>
    <mergeCell ref="B535:H535"/>
    <mergeCell ref="B536:O536"/>
    <mergeCell ref="B523:H523"/>
    <mergeCell ref="B524:O524"/>
    <mergeCell ref="B526:H526"/>
    <mergeCell ref="B527:O527"/>
    <mergeCell ref="B529:H529"/>
    <mergeCell ref="B571:O571"/>
    <mergeCell ref="B573:H573"/>
    <mergeCell ref="B574:O574"/>
    <mergeCell ref="B576:H576"/>
    <mergeCell ref="B577:O577"/>
    <mergeCell ref="B564:H564"/>
    <mergeCell ref="B565:O565"/>
    <mergeCell ref="B567:H567"/>
    <mergeCell ref="B568:O568"/>
    <mergeCell ref="B570:H570"/>
    <mergeCell ref="B556:O556"/>
    <mergeCell ref="B558:H558"/>
    <mergeCell ref="B559:O559"/>
    <mergeCell ref="B561:H561"/>
    <mergeCell ref="B562:O562"/>
    <mergeCell ref="B551:O551"/>
    <mergeCell ref="B552:E552"/>
    <mergeCell ref="G552:O552"/>
    <mergeCell ref="B553:I553"/>
    <mergeCell ref="B555:H555"/>
    <mergeCell ref="B601:H601"/>
    <mergeCell ref="B602:O602"/>
    <mergeCell ref="B604:H604"/>
    <mergeCell ref="B605:O605"/>
    <mergeCell ref="B607:H607"/>
    <mergeCell ref="B593:O593"/>
    <mergeCell ref="B595:H595"/>
    <mergeCell ref="B596:O596"/>
    <mergeCell ref="B598:H598"/>
    <mergeCell ref="B599:O599"/>
    <mergeCell ref="B586:O586"/>
    <mergeCell ref="B588:H588"/>
    <mergeCell ref="B589:O589"/>
    <mergeCell ref="B591:H591"/>
    <mergeCell ref="B592:H592"/>
    <mergeCell ref="B579:H579"/>
    <mergeCell ref="B580:O580"/>
    <mergeCell ref="B582:H582"/>
    <mergeCell ref="B583:O583"/>
    <mergeCell ref="B585:H585"/>
    <mergeCell ref="B627:H627"/>
    <mergeCell ref="B628:H628"/>
    <mergeCell ref="B629:O629"/>
    <mergeCell ref="B631:H631"/>
    <mergeCell ref="B632:H632"/>
    <mergeCell ref="B620:H620"/>
    <mergeCell ref="B621:O621"/>
    <mergeCell ref="B623:H623"/>
    <mergeCell ref="B624:H624"/>
    <mergeCell ref="B625:O625"/>
    <mergeCell ref="B613:I613"/>
    <mergeCell ref="B615:H615"/>
    <mergeCell ref="B616:H616"/>
    <mergeCell ref="B617:O617"/>
    <mergeCell ref="B619:H619"/>
    <mergeCell ref="B608:O608"/>
    <mergeCell ref="B610:H610"/>
    <mergeCell ref="B611:O611"/>
    <mergeCell ref="B612:E612"/>
    <mergeCell ref="G612:O612"/>
    <mergeCell ref="B652:O652"/>
    <mergeCell ref="B654:H654"/>
    <mergeCell ref="B655:H655"/>
    <mergeCell ref="B656:O656"/>
    <mergeCell ref="B658:H658"/>
    <mergeCell ref="B646:H646"/>
    <mergeCell ref="B647:O647"/>
    <mergeCell ref="B649:H649"/>
    <mergeCell ref="B650:H650"/>
    <mergeCell ref="B651:H651"/>
    <mergeCell ref="B640:H640"/>
    <mergeCell ref="B641:H641"/>
    <mergeCell ref="B642:H642"/>
    <mergeCell ref="B643:O643"/>
    <mergeCell ref="B645:H645"/>
    <mergeCell ref="B633:O633"/>
    <mergeCell ref="B635:H635"/>
    <mergeCell ref="B636:H636"/>
    <mergeCell ref="B637:H637"/>
    <mergeCell ref="B638:O638"/>
    <mergeCell ref="B678:O678"/>
    <mergeCell ref="B680:H680"/>
    <mergeCell ref="B681:H681"/>
    <mergeCell ref="B682:O682"/>
    <mergeCell ref="B684:H684"/>
    <mergeCell ref="B672:H672"/>
    <mergeCell ref="B673:H673"/>
    <mergeCell ref="B674:H674"/>
    <mergeCell ref="B675:O675"/>
    <mergeCell ref="B677:H677"/>
    <mergeCell ref="B666:H666"/>
    <mergeCell ref="B667:H667"/>
    <mergeCell ref="B668:O668"/>
    <mergeCell ref="B670:H670"/>
    <mergeCell ref="B671:H671"/>
    <mergeCell ref="B659:H659"/>
    <mergeCell ref="B660:O660"/>
    <mergeCell ref="B662:H662"/>
    <mergeCell ref="B663:H663"/>
    <mergeCell ref="B664:O664"/>
    <mergeCell ref="B704:O704"/>
    <mergeCell ref="B706:H706"/>
    <mergeCell ref="B707:O707"/>
    <mergeCell ref="B709:H709"/>
    <mergeCell ref="B710:O710"/>
    <mergeCell ref="B697:H697"/>
    <mergeCell ref="B698:O698"/>
    <mergeCell ref="B700:H700"/>
    <mergeCell ref="B701:O701"/>
    <mergeCell ref="B703:H703"/>
    <mergeCell ref="B691:E691"/>
    <mergeCell ref="G691:O691"/>
    <mergeCell ref="B692:I692"/>
    <mergeCell ref="B694:H694"/>
    <mergeCell ref="B695:O695"/>
    <mergeCell ref="B685:H685"/>
    <mergeCell ref="B686:O686"/>
    <mergeCell ref="B688:H688"/>
    <mergeCell ref="B689:H689"/>
    <mergeCell ref="B690:O690"/>
    <mergeCell ref="B734:O734"/>
    <mergeCell ref="B736:H736"/>
    <mergeCell ref="B737:O737"/>
    <mergeCell ref="B739:H739"/>
    <mergeCell ref="B740:O740"/>
    <mergeCell ref="B727:H727"/>
    <mergeCell ref="B728:O728"/>
    <mergeCell ref="B730:H730"/>
    <mergeCell ref="B731:O731"/>
    <mergeCell ref="B733:H733"/>
    <mergeCell ref="B719:O719"/>
    <mergeCell ref="B721:H721"/>
    <mergeCell ref="B722:O722"/>
    <mergeCell ref="B724:H724"/>
    <mergeCell ref="B725:O725"/>
    <mergeCell ref="B712:H712"/>
    <mergeCell ref="B713:O713"/>
    <mergeCell ref="B715:H715"/>
    <mergeCell ref="B716:O716"/>
    <mergeCell ref="B718:H718"/>
    <mergeCell ref="B760:H760"/>
    <mergeCell ref="B761:H761"/>
    <mergeCell ref="B762:H762"/>
    <mergeCell ref="B763:H763"/>
    <mergeCell ref="B764:H764"/>
    <mergeCell ref="B752:I752"/>
    <mergeCell ref="B754:H754"/>
    <mergeCell ref="B755:O755"/>
    <mergeCell ref="B757:H757"/>
    <mergeCell ref="B758:O758"/>
    <mergeCell ref="B746:I746"/>
    <mergeCell ref="B748:H748"/>
    <mergeCell ref="B749:H749"/>
    <mergeCell ref="B750:O750"/>
    <mergeCell ref="B751:E751"/>
    <mergeCell ref="G751:O751"/>
    <mergeCell ref="B742:H742"/>
    <mergeCell ref="B743:H743"/>
    <mergeCell ref="B744:O744"/>
    <mergeCell ref="B745:E745"/>
    <mergeCell ref="G745:O745"/>
    <mergeCell ref="B780:E780"/>
    <mergeCell ref="G780:O780"/>
    <mergeCell ref="B781:I781"/>
    <mergeCell ref="B783:H783"/>
    <mergeCell ref="B784:O784"/>
    <mergeCell ref="B775:E775"/>
    <mergeCell ref="G775:O775"/>
    <mergeCell ref="B776:I776"/>
    <mergeCell ref="B778:H778"/>
    <mergeCell ref="B779:O779"/>
    <mergeCell ref="B770:H770"/>
    <mergeCell ref="B771:H771"/>
    <mergeCell ref="B772:H772"/>
    <mergeCell ref="B773:H773"/>
    <mergeCell ref="B774:O774"/>
    <mergeCell ref="B765:H765"/>
    <mergeCell ref="B766:O766"/>
    <mergeCell ref="B767:E767"/>
    <mergeCell ref="G767:O767"/>
    <mergeCell ref="B768:I768"/>
    <mergeCell ref="B806:H806"/>
    <mergeCell ref="B807:O807"/>
    <mergeCell ref="B809:H809"/>
    <mergeCell ref="B810:O810"/>
    <mergeCell ref="B812:H812"/>
    <mergeCell ref="B798:O798"/>
    <mergeCell ref="B800:H800"/>
    <mergeCell ref="B801:O801"/>
    <mergeCell ref="B803:H803"/>
    <mergeCell ref="B804:O804"/>
    <mergeCell ref="B791:H791"/>
    <mergeCell ref="B792:O792"/>
    <mergeCell ref="B794:H794"/>
    <mergeCell ref="B795:O795"/>
    <mergeCell ref="B797:H797"/>
    <mergeCell ref="B785:E785"/>
    <mergeCell ref="G785:O785"/>
    <mergeCell ref="B786:I786"/>
    <mergeCell ref="B788:H788"/>
    <mergeCell ref="B789:O789"/>
    <mergeCell ref="B831:H831"/>
    <mergeCell ref="B832:O832"/>
    <mergeCell ref="B834:H834"/>
    <mergeCell ref="B835:O835"/>
    <mergeCell ref="B837:H837"/>
    <mergeCell ref="B826:H826"/>
    <mergeCell ref="B827:O827"/>
    <mergeCell ref="B828:E828"/>
    <mergeCell ref="G828:O828"/>
    <mergeCell ref="B829:I829"/>
    <mergeCell ref="B818:O818"/>
    <mergeCell ref="B820:H820"/>
    <mergeCell ref="B821:O821"/>
    <mergeCell ref="B823:H823"/>
    <mergeCell ref="B824:O824"/>
    <mergeCell ref="B813:O813"/>
    <mergeCell ref="B814:E814"/>
    <mergeCell ref="G814:O814"/>
    <mergeCell ref="B815:I815"/>
    <mergeCell ref="B817:H817"/>
    <mergeCell ref="B857:I857"/>
    <mergeCell ref="B859:H859"/>
    <mergeCell ref="B860:O860"/>
    <mergeCell ref="B862:H862"/>
    <mergeCell ref="B863:O863"/>
    <mergeCell ref="B851:H851"/>
    <mergeCell ref="B852:O852"/>
    <mergeCell ref="B854:H854"/>
    <mergeCell ref="B855:O855"/>
    <mergeCell ref="B856:E856"/>
    <mergeCell ref="G856:O856"/>
    <mergeCell ref="B843:O843"/>
    <mergeCell ref="B845:H845"/>
    <mergeCell ref="B846:O846"/>
    <mergeCell ref="B848:H848"/>
    <mergeCell ref="B849:O849"/>
    <mergeCell ref="B838:O838"/>
    <mergeCell ref="B839:E839"/>
    <mergeCell ref="G839:O839"/>
    <mergeCell ref="B840:I840"/>
    <mergeCell ref="B842:H842"/>
    <mergeCell ref="B887:O887"/>
    <mergeCell ref="B889:H889"/>
    <mergeCell ref="B890:O890"/>
    <mergeCell ref="B892:H892"/>
    <mergeCell ref="B893:O893"/>
    <mergeCell ref="B880:H880"/>
    <mergeCell ref="B881:O881"/>
    <mergeCell ref="B883:H883"/>
    <mergeCell ref="B884:O884"/>
    <mergeCell ref="B886:H886"/>
    <mergeCell ref="B872:O872"/>
    <mergeCell ref="B874:H874"/>
    <mergeCell ref="B875:O875"/>
    <mergeCell ref="B877:H877"/>
    <mergeCell ref="B878:O878"/>
    <mergeCell ref="B865:H865"/>
    <mergeCell ref="B866:O866"/>
    <mergeCell ref="B868:H868"/>
    <mergeCell ref="B869:O869"/>
    <mergeCell ref="B871:H871"/>
    <mergeCell ref="B912:H912"/>
    <mergeCell ref="B913:O913"/>
    <mergeCell ref="B915:H915"/>
    <mergeCell ref="B916:O916"/>
    <mergeCell ref="B918:H918"/>
    <mergeCell ref="B904:I904"/>
    <mergeCell ref="B906:H906"/>
    <mergeCell ref="B907:O907"/>
    <mergeCell ref="B909:H909"/>
    <mergeCell ref="B910:O910"/>
    <mergeCell ref="B900:H900"/>
    <mergeCell ref="B901:H901"/>
    <mergeCell ref="B902:O902"/>
    <mergeCell ref="B903:E903"/>
    <mergeCell ref="G903:O903"/>
    <mergeCell ref="B894:E894"/>
    <mergeCell ref="G894:O894"/>
    <mergeCell ref="B895:I895"/>
    <mergeCell ref="B897:H897"/>
    <mergeCell ref="B898:O898"/>
    <mergeCell ref="B939:O939"/>
    <mergeCell ref="B941:H941"/>
    <mergeCell ref="B942:O942"/>
    <mergeCell ref="B944:H944"/>
    <mergeCell ref="B945:O945"/>
    <mergeCell ref="B932:H932"/>
    <mergeCell ref="B933:O933"/>
    <mergeCell ref="B935:H935"/>
    <mergeCell ref="B936:O936"/>
    <mergeCell ref="B938:H938"/>
    <mergeCell ref="B926:E926"/>
    <mergeCell ref="G926:O926"/>
    <mergeCell ref="B927:I927"/>
    <mergeCell ref="B929:H929"/>
    <mergeCell ref="B930:O930"/>
    <mergeCell ref="B919:O919"/>
    <mergeCell ref="B921:H921"/>
    <mergeCell ref="B922:O922"/>
    <mergeCell ref="B924:H924"/>
    <mergeCell ref="B925:O925"/>
    <mergeCell ref="B966:H966"/>
    <mergeCell ref="B967:O967"/>
    <mergeCell ref="B969:H969"/>
    <mergeCell ref="B970:O970"/>
    <mergeCell ref="B972:H972"/>
    <mergeCell ref="B961:H961"/>
    <mergeCell ref="B962:O962"/>
    <mergeCell ref="B963:E963"/>
    <mergeCell ref="G963:O963"/>
    <mergeCell ref="B964:I964"/>
    <mergeCell ref="B953:I953"/>
    <mergeCell ref="B955:H955"/>
    <mergeCell ref="B956:O956"/>
    <mergeCell ref="B958:H958"/>
    <mergeCell ref="B959:O959"/>
    <mergeCell ref="B947:H947"/>
    <mergeCell ref="B948:O948"/>
    <mergeCell ref="B950:H950"/>
    <mergeCell ref="B951:O951"/>
    <mergeCell ref="B952:E952"/>
    <mergeCell ref="G952:O952"/>
    <mergeCell ref="B991:H991"/>
    <mergeCell ref="B992:O992"/>
    <mergeCell ref="B994:H994"/>
    <mergeCell ref="B995:O995"/>
    <mergeCell ref="B997:H997"/>
    <mergeCell ref="B985:E985"/>
    <mergeCell ref="G985:O985"/>
    <mergeCell ref="B986:I986"/>
    <mergeCell ref="B988:H988"/>
    <mergeCell ref="B989:O989"/>
    <mergeCell ref="B980:E980"/>
    <mergeCell ref="G980:O980"/>
    <mergeCell ref="B981:I981"/>
    <mergeCell ref="B983:H983"/>
    <mergeCell ref="B984:O984"/>
    <mergeCell ref="B973:O973"/>
    <mergeCell ref="B975:H975"/>
    <mergeCell ref="B976:O976"/>
    <mergeCell ref="B978:H978"/>
    <mergeCell ref="B979:O979"/>
    <mergeCell ref="B1016:H1016"/>
    <mergeCell ref="B1017:O1017"/>
    <mergeCell ref="B1019:H1019"/>
    <mergeCell ref="B1020:O1020"/>
    <mergeCell ref="B1021:E1021"/>
    <mergeCell ref="G1021:O1021"/>
    <mergeCell ref="B1008:I1008"/>
    <mergeCell ref="B1010:H1010"/>
    <mergeCell ref="B1011:O1011"/>
    <mergeCell ref="B1013:H1013"/>
    <mergeCell ref="B1014:O1014"/>
    <mergeCell ref="B1003:O1003"/>
    <mergeCell ref="B1005:H1005"/>
    <mergeCell ref="B1006:O1006"/>
    <mergeCell ref="B1007:E1007"/>
    <mergeCell ref="G1007:O1007"/>
    <mergeCell ref="B998:O998"/>
    <mergeCell ref="B999:E999"/>
    <mergeCell ref="G999:O999"/>
    <mergeCell ref="B1000:I1000"/>
    <mergeCell ref="B1002:H1002"/>
    <mergeCell ref="B1042:O1042"/>
    <mergeCell ref="B1044:H1044"/>
    <mergeCell ref="B1045:O1045"/>
    <mergeCell ref="B1047:H1047"/>
    <mergeCell ref="B1048:O1048"/>
    <mergeCell ref="B1035:H1035"/>
    <mergeCell ref="B1036:O1036"/>
    <mergeCell ref="B1038:H1038"/>
    <mergeCell ref="B1039:O1039"/>
    <mergeCell ref="B1041:H1041"/>
    <mergeCell ref="B1029:E1029"/>
    <mergeCell ref="G1029:O1029"/>
    <mergeCell ref="B1030:I1030"/>
    <mergeCell ref="B1032:H1032"/>
    <mergeCell ref="B1033:O1033"/>
    <mergeCell ref="B1022:I1022"/>
    <mergeCell ref="B1024:H1024"/>
    <mergeCell ref="B1025:O1025"/>
    <mergeCell ref="B1027:H1027"/>
    <mergeCell ref="B1028:O1028"/>
    <mergeCell ref="B1069:O1069"/>
    <mergeCell ref="B1071:H1071"/>
    <mergeCell ref="B1072:O1072"/>
    <mergeCell ref="B1074:H1074"/>
    <mergeCell ref="B1075:O1075"/>
    <mergeCell ref="B1064:O1064"/>
    <mergeCell ref="B1065:E1065"/>
    <mergeCell ref="G1065:O1065"/>
    <mergeCell ref="B1066:I1066"/>
    <mergeCell ref="B1068:H1068"/>
    <mergeCell ref="B1057:H1057"/>
    <mergeCell ref="B1058:O1058"/>
    <mergeCell ref="B1060:H1060"/>
    <mergeCell ref="B1061:O1061"/>
    <mergeCell ref="B1063:H1063"/>
    <mergeCell ref="B1050:H1050"/>
    <mergeCell ref="B1051:H1051"/>
    <mergeCell ref="B1052:O1052"/>
    <mergeCell ref="B1054:H1054"/>
    <mergeCell ref="B1055:O1055"/>
    <mergeCell ref="B1094:H1094"/>
    <mergeCell ref="B1095:O1095"/>
    <mergeCell ref="B1097:H1097"/>
    <mergeCell ref="B1098:O1098"/>
    <mergeCell ref="B1100:H1100"/>
    <mergeCell ref="B1088:E1088"/>
    <mergeCell ref="G1088:O1088"/>
    <mergeCell ref="B1089:I1089"/>
    <mergeCell ref="B1091:H1091"/>
    <mergeCell ref="B1092:O1092"/>
    <mergeCell ref="B1082:H1082"/>
    <mergeCell ref="B1083:H1083"/>
    <mergeCell ref="B1084:O1084"/>
    <mergeCell ref="B1086:H1086"/>
    <mergeCell ref="B1087:O1087"/>
    <mergeCell ref="B1077:H1077"/>
    <mergeCell ref="B1078:O1078"/>
    <mergeCell ref="B1079:E1079"/>
    <mergeCell ref="G1079:O1079"/>
    <mergeCell ref="B1080:I1080"/>
    <mergeCell ref="B1121:O1121"/>
    <mergeCell ref="B1123:H1123"/>
    <mergeCell ref="B1124:O1124"/>
    <mergeCell ref="B1126:H1126"/>
    <mergeCell ref="B1127:O1127"/>
    <mergeCell ref="B1114:H1114"/>
    <mergeCell ref="B1115:O1115"/>
    <mergeCell ref="B1117:H1117"/>
    <mergeCell ref="B1118:O1118"/>
    <mergeCell ref="B1120:H1120"/>
    <mergeCell ref="B1108:E1108"/>
    <mergeCell ref="G1108:O1108"/>
    <mergeCell ref="B1109:I1109"/>
    <mergeCell ref="B1111:H1111"/>
    <mergeCell ref="B1112:O1112"/>
    <mergeCell ref="B1101:O1101"/>
    <mergeCell ref="B1103:H1103"/>
    <mergeCell ref="B1104:O1104"/>
    <mergeCell ref="B1106:H1106"/>
    <mergeCell ref="B1107:O1107"/>
    <mergeCell ref="B1149:H1149"/>
    <mergeCell ref="B1150:O1150"/>
    <mergeCell ref="B1152:H1152"/>
    <mergeCell ref="B1153:O1153"/>
    <mergeCell ref="B1154:E1154"/>
    <mergeCell ref="G1154:O1154"/>
    <mergeCell ref="B1144:H1144"/>
    <mergeCell ref="B1145:O1145"/>
    <mergeCell ref="B1146:E1146"/>
    <mergeCell ref="G1146:O1146"/>
    <mergeCell ref="B1147:I1147"/>
    <mergeCell ref="B1136:O1136"/>
    <mergeCell ref="B1138:H1138"/>
    <mergeCell ref="B1139:O1139"/>
    <mergeCell ref="B1141:H1141"/>
    <mergeCell ref="B1142:O1142"/>
    <mergeCell ref="B1129:H1129"/>
    <mergeCell ref="B1130:O1130"/>
    <mergeCell ref="B1132:H1132"/>
    <mergeCell ref="B1133:O1133"/>
    <mergeCell ref="B1135:H1135"/>
    <mergeCell ref="B1175:O1175"/>
    <mergeCell ref="B1177:H1177"/>
    <mergeCell ref="B1178:O1178"/>
    <mergeCell ref="B1179:E1179"/>
    <mergeCell ref="G1179:O1179"/>
    <mergeCell ref="B1170:O1170"/>
    <mergeCell ref="B1171:E1171"/>
    <mergeCell ref="G1171:O1171"/>
    <mergeCell ref="B1172:I1172"/>
    <mergeCell ref="B1174:H1174"/>
    <mergeCell ref="B1163:H1163"/>
    <mergeCell ref="B1164:O1164"/>
    <mergeCell ref="B1166:H1166"/>
    <mergeCell ref="B1167:O1167"/>
    <mergeCell ref="B1169:H1169"/>
    <mergeCell ref="B1155:I1155"/>
    <mergeCell ref="B1157:H1157"/>
    <mergeCell ref="B1158:O1158"/>
    <mergeCell ref="B1160:H1160"/>
    <mergeCell ref="B1161:O1161"/>
    <mergeCell ref="B1198:H1198"/>
    <mergeCell ref="B1199:O1199"/>
    <mergeCell ref="B1201:H1201"/>
    <mergeCell ref="B1202:O1202"/>
    <mergeCell ref="B1204:H1204"/>
    <mergeCell ref="B1190:I1190"/>
    <mergeCell ref="B1192:H1192"/>
    <mergeCell ref="B1193:O1193"/>
    <mergeCell ref="B1195:H1195"/>
    <mergeCell ref="B1196:O1196"/>
    <mergeCell ref="B1185:I1185"/>
    <mergeCell ref="B1187:H1187"/>
    <mergeCell ref="B1188:O1188"/>
    <mergeCell ref="B1189:E1189"/>
    <mergeCell ref="G1189:O1189"/>
    <mergeCell ref="B1180:I1180"/>
    <mergeCell ref="B1182:H1182"/>
    <mergeCell ref="B1183:O1183"/>
    <mergeCell ref="B1184:E1184"/>
    <mergeCell ref="G1184:O1184"/>
    <mergeCell ref="B1228:H1228"/>
    <mergeCell ref="B1229:H1229"/>
    <mergeCell ref="B1230:O1230"/>
    <mergeCell ref="B1232:H1232"/>
    <mergeCell ref="B1233:O1233"/>
    <mergeCell ref="B1220:O1220"/>
    <mergeCell ref="B1222:H1222"/>
    <mergeCell ref="B1223:O1223"/>
    <mergeCell ref="B1225:H1225"/>
    <mergeCell ref="B1226:O1226"/>
    <mergeCell ref="B1213:H1213"/>
    <mergeCell ref="B1214:O1214"/>
    <mergeCell ref="B1216:H1216"/>
    <mergeCell ref="B1217:O1217"/>
    <mergeCell ref="B1219:H1219"/>
    <mergeCell ref="B1205:O1205"/>
    <mergeCell ref="B1207:H1207"/>
    <mergeCell ref="B1208:O1208"/>
    <mergeCell ref="B1210:H1210"/>
    <mergeCell ref="B1211:O1211"/>
    <mergeCell ref="B1256:H1256"/>
    <mergeCell ref="B1257:O1257"/>
    <mergeCell ref="B1259:H1259"/>
    <mergeCell ref="B1260:H1260"/>
    <mergeCell ref="B1261:O1261"/>
    <mergeCell ref="B1248:O1248"/>
    <mergeCell ref="B1250:H1250"/>
    <mergeCell ref="B1251:O1251"/>
    <mergeCell ref="B1253:H1253"/>
    <mergeCell ref="B1254:O1254"/>
    <mergeCell ref="B1241:I1241"/>
    <mergeCell ref="B1243:H1243"/>
    <mergeCell ref="B1244:H1244"/>
    <mergeCell ref="B1245:O1245"/>
    <mergeCell ref="B1247:H1247"/>
    <mergeCell ref="B1235:H1235"/>
    <mergeCell ref="B1236:O1236"/>
    <mergeCell ref="B1238:H1238"/>
    <mergeCell ref="B1239:O1239"/>
    <mergeCell ref="B1240:E1240"/>
    <mergeCell ref="G1240:O1240"/>
    <mergeCell ref="B1282:O1282"/>
    <mergeCell ref="B1284:H1284"/>
    <mergeCell ref="B1285:O1285"/>
    <mergeCell ref="B1287:H1287"/>
    <mergeCell ref="B1288:O1288"/>
    <mergeCell ref="B1275:H1275"/>
    <mergeCell ref="B1276:O1276"/>
    <mergeCell ref="B1278:H1278"/>
    <mergeCell ref="B1279:O1279"/>
    <mergeCell ref="B1281:H1281"/>
    <mergeCell ref="B1269:E1269"/>
    <mergeCell ref="G1269:O1269"/>
    <mergeCell ref="B1270:I1270"/>
    <mergeCell ref="B1272:H1272"/>
    <mergeCell ref="B1273:O1273"/>
    <mergeCell ref="B1263:H1263"/>
    <mergeCell ref="B1264:O1264"/>
    <mergeCell ref="B1266:H1266"/>
    <mergeCell ref="B1267:H1267"/>
    <mergeCell ref="B1268:O1268"/>
    <mergeCell ref="B1310:H1310"/>
    <mergeCell ref="B1311:O1311"/>
    <mergeCell ref="B1313:H1313"/>
    <mergeCell ref="B1314:O1314"/>
    <mergeCell ref="B1315:E1315"/>
    <mergeCell ref="G1315:O1315"/>
    <mergeCell ref="B1302:I1302"/>
    <mergeCell ref="B1304:H1304"/>
    <mergeCell ref="B1305:O1305"/>
    <mergeCell ref="B1307:H1307"/>
    <mergeCell ref="B1308:O1308"/>
    <mergeCell ref="B1297:O1297"/>
    <mergeCell ref="B1299:H1299"/>
    <mergeCell ref="B1300:O1300"/>
    <mergeCell ref="B1301:E1301"/>
    <mergeCell ref="G1301:O1301"/>
    <mergeCell ref="B1290:H1290"/>
    <mergeCell ref="B1291:O1291"/>
    <mergeCell ref="B1293:H1293"/>
    <mergeCell ref="B1294:O1294"/>
    <mergeCell ref="B1296:H1296"/>
    <mergeCell ref="B1336:O1336"/>
    <mergeCell ref="B1338:H1338"/>
    <mergeCell ref="B1339:O1339"/>
    <mergeCell ref="B1341:H1341"/>
    <mergeCell ref="B1342:O1342"/>
    <mergeCell ref="B1329:H1329"/>
    <mergeCell ref="B1330:O1330"/>
    <mergeCell ref="B1332:H1332"/>
    <mergeCell ref="B1333:O1333"/>
    <mergeCell ref="B1335:H1335"/>
    <mergeCell ref="B1323:E1323"/>
    <mergeCell ref="G1323:O1323"/>
    <mergeCell ref="B1324:I1324"/>
    <mergeCell ref="B1326:H1326"/>
    <mergeCell ref="B1327:O1327"/>
    <mergeCell ref="B1316:I1316"/>
    <mergeCell ref="B1318:H1318"/>
    <mergeCell ref="B1319:O1319"/>
    <mergeCell ref="B1321:H1321"/>
    <mergeCell ref="B1322:O1322"/>
    <mergeCell ref="B1366:O1366"/>
    <mergeCell ref="B1368:H1368"/>
    <mergeCell ref="B1369:O1369"/>
    <mergeCell ref="B1371:H1371"/>
    <mergeCell ref="B1372:O1372"/>
    <mergeCell ref="B1359:H1359"/>
    <mergeCell ref="B1360:O1360"/>
    <mergeCell ref="B1362:H1362"/>
    <mergeCell ref="B1363:O1363"/>
    <mergeCell ref="B1365:H1365"/>
    <mergeCell ref="B1351:O1351"/>
    <mergeCell ref="B1353:H1353"/>
    <mergeCell ref="B1354:O1354"/>
    <mergeCell ref="B1356:H1356"/>
    <mergeCell ref="B1357:O1357"/>
    <mergeCell ref="B1344:H1344"/>
    <mergeCell ref="B1345:O1345"/>
    <mergeCell ref="B1347:H1347"/>
    <mergeCell ref="B1348:O1348"/>
    <mergeCell ref="B1350:H1350"/>
    <mergeCell ref="B1392:E1392"/>
    <mergeCell ref="G1392:O1392"/>
    <mergeCell ref="B1393:I1393"/>
    <mergeCell ref="B1395:H1395"/>
    <mergeCell ref="B1396:O1396"/>
    <mergeCell ref="B1385:I1385"/>
    <mergeCell ref="B1387:H1387"/>
    <mergeCell ref="B1388:O1388"/>
    <mergeCell ref="B1390:H1390"/>
    <mergeCell ref="B1391:O1391"/>
    <mergeCell ref="B1380:I1380"/>
    <mergeCell ref="B1382:H1382"/>
    <mergeCell ref="B1383:O1383"/>
    <mergeCell ref="B1384:E1384"/>
    <mergeCell ref="G1384:O1384"/>
    <mergeCell ref="B1374:H1374"/>
    <mergeCell ref="B1375:O1375"/>
    <mergeCell ref="B1377:H1377"/>
    <mergeCell ref="B1378:O1378"/>
    <mergeCell ref="B1379:E1379"/>
    <mergeCell ref="G1379:O1379"/>
    <mergeCell ref="B1420:O1420"/>
    <mergeCell ref="B1422:H1422"/>
    <mergeCell ref="B1423:O1423"/>
    <mergeCell ref="B1425:H1425"/>
    <mergeCell ref="B1426:O1426"/>
    <mergeCell ref="B1413:H1413"/>
    <mergeCell ref="B1414:O1414"/>
    <mergeCell ref="B1416:H1416"/>
    <mergeCell ref="B1417:O1417"/>
    <mergeCell ref="B1419:H1419"/>
    <mergeCell ref="B1405:O1405"/>
    <mergeCell ref="B1407:H1407"/>
    <mergeCell ref="B1408:O1408"/>
    <mergeCell ref="B1410:H1410"/>
    <mergeCell ref="B1411:O1411"/>
    <mergeCell ref="B1398:H1398"/>
    <mergeCell ref="B1399:O1399"/>
    <mergeCell ref="B1401:H1401"/>
    <mergeCell ref="B1402:O1402"/>
    <mergeCell ref="B1404:H1404"/>
    <mergeCell ref="B1449:O1449"/>
    <mergeCell ref="B1450:E1450"/>
    <mergeCell ref="G1450:O1450"/>
    <mergeCell ref="B1451:I1451"/>
    <mergeCell ref="B1453:H1453"/>
    <mergeCell ref="B1442:H1442"/>
    <mergeCell ref="B1443:O1443"/>
    <mergeCell ref="B1445:H1445"/>
    <mergeCell ref="B1446:O1446"/>
    <mergeCell ref="B1448:H1448"/>
    <mergeCell ref="B1434:I1434"/>
    <mergeCell ref="B1436:H1436"/>
    <mergeCell ref="B1437:O1437"/>
    <mergeCell ref="B1439:H1439"/>
    <mergeCell ref="B1440:O1440"/>
    <mergeCell ref="B1428:H1428"/>
    <mergeCell ref="B1429:O1429"/>
    <mergeCell ref="B1431:H1431"/>
    <mergeCell ref="B1432:O1432"/>
    <mergeCell ref="B1433:E1433"/>
    <mergeCell ref="G1433:O1433"/>
    <mergeCell ref="B1475:H1475"/>
    <mergeCell ref="B1476:O1476"/>
    <mergeCell ref="B1478:H1478"/>
    <mergeCell ref="B1479:H1479"/>
    <mergeCell ref="B1480:O1480"/>
    <mergeCell ref="B1468:H1468"/>
    <mergeCell ref="B1469:O1469"/>
    <mergeCell ref="B1471:H1471"/>
    <mergeCell ref="B1472:O1472"/>
    <mergeCell ref="B1474:H1474"/>
    <mergeCell ref="B1461:H1461"/>
    <mergeCell ref="B1462:H1462"/>
    <mergeCell ref="B1463:O1463"/>
    <mergeCell ref="B1465:H1465"/>
    <mergeCell ref="B1466:O1466"/>
    <mergeCell ref="B1454:H1454"/>
    <mergeCell ref="B1455:O1455"/>
    <mergeCell ref="B1457:H1457"/>
    <mergeCell ref="B1458:H1458"/>
    <mergeCell ref="B1459:O1459"/>
    <mergeCell ref="B1502:O1502"/>
    <mergeCell ref="B1504:H1504"/>
    <mergeCell ref="B1505:H1505"/>
    <mergeCell ref="B1506:O1506"/>
    <mergeCell ref="B1507:E1507"/>
    <mergeCell ref="G1507:O1507"/>
    <mergeCell ref="B1495:O1495"/>
    <mergeCell ref="B1497:H1497"/>
    <mergeCell ref="B1498:H1498"/>
    <mergeCell ref="B1499:O1499"/>
    <mergeCell ref="B1501:H1501"/>
    <mergeCell ref="B1488:I1488"/>
    <mergeCell ref="B1490:H1490"/>
    <mergeCell ref="B1491:H1491"/>
    <mergeCell ref="B1492:O1492"/>
    <mergeCell ref="B1494:H1494"/>
    <mergeCell ref="B1482:H1482"/>
    <mergeCell ref="B1483:O1483"/>
    <mergeCell ref="B1485:H1485"/>
    <mergeCell ref="B1486:O1486"/>
    <mergeCell ref="B1487:E1487"/>
    <mergeCell ref="G1487:O1487"/>
    <mergeCell ref="B1530:H1530"/>
    <mergeCell ref="B1531:O1531"/>
    <mergeCell ref="B1533:H1533"/>
    <mergeCell ref="B1534:O1534"/>
    <mergeCell ref="B1535:E1535"/>
    <mergeCell ref="G1535:O1535"/>
    <mergeCell ref="B1523:H1523"/>
    <mergeCell ref="B1524:O1524"/>
    <mergeCell ref="B1526:H1526"/>
    <mergeCell ref="B1527:H1527"/>
    <mergeCell ref="B1528:O1528"/>
    <mergeCell ref="B1516:H1516"/>
    <mergeCell ref="B1517:O1517"/>
    <mergeCell ref="B1519:H1519"/>
    <mergeCell ref="B1520:H1520"/>
    <mergeCell ref="B1521:O1521"/>
    <mergeCell ref="B1508:I1508"/>
    <mergeCell ref="B1510:H1510"/>
    <mergeCell ref="B1511:O1511"/>
    <mergeCell ref="B1513:H1513"/>
    <mergeCell ref="B1514:O1514"/>
    <mergeCell ref="B1555:I1555"/>
    <mergeCell ref="B1557:H1557"/>
    <mergeCell ref="B1558:O1558"/>
    <mergeCell ref="B1560:H1560"/>
    <mergeCell ref="B1561:O1561"/>
    <mergeCell ref="B1550:O1550"/>
    <mergeCell ref="B1552:H1552"/>
    <mergeCell ref="B1553:O1553"/>
    <mergeCell ref="B1554:E1554"/>
    <mergeCell ref="G1554:O1554"/>
    <mergeCell ref="B1543:O1543"/>
    <mergeCell ref="B1545:H1545"/>
    <mergeCell ref="B1546:H1546"/>
    <mergeCell ref="B1547:O1547"/>
    <mergeCell ref="B1549:H1549"/>
    <mergeCell ref="B1536:I1536"/>
    <mergeCell ref="B1538:H1538"/>
    <mergeCell ref="B1539:H1539"/>
    <mergeCell ref="B1540:O1540"/>
    <mergeCell ref="B1542:H1542"/>
    <mergeCell ref="B1583:H1583"/>
    <mergeCell ref="B1584:O1584"/>
    <mergeCell ref="B1586:H1586"/>
    <mergeCell ref="B1587:O1587"/>
    <mergeCell ref="B1589:H1589"/>
    <mergeCell ref="B1575:O1575"/>
    <mergeCell ref="B1577:H1577"/>
    <mergeCell ref="B1578:O1578"/>
    <mergeCell ref="B1580:H1580"/>
    <mergeCell ref="B1581:O1581"/>
    <mergeCell ref="B1570:O1570"/>
    <mergeCell ref="B1571:E1571"/>
    <mergeCell ref="G1571:O1571"/>
    <mergeCell ref="B1572:I1572"/>
    <mergeCell ref="B1574:H1574"/>
    <mergeCell ref="B1563:H1563"/>
    <mergeCell ref="B1564:O1564"/>
    <mergeCell ref="B1566:H1566"/>
    <mergeCell ref="B1567:O1567"/>
    <mergeCell ref="B1569:H1569"/>
    <mergeCell ref="B1612:H1612"/>
    <mergeCell ref="B1613:O1613"/>
    <mergeCell ref="B1615:H1615"/>
    <mergeCell ref="B1616:O1616"/>
    <mergeCell ref="B1618:H1618"/>
    <mergeCell ref="B1605:O1605"/>
    <mergeCell ref="B1607:H1607"/>
    <mergeCell ref="B1608:H1608"/>
    <mergeCell ref="B1609:O1609"/>
    <mergeCell ref="B1611:H1611"/>
    <mergeCell ref="B1598:H1598"/>
    <mergeCell ref="B1599:O1599"/>
    <mergeCell ref="B1601:H1601"/>
    <mergeCell ref="B1602:O1602"/>
    <mergeCell ref="B1604:H1604"/>
    <mergeCell ref="B1590:O1590"/>
    <mergeCell ref="B1592:H1592"/>
    <mergeCell ref="B1593:O1593"/>
    <mergeCell ref="B1595:H1595"/>
    <mergeCell ref="B1596:O1596"/>
    <mergeCell ref="B1642:H1642"/>
    <mergeCell ref="B1643:O1643"/>
    <mergeCell ref="B1645:H1645"/>
    <mergeCell ref="B1646:O1646"/>
    <mergeCell ref="B1648:H1648"/>
    <mergeCell ref="B1634:O1634"/>
    <mergeCell ref="B1636:H1636"/>
    <mergeCell ref="B1637:O1637"/>
    <mergeCell ref="B1639:H1639"/>
    <mergeCell ref="B1640:O1640"/>
    <mergeCell ref="B1627:H1627"/>
    <mergeCell ref="B1628:O1628"/>
    <mergeCell ref="B1630:H1630"/>
    <mergeCell ref="B1631:O1631"/>
    <mergeCell ref="B1633:H1633"/>
    <mergeCell ref="B1619:O1619"/>
    <mergeCell ref="B1621:H1621"/>
    <mergeCell ref="B1622:O1622"/>
    <mergeCell ref="B1624:H1624"/>
    <mergeCell ref="B1625:O1625"/>
    <mergeCell ref="B1669:H1669"/>
    <mergeCell ref="B1670:H1670"/>
    <mergeCell ref="B1671:O1671"/>
    <mergeCell ref="B1673:H1673"/>
    <mergeCell ref="B1674:O1674"/>
    <mergeCell ref="B1662:H1662"/>
    <mergeCell ref="B1663:O1663"/>
    <mergeCell ref="B1665:H1665"/>
    <mergeCell ref="B1666:H1666"/>
    <mergeCell ref="B1667:O1667"/>
    <mergeCell ref="B1654:I1654"/>
    <mergeCell ref="B1656:H1656"/>
    <mergeCell ref="B1657:O1657"/>
    <mergeCell ref="B1659:H1659"/>
    <mergeCell ref="B1660:O1660"/>
    <mergeCell ref="B1649:O1649"/>
    <mergeCell ref="B1651:H1651"/>
    <mergeCell ref="B1652:O1652"/>
    <mergeCell ref="B1653:E1653"/>
    <mergeCell ref="G1653:O1653"/>
    <mergeCell ref="B1697:O1697"/>
    <mergeCell ref="B1699:H1699"/>
    <mergeCell ref="B1700:O1700"/>
    <mergeCell ref="B1701:E1701"/>
    <mergeCell ref="G1701:O1701"/>
    <mergeCell ref="B1690:H1690"/>
    <mergeCell ref="B1691:O1691"/>
    <mergeCell ref="B1693:H1693"/>
    <mergeCell ref="B1694:O1694"/>
    <mergeCell ref="B1696:H1696"/>
    <mergeCell ref="B1683:H1683"/>
    <mergeCell ref="B1684:H1684"/>
    <mergeCell ref="B1685:O1685"/>
    <mergeCell ref="B1687:H1687"/>
    <mergeCell ref="B1688:O1688"/>
    <mergeCell ref="B1676:H1676"/>
    <mergeCell ref="B1677:O1677"/>
    <mergeCell ref="B1679:H1679"/>
    <mergeCell ref="B1680:H1680"/>
    <mergeCell ref="B1681:O1681"/>
    <mergeCell ref="B1724:H1724"/>
    <mergeCell ref="B1725:O1725"/>
    <mergeCell ref="B1727:H1727"/>
    <mergeCell ref="B1728:H1728"/>
    <mergeCell ref="B1729:O1729"/>
    <mergeCell ref="B1717:H1717"/>
    <mergeCell ref="B1718:O1718"/>
    <mergeCell ref="B1720:H1720"/>
    <mergeCell ref="B1721:H1721"/>
    <mergeCell ref="B1722:O1722"/>
    <mergeCell ref="B1710:H1710"/>
    <mergeCell ref="B1711:O1711"/>
    <mergeCell ref="B1713:H1713"/>
    <mergeCell ref="B1714:O1714"/>
    <mergeCell ref="B1716:H1716"/>
    <mergeCell ref="B1702:I1702"/>
    <mergeCell ref="B1704:H1704"/>
    <mergeCell ref="B1705:O1705"/>
    <mergeCell ref="B1707:H1707"/>
    <mergeCell ref="B1708:O1708"/>
    <mergeCell ref="B1752:H1752"/>
    <mergeCell ref="B1753:O1753"/>
    <mergeCell ref="B1755:H1755"/>
    <mergeCell ref="B1756:O1756"/>
    <mergeCell ref="B1758:H1758"/>
    <mergeCell ref="B1744:I1744"/>
    <mergeCell ref="B1746:H1746"/>
    <mergeCell ref="B1747:O1747"/>
    <mergeCell ref="B1749:H1749"/>
    <mergeCell ref="B1750:O1750"/>
    <mergeCell ref="B1738:H1738"/>
    <mergeCell ref="B1739:O1739"/>
    <mergeCell ref="B1741:H1741"/>
    <mergeCell ref="B1742:O1742"/>
    <mergeCell ref="B1743:E1743"/>
    <mergeCell ref="G1743:O1743"/>
    <mergeCell ref="B1731:H1731"/>
    <mergeCell ref="B1732:H1732"/>
    <mergeCell ref="B1733:O1733"/>
    <mergeCell ref="B1735:H1735"/>
    <mergeCell ref="B1736:O1736"/>
    <mergeCell ref="B1781:O1781"/>
    <mergeCell ref="B1783:H1783"/>
    <mergeCell ref="B1784:O1784"/>
    <mergeCell ref="B1786:H1786"/>
    <mergeCell ref="B1787:O1787"/>
    <mergeCell ref="B1774:H1774"/>
    <mergeCell ref="B1775:O1775"/>
    <mergeCell ref="B1777:H1777"/>
    <mergeCell ref="B1778:O1778"/>
    <mergeCell ref="B1780:H1780"/>
    <mergeCell ref="B1766:O1766"/>
    <mergeCell ref="B1768:H1768"/>
    <mergeCell ref="B1769:O1769"/>
    <mergeCell ref="B1771:H1771"/>
    <mergeCell ref="B1772:O1772"/>
    <mergeCell ref="B1759:O1759"/>
    <mergeCell ref="B1761:H1761"/>
    <mergeCell ref="B1762:O1762"/>
    <mergeCell ref="B1764:H1764"/>
    <mergeCell ref="B1765:H1765"/>
    <mergeCell ref="B1808:I1808"/>
    <mergeCell ref="B1810:H1810"/>
    <mergeCell ref="B1811:H1811"/>
    <mergeCell ref="B1812:O1812"/>
    <mergeCell ref="B1814:H1814"/>
    <mergeCell ref="B1803:O1803"/>
    <mergeCell ref="B1805:H1805"/>
    <mergeCell ref="B1806:O1806"/>
    <mergeCell ref="B1807:E1807"/>
    <mergeCell ref="G1807:O1807"/>
    <mergeCell ref="B1796:H1796"/>
    <mergeCell ref="B1797:O1797"/>
    <mergeCell ref="B1799:H1799"/>
    <mergeCell ref="B1800:O1800"/>
    <mergeCell ref="B1802:H1802"/>
    <mergeCell ref="B1789:H1789"/>
    <mergeCell ref="B1790:O1790"/>
    <mergeCell ref="B1792:H1792"/>
    <mergeCell ref="B1793:O1793"/>
    <mergeCell ref="B1795:H1795"/>
    <mergeCell ref="B1837:O1837"/>
    <mergeCell ref="B1839:H1839"/>
    <mergeCell ref="B1840:O1840"/>
    <mergeCell ref="B1842:H1842"/>
    <mergeCell ref="B1843:H1843"/>
    <mergeCell ref="B1830:H1830"/>
    <mergeCell ref="B1831:O1831"/>
    <mergeCell ref="B1833:H1833"/>
    <mergeCell ref="B1834:O1834"/>
    <mergeCell ref="B1836:H1836"/>
    <mergeCell ref="B1823:H1823"/>
    <mergeCell ref="B1824:H1824"/>
    <mergeCell ref="B1825:O1825"/>
    <mergeCell ref="B1827:H1827"/>
    <mergeCell ref="B1828:O1828"/>
    <mergeCell ref="B1815:O1815"/>
    <mergeCell ref="B1817:H1817"/>
    <mergeCell ref="B1818:O1818"/>
    <mergeCell ref="B1820:H1820"/>
    <mergeCell ref="B1821:O1821"/>
    <mergeCell ref="B1867:H1867"/>
    <mergeCell ref="B1868:O1868"/>
    <mergeCell ref="B1870:H1870"/>
    <mergeCell ref="B1871:O1871"/>
    <mergeCell ref="B1873:H1873"/>
    <mergeCell ref="B1859:O1859"/>
    <mergeCell ref="B1861:H1861"/>
    <mergeCell ref="B1862:O1862"/>
    <mergeCell ref="B1864:H1864"/>
    <mergeCell ref="B1865:O1865"/>
    <mergeCell ref="B1852:H1852"/>
    <mergeCell ref="B1853:O1853"/>
    <mergeCell ref="B1855:H1855"/>
    <mergeCell ref="B1856:O1856"/>
    <mergeCell ref="B1858:H1858"/>
    <mergeCell ref="B1844:O1844"/>
    <mergeCell ref="B1846:H1846"/>
    <mergeCell ref="B1847:O1847"/>
    <mergeCell ref="B1849:H1849"/>
    <mergeCell ref="B1850:O1850"/>
    <mergeCell ref="B1894:I1894"/>
    <mergeCell ref="B1896:H1896"/>
    <mergeCell ref="B1897:O1897"/>
    <mergeCell ref="B1899:H1899"/>
    <mergeCell ref="B1900:O1900"/>
    <mergeCell ref="B1889:O1889"/>
    <mergeCell ref="B1891:H1891"/>
    <mergeCell ref="B1892:O1892"/>
    <mergeCell ref="B1893:E1893"/>
    <mergeCell ref="G1893:O1893"/>
    <mergeCell ref="B1882:H1882"/>
    <mergeCell ref="B1883:O1883"/>
    <mergeCell ref="B1885:H1885"/>
    <mergeCell ref="B1886:O1886"/>
    <mergeCell ref="B1888:H1888"/>
    <mergeCell ref="B1874:O1874"/>
    <mergeCell ref="B1876:H1876"/>
    <mergeCell ref="B1877:O1877"/>
    <mergeCell ref="B1879:H1879"/>
    <mergeCell ref="B1880:O1880"/>
    <mergeCell ref="B1923:H1923"/>
    <mergeCell ref="B1924:O1924"/>
    <mergeCell ref="B1926:H1926"/>
    <mergeCell ref="B1927:O1927"/>
    <mergeCell ref="B1929:H1929"/>
    <mergeCell ref="B1915:O1915"/>
    <mergeCell ref="B1917:H1917"/>
    <mergeCell ref="B1918:O1918"/>
    <mergeCell ref="B1920:H1920"/>
    <mergeCell ref="B1921:O1921"/>
    <mergeCell ref="B1909:H1909"/>
    <mergeCell ref="B1910:H1910"/>
    <mergeCell ref="B1911:O1911"/>
    <mergeCell ref="B1913:H1913"/>
    <mergeCell ref="B1914:H1914"/>
    <mergeCell ref="B1902:H1902"/>
    <mergeCell ref="B1903:O1903"/>
    <mergeCell ref="B1905:H1905"/>
    <mergeCell ref="B1906:H1906"/>
    <mergeCell ref="B1907:O1907"/>
    <mergeCell ref="B1952:O1952"/>
    <mergeCell ref="B1954:H1954"/>
    <mergeCell ref="B1955:O1955"/>
    <mergeCell ref="B1957:H1957"/>
    <mergeCell ref="B1958:O1958"/>
    <mergeCell ref="B1945:H1945"/>
    <mergeCell ref="B1946:O1946"/>
    <mergeCell ref="B1948:H1948"/>
    <mergeCell ref="B1949:O1949"/>
    <mergeCell ref="B1951:H1951"/>
    <mergeCell ref="B1938:H1938"/>
    <mergeCell ref="B1939:H1939"/>
    <mergeCell ref="B1940:O1940"/>
    <mergeCell ref="B1942:H1942"/>
    <mergeCell ref="B1943:O1943"/>
    <mergeCell ref="B1930:O1930"/>
    <mergeCell ref="B1932:H1932"/>
    <mergeCell ref="B1933:O1933"/>
    <mergeCell ref="B1935:H1935"/>
    <mergeCell ref="B1936:O1936"/>
    <mergeCell ref="B1979:H1979"/>
    <mergeCell ref="B1980:H1980"/>
    <mergeCell ref="B1981:O1981"/>
    <mergeCell ref="B1983:H1983"/>
    <mergeCell ref="B1984:H1984"/>
    <mergeCell ref="B1972:H1972"/>
    <mergeCell ref="B1973:O1973"/>
    <mergeCell ref="B1975:H1975"/>
    <mergeCell ref="B1976:H1976"/>
    <mergeCell ref="B1977:O1977"/>
    <mergeCell ref="B1965:H1965"/>
    <mergeCell ref="B1966:O1966"/>
    <mergeCell ref="B1968:H1968"/>
    <mergeCell ref="B1969:O1969"/>
    <mergeCell ref="B1971:H1971"/>
    <mergeCell ref="B1959:E1959"/>
    <mergeCell ref="G1959:O1959"/>
    <mergeCell ref="B1960:I1960"/>
    <mergeCell ref="B1962:H1962"/>
    <mergeCell ref="B1963:O1963"/>
    <mergeCell ref="B2005:I2005"/>
    <mergeCell ref="B2007:H2007"/>
    <mergeCell ref="B2008:H2008"/>
    <mergeCell ref="B2009:O2009"/>
    <mergeCell ref="B2011:H2011"/>
    <mergeCell ref="B2000:O2000"/>
    <mergeCell ref="B2002:H2002"/>
    <mergeCell ref="B2003:O2003"/>
    <mergeCell ref="B2004:E2004"/>
    <mergeCell ref="G2004:O2004"/>
    <mergeCell ref="B1993:H1993"/>
    <mergeCell ref="B1994:O1994"/>
    <mergeCell ref="B1996:H1996"/>
    <mergeCell ref="B1997:O1997"/>
    <mergeCell ref="B1999:H1999"/>
    <mergeCell ref="B1985:O1985"/>
    <mergeCell ref="B1987:H1987"/>
    <mergeCell ref="B1988:O1988"/>
    <mergeCell ref="B1990:H1990"/>
    <mergeCell ref="B1991:O1991"/>
    <mergeCell ref="B2033:H2033"/>
    <mergeCell ref="B2034:O2034"/>
    <mergeCell ref="B2036:H2036"/>
    <mergeCell ref="B2037:H2037"/>
    <mergeCell ref="B2038:O2038"/>
    <mergeCell ref="B2026:H2026"/>
    <mergeCell ref="B2027:O2027"/>
    <mergeCell ref="B2029:H2029"/>
    <mergeCell ref="B2030:H2030"/>
    <mergeCell ref="B2031:O2031"/>
    <mergeCell ref="B2019:H2019"/>
    <mergeCell ref="B2020:O2020"/>
    <mergeCell ref="B2022:H2022"/>
    <mergeCell ref="B2023:H2023"/>
    <mergeCell ref="B2024:O2024"/>
    <mergeCell ref="B2012:H2012"/>
    <mergeCell ref="B2013:O2013"/>
    <mergeCell ref="B2015:H2015"/>
    <mergeCell ref="B2016:H2016"/>
    <mergeCell ref="B2017:O2017"/>
    <mergeCell ref="B2061:H2061"/>
    <mergeCell ref="B2062:O2062"/>
    <mergeCell ref="B2064:H2064"/>
    <mergeCell ref="B2065:O2065"/>
    <mergeCell ref="B2067:H2067"/>
    <mergeCell ref="B2053:I2053"/>
    <mergeCell ref="B2055:H2055"/>
    <mergeCell ref="B2056:O2056"/>
    <mergeCell ref="B2058:H2058"/>
    <mergeCell ref="B2059:O2059"/>
    <mergeCell ref="B2047:H2047"/>
    <mergeCell ref="B2048:O2048"/>
    <mergeCell ref="B2050:H2050"/>
    <mergeCell ref="B2051:O2051"/>
    <mergeCell ref="B2052:E2052"/>
    <mergeCell ref="G2052:O2052"/>
    <mergeCell ref="B2040:H2040"/>
    <mergeCell ref="B2041:H2041"/>
    <mergeCell ref="B2042:O2042"/>
    <mergeCell ref="B2044:H2044"/>
    <mergeCell ref="B2045:O2045"/>
    <mergeCell ref="B2091:H2091"/>
    <mergeCell ref="B2092:O2092"/>
    <mergeCell ref="B2094:H2094"/>
    <mergeCell ref="B2095:O2095"/>
    <mergeCell ref="B2097:H2097"/>
    <mergeCell ref="B2083:O2083"/>
    <mergeCell ref="B2085:H2085"/>
    <mergeCell ref="B2086:O2086"/>
    <mergeCell ref="B2088:H2088"/>
    <mergeCell ref="B2089:O2089"/>
    <mergeCell ref="B2076:H2076"/>
    <mergeCell ref="B2077:O2077"/>
    <mergeCell ref="B2079:H2079"/>
    <mergeCell ref="B2080:O2080"/>
    <mergeCell ref="B2082:H2082"/>
    <mergeCell ref="B2068:O2068"/>
    <mergeCell ref="B2070:H2070"/>
    <mergeCell ref="B2071:O2071"/>
    <mergeCell ref="B2073:H2073"/>
    <mergeCell ref="B2074:O2074"/>
    <mergeCell ref="B2121:H2121"/>
    <mergeCell ref="B2122:O2122"/>
    <mergeCell ref="B2124:H2124"/>
    <mergeCell ref="B2125:O2125"/>
    <mergeCell ref="B2127:H2127"/>
    <mergeCell ref="B2113:O2113"/>
    <mergeCell ref="B2115:H2115"/>
    <mergeCell ref="B2116:O2116"/>
    <mergeCell ref="B2118:H2118"/>
    <mergeCell ref="B2119:O2119"/>
    <mergeCell ref="B2106:H2106"/>
    <mergeCell ref="B2107:O2107"/>
    <mergeCell ref="B2109:H2109"/>
    <mergeCell ref="B2110:O2110"/>
    <mergeCell ref="B2112:H2112"/>
    <mergeCell ref="B2098:O2098"/>
    <mergeCell ref="B2100:H2100"/>
    <mergeCell ref="B2101:O2101"/>
    <mergeCell ref="B2103:H2103"/>
    <mergeCell ref="B2104:O2104"/>
    <mergeCell ref="B2148:I2148"/>
    <mergeCell ref="B2150:H2150"/>
    <mergeCell ref="B2151:O2151"/>
    <mergeCell ref="B2153:H2153"/>
    <mergeCell ref="B2154:O2154"/>
    <mergeCell ref="B2142:H2142"/>
    <mergeCell ref="B2143:O2143"/>
    <mergeCell ref="B2145:H2145"/>
    <mergeCell ref="B2146:O2146"/>
    <mergeCell ref="B2147:E2147"/>
    <mergeCell ref="G2147:O2147"/>
    <mergeCell ref="B2134:I2134"/>
    <mergeCell ref="B2136:H2136"/>
    <mergeCell ref="B2137:O2137"/>
    <mergeCell ref="B2139:H2139"/>
    <mergeCell ref="B2140:O2140"/>
    <mergeCell ref="B2128:O2128"/>
    <mergeCell ref="B2130:H2130"/>
    <mergeCell ref="B2131:H2131"/>
    <mergeCell ref="B2132:O2132"/>
    <mergeCell ref="B2133:E2133"/>
    <mergeCell ref="G2133:O2133"/>
    <mergeCell ref="B2178:O2178"/>
    <mergeCell ref="B2180:H2180"/>
    <mergeCell ref="B2181:O2181"/>
    <mergeCell ref="B2183:H2183"/>
    <mergeCell ref="B2184:O2184"/>
    <mergeCell ref="B2171:H2171"/>
    <mergeCell ref="B2172:O2172"/>
    <mergeCell ref="B2174:H2174"/>
    <mergeCell ref="B2175:O2175"/>
    <mergeCell ref="B2177:H2177"/>
    <mergeCell ref="B2163:O2163"/>
    <mergeCell ref="B2165:H2165"/>
    <mergeCell ref="B2166:O2166"/>
    <mergeCell ref="B2168:H2168"/>
    <mergeCell ref="B2169:O2169"/>
    <mergeCell ref="B2156:H2156"/>
    <mergeCell ref="B2157:O2157"/>
    <mergeCell ref="B2159:H2159"/>
    <mergeCell ref="B2160:O2160"/>
    <mergeCell ref="B2162:H2162"/>
    <mergeCell ref="B2205:O2205"/>
    <mergeCell ref="B2207:H2207"/>
    <mergeCell ref="B2208:O2208"/>
    <mergeCell ref="B2210:H2210"/>
    <mergeCell ref="B2211:O2211"/>
    <mergeCell ref="B2198:H2198"/>
    <mergeCell ref="B2199:O2199"/>
    <mergeCell ref="B2201:H2201"/>
    <mergeCell ref="B2202:O2202"/>
    <mergeCell ref="B2204:H2204"/>
    <mergeCell ref="B2191:H2191"/>
    <mergeCell ref="B2192:H2192"/>
    <mergeCell ref="B2193:O2193"/>
    <mergeCell ref="B2195:H2195"/>
    <mergeCell ref="B2196:O2196"/>
    <mergeCell ref="B2185:E2185"/>
    <mergeCell ref="G2185:O2185"/>
    <mergeCell ref="B2186:I2186"/>
    <mergeCell ref="B2188:H2188"/>
    <mergeCell ref="B2189:O2189"/>
    <mergeCell ref="B2235:O2235"/>
    <mergeCell ref="B2237:H2237"/>
    <mergeCell ref="B2238:O2238"/>
    <mergeCell ref="B2240:H2240"/>
    <mergeCell ref="B2241:O2241"/>
    <mergeCell ref="B2228:H2228"/>
    <mergeCell ref="B2229:O2229"/>
    <mergeCell ref="B2231:H2231"/>
    <mergeCell ref="B2232:O2232"/>
    <mergeCell ref="B2234:H2234"/>
    <mergeCell ref="B2220:O2220"/>
    <mergeCell ref="B2222:H2222"/>
    <mergeCell ref="B2223:O2223"/>
    <mergeCell ref="B2225:H2225"/>
    <mergeCell ref="B2226:O2226"/>
    <mergeCell ref="B2213:H2213"/>
    <mergeCell ref="B2214:O2214"/>
    <mergeCell ref="B2216:H2216"/>
    <mergeCell ref="B2217:O2217"/>
    <mergeCell ref="B2219:H2219"/>
    <mergeCell ref="B2264:E2264"/>
    <mergeCell ref="G2264:O2264"/>
    <mergeCell ref="B2265:I2265"/>
    <mergeCell ref="B2267:H2267"/>
    <mergeCell ref="B2268:O2268"/>
    <mergeCell ref="B2258:H2258"/>
    <mergeCell ref="B2259:H2259"/>
    <mergeCell ref="B2260:O2260"/>
    <mergeCell ref="B2262:H2262"/>
    <mergeCell ref="B2263:O2263"/>
    <mergeCell ref="B2250:O2250"/>
    <mergeCell ref="B2252:H2252"/>
    <mergeCell ref="B2253:O2253"/>
    <mergeCell ref="B2255:H2255"/>
    <mergeCell ref="B2256:O2256"/>
    <mergeCell ref="B2243:H2243"/>
    <mergeCell ref="B2244:O2244"/>
    <mergeCell ref="B2246:H2246"/>
    <mergeCell ref="B2247:O2247"/>
    <mergeCell ref="B2249:H2249"/>
    <mergeCell ref="B2292:H2292"/>
    <mergeCell ref="B2293:H2293"/>
    <mergeCell ref="B2294:O2294"/>
    <mergeCell ref="B2296:H2296"/>
    <mergeCell ref="B2297:O2297"/>
    <mergeCell ref="B2284:O2284"/>
    <mergeCell ref="B2286:H2286"/>
    <mergeCell ref="B2287:O2287"/>
    <mergeCell ref="B2289:H2289"/>
    <mergeCell ref="B2290:O2290"/>
    <mergeCell ref="B2277:H2277"/>
    <mergeCell ref="B2278:O2278"/>
    <mergeCell ref="B2280:H2280"/>
    <mergeCell ref="B2281:O2281"/>
    <mergeCell ref="B2283:H2283"/>
    <mergeCell ref="B2270:H2270"/>
    <mergeCell ref="B2271:O2271"/>
    <mergeCell ref="B2273:H2273"/>
    <mergeCell ref="B2274:O2274"/>
    <mergeCell ref="B2276:H2276"/>
    <mergeCell ref="B2321:O2321"/>
    <mergeCell ref="B2323:H2323"/>
    <mergeCell ref="B2324:O2324"/>
    <mergeCell ref="B2326:H2326"/>
    <mergeCell ref="B2327:O2327"/>
    <mergeCell ref="B2314:H2314"/>
    <mergeCell ref="B2315:O2315"/>
    <mergeCell ref="B2317:H2317"/>
    <mergeCell ref="B2318:O2318"/>
    <mergeCell ref="B2320:H2320"/>
    <mergeCell ref="B2306:O2306"/>
    <mergeCell ref="B2308:H2308"/>
    <mergeCell ref="B2309:O2309"/>
    <mergeCell ref="B2311:H2311"/>
    <mergeCell ref="B2312:O2312"/>
    <mergeCell ref="B2299:H2299"/>
    <mergeCell ref="B2300:O2300"/>
    <mergeCell ref="B2302:H2302"/>
    <mergeCell ref="B2303:O2303"/>
    <mergeCell ref="B2305:H2305"/>
    <mergeCell ref="B2351:O2351"/>
    <mergeCell ref="B2353:H2353"/>
    <mergeCell ref="B2354:O2354"/>
    <mergeCell ref="B2356:H2356"/>
    <mergeCell ref="B2357:O2357"/>
    <mergeCell ref="B2344:H2344"/>
    <mergeCell ref="B2345:O2345"/>
    <mergeCell ref="B2347:H2347"/>
    <mergeCell ref="B2348:O2348"/>
    <mergeCell ref="B2350:H2350"/>
    <mergeCell ref="B2336:O2336"/>
    <mergeCell ref="B2338:H2338"/>
    <mergeCell ref="B2339:O2339"/>
    <mergeCell ref="B2341:H2341"/>
    <mergeCell ref="B2342:O2342"/>
    <mergeCell ref="B2329:H2329"/>
    <mergeCell ref="B2330:O2330"/>
    <mergeCell ref="B2332:H2332"/>
    <mergeCell ref="B2333:O2333"/>
    <mergeCell ref="B2335:H2335"/>
    <mergeCell ref="B2378:O2378"/>
    <mergeCell ref="B2380:H2380"/>
    <mergeCell ref="B2381:H2381"/>
    <mergeCell ref="B2382:O2382"/>
    <mergeCell ref="B2384:H2384"/>
    <mergeCell ref="B2373:E2373"/>
    <mergeCell ref="G2373:O2373"/>
    <mergeCell ref="B2374:I2374"/>
    <mergeCell ref="B2376:H2376"/>
    <mergeCell ref="B2377:H2377"/>
    <mergeCell ref="B2366:O2366"/>
    <mergeCell ref="B2368:H2368"/>
    <mergeCell ref="B2369:O2369"/>
    <mergeCell ref="B2371:H2371"/>
    <mergeCell ref="B2372:O2372"/>
    <mergeCell ref="B2359:H2359"/>
    <mergeCell ref="B2360:O2360"/>
    <mergeCell ref="B2362:H2362"/>
    <mergeCell ref="B2363:O2363"/>
    <mergeCell ref="B2365:H2365"/>
    <mergeCell ref="B2407:O2407"/>
    <mergeCell ref="B2409:H2409"/>
    <mergeCell ref="B2410:O2410"/>
    <mergeCell ref="B2412:H2412"/>
    <mergeCell ref="B2413:O2413"/>
    <mergeCell ref="B2400:H2400"/>
    <mergeCell ref="B2401:O2401"/>
    <mergeCell ref="B2403:H2403"/>
    <mergeCell ref="B2404:O2404"/>
    <mergeCell ref="B2406:H2406"/>
    <mergeCell ref="B2392:O2392"/>
    <mergeCell ref="B2394:H2394"/>
    <mergeCell ref="B2395:O2395"/>
    <mergeCell ref="B2397:H2397"/>
    <mergeCell ref="B2398:O2398"/>
    <mergeCell ref="B2385:H2385"/>
    <mergeCell ref="B2386:O2386"/>
    <mergeCell ref="B2388:H2388"/>
    <mergeCell ref="B2389:O2389"/>
    <mergeCell ref="B2391:H2391"/>
    <mergeCell ref="B2434:O2434"/>
    <mergeCell ref="B2436:H2436"/>
    <mergeCell ref="B2437:O2437"/>
    <mergeCell ref="B2439:H2439"/>
    <mergeCell ref="B2440:O2440"/>
    <mergeCell ref="B2427:O2427"/>
    <mergeCell ref="B2429:H2429"/>
    <mergeCell ref="B2430:O2430"/>
    <mergeCell ref="B2432:H2432"/>
    <mergeCell ref="B2433:H2433"/>
    <mergeCell ref="B2420:H2420"/>
    <mergeCell ref="B2421:O2421"/>
    <mergeCell ref="B2423:H2423"/>
    <mergeCell ref="B2424:O2424"/>
    <mergeCell ref="B2426:H2426"/>
    <mergeCell ref="B2414:E2414"/>
    <mergeCell ref="G2414:O2414"/>
    <mergeCell ref="B2415:I2415"/>
    <mergeCell ref="B2417:H2417"/>
    <mergeCell ref="B2418:O2418"/>
    <mergeCell ref="B2461:O2461"/>
    <mergeCell ref="B2462:E2462"/>
    <mergeCell ref="G2462:O2462"/>
    <mergeCell ref="B2463:I2463"/>
    <mergeCell ref="B2465:H2465"/>
    <mergeCell ref="B2454:H2454"/>
    <mergeCell ref="B2455:O2455"/>
    <mergeCell ref="B2457:H2457"/>
    <mergeCell ref="B2458:O2458"/>
    <mergeCell ref="B2460:H2460"/>
    <mergeCell ref="B2447:H2447"/>
    <mergeCell ref="B2448:O2448"/>
    <mergeCell ref="B2450:H2450"/>
    <mergeCell ref="B2451:H2451"/>
    <mergeCell ref="B2452:O2452"/>
    <mergeCell ref="B2442:H2442"/>
    <mergeCell ref="B2443:O2443"/>
    <mergeCell ref="B2444:E2444"/>
    <mergeCell ref="G2444:O2444"/>
    <mergeCell ref="B2445:I2445"/>
    <mergeCell ref="B2487:O2487"/>
    <mergeCell ref="B2489:H2489"/>
    <mergeCell ref="B2490:H2490"/>
    <mergeCell ref="B2491:O2491"/>
    <mergeCell ref="B2493:H2493"/>
    <mergeCell ref="B2480:O2480"/>
    <mergeCell ref="B2482:H2482"/>
    <mergeCell ref="B2483:O2483"/>
    <mergeCell ref="B2485:H2485"/>
    <mergeCell ref="B2486:H2486"/>
    <mergeCell ref="B2473:H2473"/>
    <mergeCell ref="B2474:O2474"/>
    <mergeCell ref="B2476:H2476"/>
    <mergeCell ref="B2477:O2477"/>
    <mergeCell ref="B2479:H2479"/>
    <mergeCell ref="B2466:H2466"/>
    <mergeCell ref="B2467:O2467"/>
    <mergeCell ref="B2469:H2469"/>
    <mergeCell ref="B2470:H2470"/>
    <mergeCell ref="B2471:O2471"/>
    <mergeCell ref="B2514:H2514"/>
    <mergeCell ref="B2515:O2515"/>
    <mergeCell ref="B2517:H2517"/>
    <mergeCell ref="B2518:O2518"/>
    <mergeCell ref="B2520:H2520"/>
    <mergeCell ref="B2509:H2509"/>
    <mergeCell ref="B2510:O2510"/>
    <mergeCell ref="B2511:E2511"/>
    <mergeCell ref="G2511:O2511"/>
    <mergeCell ref="B2512:I2512"/>
    <mergeCell ref="B2502:H2502"/>
    <mergeCell ref="B2503:O2503"/>
    <mergeCell ref="B2505:H2505"/>
    <mergeCell ref="B2506:O2506"/>
    <mergeCell ref="B2508:H2508"/>
    <mergeCell ref="B2494:O2494"/>
    <mergeCell ref="B2496:H2496"/>
    <mergeCell ref="B2497:O2497"/>
    <mergeCell ref="B2499:H2499"/>
    <mergeCell ref="B2500:O2500"/>
    <mergeCell ref="B2544:H2544"/>
    <mergeCell ref="B2545:O2545"/>
    <mergeCell ref="B2547:H2547"/>
    <mergeCell ref="B2548:O2548"/>
    <mergeCell ref="B2550:H2550"/>
    <mergeCell ref="B2536:O2536"/>
    <mergeCell ref="B2538:H2538"/>
    <mergeCell ref="B2539:O2539"/>
    <mergeCell ref="B2541:H2541"/>
    <mergeCell ref="B2542:O2542"/>
    <mergeCell ref="B2529:H2529"/>
    <mergeCell ref="B2530:O2530"/>
    <mergeCell ref="B2532:H2532"/>
    <mergeCell ref="B2533:O2533"/>
    <mergeCell ref="B2535:H2535"/>
    <mergeCell ref="B2521:O2521"/>
    <mergeCell ref="B2523:H2523"/>
    <mergeCell ref="B2524:O2524"/>
    <mergeCell ref="B2526:H2526"/>
    <mergeCell ref="B2527:O2527"/>
    <mergeCell ref="B2574:H2574"/>
    <mergeCell ref="B2575:O2575"/>
    <mergeCell ref="B2576:E2576"/>
    <mergeCell ref="G2576:O2576"/>
    <mergeCell ref="B2577:I2577"/>
    <mergeCell ref="B2566:O2566"/>
    <mergeCell ref="B2568:H2568"/>
    <mergeCell ref="B2569:O2569"/>
    <mergeCell ref="B2571:H2571"/>
    <mergeCell ref="B2572:O2572"/>
    <mergeCell ref="B2559:H2559"/>
    <mergeCell ref="B2560:O2560"/>
    <mergeCell ref="B2562:H2562"/>
    <mergeCell ref="B2563:O2563"/>
    <mergeCell ref="B2565:H2565"/>
    <mergeCell ref="B2551:O2551"/>
    <mergeCell ref="B2553:H2553"/>
    <mergeCell ref="B2554:O2554"/>
    <mergeCell ref="B2556:H2556"/>
    <mergeCell ref="B2557:O2557"/>
    <mergeCell ref="B2600:H2600"/>
    <mergeCell ref="B2601:O2601"/>
    <mergeCell ref="B2603:H2603"/>
    <mergeCell ref="B2604:O2604"/>
    <mergeCell ref="B2606:H2606"/>
    <mergeCell ref="B2593:H2593"/>
    <mergeCell ref="B2594:H2594"/>
    <mergeCell ref="B2595:O2595"/>
    <mergeCell ref="B2597:H2597"/>
    <mergeCell ref="B2598:O2598"/>
    <mergeCell ref="B2586:H2586"/>
    <mergeCell ref="B2587:O2587"/>
    <mergeCell ref="B2589:H2589"/>
    <mergeCell ref="B2590:H2590"/>
    <mergeCell ref="B2591:O2591"/>
    <mergeCell ref="B2579:H2579"/>
    <mergeCell ref="B2580:O2580"/>
    <mergeCell ref="B2582:H2582"/>
    <mergeCell ref="B2583:H2583"/>
    <mergeCell ref="B2584:O2584"/>
    <mergeCell ref="B2625:E2625"/>
    <mergeCell ref="G2625:O2625"/>
    <mergeCell ref="B2626:I2626"/>
    <mergeCell ref="B2628:H2628"/>
    <mergeCell ref="B2629:H2629"/>
    <mergeCell ref="B2619:H2619"/>
    <mergeCell ref="B2620:H2620"/>
    <mergeCell ref="B2621:O2621"/>
    <mergeCell ref="B2623:H2623"/>
    <mergeCell ref="B2624:O2624"/>
    <mergeCell ref="B2612:H2612"/>
    <mergeCell ref="B2613:O2613"/>
    <mergeCell ref="B2615:H2615"/>
    <mergeCell ref="B2616:H2616"/>
    <mergeCell ref="B2617:O2617"/>
    <mergeCell ref="B2607:O2607"/>
    <mergeCell ref="B2608:E2608"/>
    <mergeCell ref="G2608:O2608"/>
    <mergeCell ref="B2609:I2609"/>
    <mergeCell ref="B2611:H2611"/>
    <mergeCell ref="B2649:O2649"/>
    <mergeCell ref="B2651:H2651"/>
    <mergeCell ref="B2652:O2652"/>
    <mergeCell ref="B2654:H2654"/>
    <mergeCell ref="B2655:O2655"/>
    <mergeCell ref="B2644:O2644"/>
    <mergeCell ref="B2645:E2645"/>
    <mergeCell ref="G2645:O2645"/>
    <mergeCell ref="B2646:I2646"/>
    <mergeCell ref="B2648:H2648"/>
    <mergeCell ref="B2637:O2637"/>
    <mergeCell ref="B2639:H2639"/>
    <mergeCell ref="B2640:H2640"/>
    <mergeCell ref="B2641:O2641"/>
    <mergeCell ref="B2643:H2643"/>
    <mergeCell ref="B2630:O2630"/>
    <mergeCell ref="B2632:H2632"/>
    <mergeCell ref="B2633:O2633"/>
    <mergeCell ref="B2635:H2635"/>
    <mergeCell ref="B2636:H2636"/>
    <mergeCell ref="B2677:H2677"/>
    <mergeCell ref="B2678:O2678"/>
    <mergeCell ref="B2680:H2680"/>
    <mergeCell ref="B2681:O2681"/>
    <mergeCell ref="B2683:H2683"/>
    <mergeCell ref="B2671:E2671"/>
    <mergeCell ref="G2671:O2671"/>
    <mergeCell ref="B2672:I2672"/>
    <mergeCell ref="B2674:H2674"/>
    <mergeCell ref="B2675:O2675"/>
    <mergeCell ref="B2664:O2664"/>
    <mergeCell ref="B2666:H2666"/>
    <mergeCell ref="B2667:O2667"/>
    <mergeCell ref="B2669:H2669"/>
    <mergeCell ref="B2670:O2670"/>
    <mergeCell ref="B2657:H2657"/>
    <mergeCell ref="B2658:O2658"/>
    <mergeCell ref="B2660:H2660"/>
    <mergeCell ref="B2661:O2661"/>
    <mergeCell ref="B2663:H2663"/>
    <mergeCell ref="B2706:O2706"/>
    <mergeCell ref="B2708:H2708"/>
    <mergeCell ref="B2709:O2709"/>
    <mergeCell ref="B2711:H2711"/>
    <mergeCell ref="B2712:O2712"/>
    <mergeCell ref="B2699:H2699"/>
    <mergeCell ref="B2700:O2700"/>
    <mergeCell ref="B2702:H2702"/>
    <mergeCell ref="B2703:O2703"/>
    <mergeCell ref="B2705:H2705"/>
    <mergeCell ref="B2692:H2692"/>
    <mergeCell ref="B2693:O2693"/>
    <mergeCell ref="B2695:H2695"/>
    <mergeCell ref="B2696:H2696"/>
    <mergeCell ref="B2697:O2697"/>
    <mergeCell ref="B2684:O2684"/>
    <mergeCell ref="B2686:H2686"/>
    <mergeCell ref="B2687:O2687"/>
    <mergeCell ref="B2689:H2689"/>
    <mergeCell ref="B2690:O2690"/>
    <mergeCell ref="B2736:H2736"/>
    <mergeCell ref="B2737:O2737"/>
    <mergeCell ref="B2739:H2739"/>
    <mergeCell ref="B2740:O2740"/>
    <mergeCell ref="B2742:H2742"/>
    <mergeCell ref="B2729:H2729"/>
    <mergeCell ref="B2730:O2730"/>
    <mergeCell ref="B2732:H2732"/>
    <mergeCell ref="B2733:H2733"/>
    <mergeCell ref="B2734:O2734"/>
    <mergeCell ref="B2721:O2721"/>
    <mergeCell ref="B2723:H2723"/>
    <mergeCell ref="B2724:O2724"/>
    <mergeCell ref="B2726:H2726"/>
    <mergeCell ref="B2727:O2727"/>
    <mergeCell ref="B2714:H2714"/>
    <mergeCell ref="B2715:O2715"/>
    <mergeCell ref="B2717:H2717"/>
    <mergeCell ref="B2718:O2718"/>
    <mergeCell ref="B2720:H2720"/>
    <mergeCell ref="B2766:H2766"/>
    <mergeCell ref="B2767:O2767"/>
    <mergeCell ref="B2769:H2769"/>
    <mergeCell ref="B2770:O2770"/>
    <mergeCell ref="B2772:H2772"/>
    <mergeCell ref="B2758:O2758"/>
    <mergeCell ref="B2760:H2760"/>
    <mergeCell ref="B2761:O2761"/>
    <mergeCell ref="B2763:H2763"/>
    <mergeCell ref="B2764:O2764"/>
    <mergeCell ref="B2751:H2751"/>
    <mergeCell ref="B2752:O2752"/>
    <mergeCell ref="B2754:H2754"/>
    <mergeCell ref="B2755:O2755"/>
    <mergeCell ref="B2757:H2757"/>
    <mergeCell ref="B2743:O2743"/>
    <mergeCell ref="B2745:H2745"/>
    <mergeCell ref="B2746:O2746"/>
    <mergeCell ref="B2748:H2748"/>
    <mergeCell ref="B2749:O2749"/>
    <mergeCell ref="B2796:H2796"/>
    <mergeCell ref="B2797:O2797"/>
    <mergeCell ref="B2799:H2799"/>
    <mergeCell ref="B2800:O2800"/>
    <mergeCell ref="B2802:H2802"/>
    <mergeCell ref="B2788:O2788"/>
    <mergeCell ref="B2790:H2790"/>
    <mergeCell ref="B2791:O2791"/>
    <mergeCell ref="B2793:H2793"/>
    <mergeCell ref="B2794:O2794"/>
    <mergeCell ref="B2781:H2781"/>
    <mergeCell ref="B2782:O2782"/>
    <mergeCell ref="B2784:H2784"/>
    <mergeCell ref="B2785:O2785"/>
    <mergeCell ref="B2787:H2787"/>
    <mergeCell ref="B2773:O2773"/>
    <mergeCell ref="B2775:H2775"/>
    <mergeCell ref="B2776:O2776"/>
    <mergeCell ref="B2778:H2778"/>
    <mergeCell ref="B2779:O2779"/>
    <mergeCell ref="B2822:O2822"/>
    <mergeCell ref="B2824:H2824"/>
    <mergeCell ref="B2825:O2825"/>
    <mergeCell ref="B2827:H2827"/>
    <mergeCell ref="B2828:O2828"/>
    <mergeCell ref="B2815:H2815"/>
    <mergeCell ref="B2816:O2816"/>
    <mergeCell ref="B2818:H2818"/>
    <mergeCell ref="B2819:O2819"/>
    <mergeCell ref="B2821:H2821"/>
    <mergeCell ref="B2808:H2808"/>
    <mergeCell ref="B2809:H2809"/>
    <mergeCell ref="B2810:O2810"/>
    <mergeCell ref="B2812:H2812"/>
    <mergeCell ref="B2813:O2813"/>
    <mergeCell ref="B2803:H2803"/>
    <mergeCell ref="B2804:O2804"/>
    <mergeCell ref="B2805:E2805"/>
    <mergeCell ref="G2805:O2805"/>
    <mergeCell ref="B2806:I2806"/>
    <mergeCell ref="B2849:O2849"/>
    <mergeCell ref="B2851:H2851"/>
    <mergeCell ref="B2852:O2852"/>
    <mergeCell ref="B2854:H2854"/>
    <mergeCell ref="B2855:O2855"/>
    <mergeCell ref="B2842:H2842"/>
    <mergeCell ref="B2843:O2843"/>
    <mergeCell ref="B2845:H2845"/>
    <mergeCell ref="B2846:O2846"/>
    <mergeCell ref="B2848:H2848"/>
    <mergeCell ref="B2835:H2835"/>
    <mergeCell ref="B2836:O2836"/>
    <mergeCell ref="B2838:H2838"/>
    <mergeCell ref="B2839:O2839"/>
    <mergeCell ref="B2841:H2841"/>
    <mergeCell ref="B2829:E2829"/>
    <mergeCell ref="G2829:O2829"/>
    <mergeCell ref="B2830:I2830"/>
    <mergeCell ref="B2832:H2832"/>
    <mergeCell ref="B2833:O2833"/>
    <mergeCell ref="B2878:H2878"/>
    <mergeCell ref="B2879:O2879"/>
    <mergeCell ref="B2881:H2881"/>
    <mergeCell ref="B2882:O2882"/>
    <mergeCell ref="B2884:H2884"/>
    <mergeCell ref="B2870:O2870"/>
    <mergeCell ref="B2872:H2872"/>
    <mergeCell ref="B2873:O2873"/>
    <mergeCell ref="B2875:H2875"/>
    <mergeCell ref="B2876:O2876"/>
    <mergeCell ref="B2863:O2863"/>
    <mergeCell ref="B2865:H2865"/>
    <mergeCell ref="B2866:H2866"/>
    <mergeCell ref="B2867:O2867"/>
    <mergeCell ref="B2869:H2869"/>
    <mergeCell ref="B2857:H2857"/>
    <mergeCell ref="B2858:H2858"/>
    <mergeCell ref="B2859:O2859"/>
    <mergeCell ref="B2861:H2861"/>
    <mergeCell ref="B2862:H2862"/>
    <mergeCell ref="B2908:H2908"/>
    <mergeCell ref="B2909:O2909"/>
    <mergeCell ref="B2911:H2911"/>
    <mergeCell ref="B2912:O2912"/>
    <mergeCell ref="B2914:H2914"/>
    <mergeCell ref="B2900:O2900"/>
    <mergeCell ref="B2902:H2902"/>
    <mergeCell ref="B2903:O2903"/>
    <mergeCell ref="B2905:H2905"/>
    <mergeCell ref="B2906:O2906"/>
    <mergeCell ref="B2893:H2893"/>
    <mergeCell ref="B2894:O2894"/>
    <mergeCell ref="B2896:H2896"/>
    <mergeCell ref="B2897:O2897"/>
    <mergeCell ref="B2899:H2899"/>
    <mergeCell ref="B2885:O2885"/>
    <mergeCell ref="B2887:H2887"/>
    <mergeCell ref="B2888:O2888"/>
    <mergeCell ref="B2890:H2890"/>
    <mergeCell ref="B2891:O2891"/>
    <mergeCell ref="B2930:I2930"/>
    <mergeCell ref="B2932:H2932"/>
    <mergeCell ref="B2933:O2933"/>
    <mergeCell ref="B2935:H2935"/>
    <mergeCell ref="B2936:O2936"/>
    <mergeCell ref="B2925:I2925"/>
    <mergeCell ref="B2927:H2927"/>
    <mergeCell ref="B2928:O2928"/>
    <mergeCell ref="B2929:E2929"/>
    <mergeCell ref="G2929:O2929"/>
    <mergeCell ref="B2920:I2920"/>
    <mergeCell ref="B2922:H2922"/>
    <mergeCell ref="B2923:O2923"/>
    <mergeCell ref="B2924:E2924"/>
    <mergeCell ref="G2924:O2924"/>
    <mergeCell ref="B2915:O2915"/>
    <mergeCell ref="B2917:H2917"/>
    <mergeCell ref="B2918:O2918"/>
    <mergeCell ref="B2919:E2919"/>
    <mergeCell ref="G2919:O2919"/>
    <mergeCell ref="B2960:O2960"/>
    <mergeCell ref="B2962:H2962"/>
    <mergeCell ref="B2963:O2963"/>
    <mergeCell ref="B2965:H2965"/>
    <mergeCell ref="B2966:O2966"/>
    <mergeCell ref="B2953:H2953"/>
    <mergeCell ref="B2954:O2954"/>
    <mergeCell ref="B2956:H2956"/>
    <mergeCell ref="B2957:O2957"/>
    <mergeCell ref="B2959:H2959"/>
    <mergeCell ref="B2945:O2945"/>
    <mergeCell ref="B2947:H2947"/>
    <mergeCell ref="B2948:O2948"/>
    <mergeCell ref="B2950:H2950"/>
    <mergeCell ref="B2951:O2951"/>
    <mergeCell ref="B2938:H2938"/>
    <mergeCell ref="B2939:O2939"/>
    <mergeCell ref="B2941:H2941"/>
    <mergeCell ref="B2942:O2942"/>
    <mergeCell ref="B2944:H2944"/>
    <mergeCell ref="B2990:O2990"/>
    <mergeCell ref="B2992:H2992"/>
    <mergeCell ref="B2993:O2993"/>
    <mergeCell ref="B2994:E2994"/>
    <mergeCell ref="G2994:O2994"/>
    <mergeCell ref="B2983:H2983"/>
    <mergeCell ref="B2984:O2984"/>
    <mergeCell ref="B2986:H2986"/>
    <mergeCell ref="B2987:O2987"/>
    <mergeCell ref="B2989:H2989"/>
    <mergeCell ref="B2975:O2975"/>
    <mergeCell ref="B2977:H2977"/>
    <mergeCell ref="B2978:O2978"/>
    <mergeCell ref="B2980:H2980"/>
    <mergeCell ref="B2981:O2981"/>
    <mergeCell ref="B2968:H2968"/>
    <mergeCell ref="B2969:O2969"/>
    <mergeCell ref="B2971:H2971"/>
    <mergeCell ref="B2972:O2972"/>
    <mergeCell ref="B2974:H2974"/>
    <mergeCell ref="B3018:H3018"/>
    <mergeCell ref="B3019:O3019"/>
    <mergeCell ref="B3021:H3021"/>
    <mergeCell ref="B3022:O3022"/>
    <mergeCell ref="B3024:H3024"/>
    <mergeCell ref="B3010:O3010"/>
    <mergeCell ref="B3012:H3012"/>
    <mergeCell ref="B3013:O3013"/>
    <mergeCell ref="B3015:H3015"/>
    <mergeCell ref="B3016:O3016"/>
    <mergeCell ref="B3003:H3003"/>
    <mergeCell ref="B3004:O3004"/>
    <mergeCell ref="B3006:H3006"/>
    <mergeCell ref="B3007:O3007"/>
    <mergeCell ref="B3009:H3009"/>
    <mergeCell ref="B2995:I2995"/>
    <mergeCell ref="B2997:H2997"/>
    <mergeCell ref="B2998:O2998"/>
    <mergeCell ref="B3000:H3000"/>
    <mergeCell ref="B3001:O3001"/>
    <mergeCell ref="B3043:H3043"/>
    <mergeCell ref="B3044:O3044"/>
    <mergeCell ref="B3046:H3046"/>
    <mergeCell ref="B3047:O3047"/>
    <mergeCell ref="B3049:H3049"/>
    <mergeCell ref="B3037:E3037"/>
    <mergeCell ref="G3037:O3037"/>
    <mergeCell ref="B3038:I3038"/>
    <mergeCell ref="B3040:H3040"/>
    <mergeCell ref="B3041:O3041"/>
    <mergeCell ref="B3030:I3030"/>
    <mergeCell ref="B3032:H3032"/>
    <mergeCell ref="B3033:O3033"/>
    <mergeCell ref="B3035:H3035"/>
    <mergeCell ref="B3036:O3036"/>
    <mergeCell ref="B3025:O3025"/>
    <mergeCell ref="B3027:H3027"/>
    <mergeCell ref="B3028:O3028"/>
    <mergeCell ref="B3029:E3029"/>
    <mergeCell ref="G3029:O3029"/>
    <mergeCell ref="B3070:O3070"/>
    <mergeCell ref="B3072:H3072"/>
    <mergeCell ref="B3073:O3073"/>
    <mergeCell ref="B3075:H3075"/>
    <mergeCell ref="B3076:O3076"/>
    <mergeCell ref="B3063:H3063"/>
    <mergeCell ref="B3064:O3064"/>
    <mergeCell ref="B3066:H3066"/>
    <mergeCell ref="B3067:O3067"/>
    <mergeCell ref="B3069:H3069"/>
    <mergeCell ref="B3058:H3058"/>
    <mergeCell ref="B3059:O3059"/>
    <mergeCell ref="B3060:E3060"/>
    <mergeCell ref="G3060:O3060"/>
    <mergeCell ref="B3061:I3061"/>
    <mergeCell ref="B3050:O3050"/>
    <mergeCell ref="B3052:H3052"/>
    <mergeCell ref="B3053:O3053"/>
    <mergeCell ref="B3055:H3055"/>
    <mergeCell ref="B3056:O3056"/>
    <mergeCell ref="B3099:E3099"/>
    <mergeCell ref="G3099:O3099"/>
    <mergeCell ref="B3100:I3100"/>
    <mergeCell ref="B3102:H3102"/>
    <mergeCell ref="B3103:O3103"/>
    <mergeCell ref="B3092:O3092"/>
    <mergeCell ref="B3094:H3094"/>
    <mergeCell ref="B3095:O3095"/>
    <mergeCell ref="B3097:H3097"/>
    <mergeCell ref="B3098:O3098"/>
    <mergeCell ref="B3085:O3085"/>
    <mergeCell ref="B3087:H3087"/>
    <mergeCell ref="B3088:H3088"/>
    <mergeCell ref="B3089:O3089"/>
    <mergeCell ref="B3091:H3091"/>
    <mergeCell ref="B3078:H3078"/>
    <mergeCell ref="B3079:O3079"/>
    <mergeCell ref="B3081:H3081"/>
    <mergeCell ref="B3082:O3082"/>
    <mergeCell ref="B3084:H3084"/>
    <mergeCell ref="B3127:O3127"/>
    <mergeCell ref="B3129:H3129"/>
    <mergeCell ref="B3130:O3130"/>
    <mergeCell ref="B3132:H3132"/>
    <mergeCell ref="B3133:O3133"/>
    <mergeCell ref="B3120:H3120"/>
    <mergeCell ref="B3121:O3121"/>
    <mergeCell ref="B3123:H3123"/>
    <mergeCell ref="B3124:O3124"/>
    <mergeCell ref="B3126:H3126"/>
    <mergeCell ref="B3112:O3112"/>
    <mergeCell ref="B3114:H3114"/>
    <mergeCell ref="B3115:O3115"/>
    <mergeCell ref="B3117:H3117"/>
    <mergeCell ref="B3118:O3118"/>
    <mergeCell ref="B3105:H3105"/>
    <mergeCell ref="B3106:O3106"/>
    <mergeCell ref="B3108:H3108"/>
    <mergeCell ref="B3109:O3109"/>
    <mergeCell ref="B3111:H3111"/>
    <mergeCell ref="B3155:H3155"/>
    <mergeCell ref="B3156:O3156"/>
    <mergeCell ref="B3158:H3158"/>
    <mergeCell ref="B3159:O3159"/>
    <mergeCell ref="B3161:H3161"/>
    <mergeCell ref="B3147:O3147"/>
    <mergeCell ref="B3149:H3149"/>
    <mergeCell ref="B3150:O3150"/>
    <mergeCell ref="B3152:H3152"/>
    <mergeCell ref="B3153:O3153"/>
    <mergeCell ref="B3140:H3140"/>
    <mergeCell ref="B3141:O3141"/>
    <mergeCell ref="B3143:H3143"/>
    <mergeCell ref="B3144:O3144"/>
    <mergeCell ref="B3146:H3146"/>
    <mergeCell ref="B3135:H3135"/>
    <mergeCell ref="B3136:O3136"/>
    <mergeCell ref="B3137:E3137"/>
    <mergeCell ref="G3137:O3137"/>
    <mergeCell ref="B3138:I3138"/>
    <mergeCell ref="B3181:I3181"/>
    <mergeCell ref="B3183:H3183"/>
    <mergeCell ref="B3184:O3184"/>
    <mergeCell ref="B3186:H3186"/>
    <mergeCell ref="B3187:O3187"/>
    <mergeCell ref="B3175:H3175"/>
    <mergeCell ref="B3176:O3176"/>
    <mergeCell ref="B3178:H3178"/>
    <mergeCell ref="B3179:O3179"/>
    <mergeCell ref="B3180:E3180"/>
    <mergeCell ref="G3180:O3180"/>
    <mergeCell ref="B3167:O3167"/>
    <mergeCell ref="B3169:H3169"/>
    <mergeCell ref="B3170:O3170"/>
    <mergeCell ref="B3172:H3172"/>
    <mergeCell ref="B3173:O3173"/>
    <mergeCell ref="B3162:O3162"/>
    <mergeCell ref="B3163:E3163"/>
    <mergeCell ref="G3163:O3163"/>
    <mergeCell ref="B3164:I3164"/>
    <mergeCell ref="B3166:H3166"/>
    <mergeCell ref="B3211:O3211"/>
    <mergeCell ref="B3213:H3213"/>
    <mergeCell ref="B3214:O3214"/>
    <mergeCell ref="B3216:H3216"/>
    <mergeCell ref="B3217:O3217"/>
    <mergeCell ref="B3204:H3204"/>
    <mergeCell ref="B3205:O3205"/>
    <mergeCell ref="B3207:H3207"/>
    <mergeCell ref="B3208:O3208"/>
    <mergeCell ref="B3210:H3210"/>
    <mergeCell ref="B3196:O3196"/>
    <mergeCell ref="B3198:H3198"/>
    <mergeCell ref="B3199:O3199"/>
    <mergeCell ref="B3201:H3201"/>
    <mergeCell ref="B3202:O3202"/>
    <mergeCell ref="B3189:H3189"/>
    <mergeCell ref="B3190:O3190"/>
    <mergeCell ref="B3192:H3192"/>
    <mergeCell ref="B3193:O3193"/>
    <mergeCell ref="B3195:H3195"/>
    <mergeCell ref="B3238:H3238"/>
    <mergeCell ref="B3239:O3239"/>
    <mergeCell ref="B3241:H3241"/>
    <mergeCell ref="B3242:O3242"/>
    <mergeCell ref="B3243:E3243"/>
    <mergeCell ref="G3243:O3243"/>
    <mergeCell ref="B3230:I3230"/>
    <mergeCell ref="B3232:H3232"/>
    <mergeCell ref="B3233:O3233"/>
    <mergeCell ref="B3235:H3235"/>
    <mergeCell ref="B3236:O3236"/>
    <mergeCell ref="B3225:I3225"/>
    <mergeCell ref="B3227:H3227"/>
    <mergeCell ref="B3228:O3228"/>
    <mergeCell ref="B3229:E3229"/>
    <mergeCell ref="G3229:O3229"/>
    <mergeCell ref="B3219:H3219"/>
    <mergeCell ref="B3220:O3220"/>
    <mergeCell ref="B3222:H3222"/>
    <mergeCell ref="B3223:O3223"/>
    <mergeCell ref="B3224:E3224"/>
    <mergeCell ref="G3224:O3224"/>
    <mergeCell ref="B3264:O3264"/>
    <mergeCell ref="B3266:H3266"/>
    <mergeCell ref="B3267:O3267"/>
    <mergeCell ref="B3269:H3269"/>
    <mergeCell ref="B3270:O3270"/>
    <mergeCell ref="B3257:H3257"/>
    <mergeCell ref="B3258:O3258"/>
    <mergeCell ref="B3260:H3260"/>
    <mergeCell ref="B3261:O3261"/>
    <mergeCell ref="B3263:H3263"/>
    <mergeCell ref="B3252:H3252"/>
    <mergeCell ref="B3253:O3253"/>
    <mergeCell ref="B3254:E3254"/>
    <mergeCell ref="G3254:O3254"/>
    <mergeCell ref="B3255:I3255"/>
    <mergeCell ref="B3244:I3244"/>
    <mergeCell ref="B3246:H3246"/>
    <mergeCell ref="B3247:O3247"/>
    <mergeCell ref="B3249:H3249"/>
    <mergeCell ref="B3250:O3250"/>
    <mergeCell ref="B3288:I3288"/>
    <mergeCell ref="B3290:H3290"/>
    <mergeCell ref="B3291:O3291"/>
    <mergeCell ref="B3293:H3293"/>
    <mergeCell ref="B3294:O3294"/>
    <mergeCell ref="B3283:I3283"/>
    <mergeCell ref="B3285:H3285"/>
    <mergeCell ref="B3286:O3286"/>
    <mergeCell ref="B3287:E3287"/>
    <mergeCell ref="G3287:O3287"/>
    <mergeCell ref="B3277:H3277"/>
    <mergeCell ref="B3278:O3278"/>
    <mergeCell ref="B3280:H3280"/>
    <mergeCell ref="B3281:O3281"/>
    <mergeCell ref="B3282:E3282"/>
    <mergeCell ref="G3282:O3282"/>
    <mergeCell ref="B3271:E3271"/>
    <mergeCell ref="G3271:O3271"/>
    <mergeCell ref="B3272:I3272"/>
    <mergeCell ref="B3274:H3274"/>
    <mergeCell ref="B3275:O3275"/>
    <mergeCell ref="B3313:H3313"/>
    <mergeCell ref="B3314:O3314"/>
    <mergeCell ref="B3316:H3316"/>
    <mergeCell ref="B3317:O3317"/>
    <mergeCell ref="B3318:E3318"/>
    <mergeCell ref="G3318:O3318"/>
    <mergeCell ref="B3308:H3308"/>
    <mergeCell ref="B3309:O3309"/>
    <mergeCell ref="B3310:E3310"/>
    <mergeCell ref="G3310:O3310"/>
    <mergeCell ref="B3311:I3311"/>
    <mergeCell ref="B3303:O3303"/>
    <mergeCell ref="B3304:E3304"/>
    <mergeCell ref="G3304:O3304"/>
    <mergeCell ref="B3305:I3305"/>
    <mergeCell ref="B3307:H3307"/>
    <mergeCell ref="B3296:H3296"/>
    <mergeCell ref="B3297:O3297"/>
    <mergeCell ref="B3299:H3299"/>
    <mergeCell ref="B3300:O3300"/>
    <mergeCell ref="B3302:H3302"/>
    <mergeCell ref="B3339:I3339"/>
    <mergeCell ref="B3341:H3341"/>
    <mergeCell ref="B3342:O3342"/>
    <mergeCell ref="B3344:H3344"/>
    <mergeCell ref="B3345:O3345"/>
    <mergeCell ref="B3334:O3334"/>
    <mergeCell ref="B3336:H3336"/>
    <mergeCell ref="B3337:O3337"/>
    <mergeCell ref="B3338:E3338"/>
    <mergeCell ref="G3338:O3338"/>
    <mergeCell ref="B3327:H3327"/>
    <mergeCell ref="B3328:O3328"/>
    <mergeCell ref="B3330:H3330"/>
    <mergeCell ref="B3331:O3331"/>
    <mergeCell ref="B3333:H3333"/>
    <mergeCell ref="B3319:I3319"/>
    <mergeCell ref="B3321:H3321"/>
    <mergeCell ref="B3322:O3322"/>
    <mergeCell ref="B3324:H3324"/>
    <mergeCell ref="B3325:O3325"/>
    <mergeCell ref="B3368:O3368"/>
    <mergeCell ref="B3370:H3370"/>
    <mergeCell ref="B3371:O3371"/>
    <mergeCell ref="B3373:H3373"/>
    <mergeCell ref="B3374:O3374"/>
    <mergeCell ref="B3361:H3361"/>
    <mergeCell ref="B3362:O3362"/>
    <mergeCell ref="B3364:H3364"/>
    <mergeCell ref="B3365:O3365"/>
    <mergeCell ref="B3367:H3367"/>
    <mergeCell ref="B3353:I3353"/>
    <mergeCell ref="B3355:H3355"/>
    <mergeCell ref="B3356:O3356"/>
    <mergeCell ref="B3358:H3358"/>
    <mergeCell ref="B3359:O3359"/>
    <mergeCell ref="B3347:H3347"/>
    <mergeCell ref="B3348:O3348"/>
    <mergeCell ref="B3350:H3350"/>
    <mergeCell ref="B3351:O3351"/>
    <mergeCell ref="B3352:E3352"/>
    <mergeCell ref="G3352:O3352"/>
    <mergeCell ref="B3393:O3393"/>
    <mergeCell ref="B3394:E3394"/>
    <mergeCell ref="G3394:O3394"/>
    <mergeCell ref="B3395:I3395"/>
    <mergeCell ref="B3397:H3397"/>
    <mergeCell ref="B3386:H3386"/>
    <mergeCell ref="B3387:O3387"/>
    <mergeCell ref="B3389:H3389"/>
    <mergeCell ref="B3390:O3390"/>
    <mergeCell ref="B3392:H3392"/>
    <mergeCell ref="B3381:H3381"/>
    <mergeCell ref="B3382:O3382"/>
    <mergeCell ref="B3383:E3383"/>
    <mergeCell ref="G3383:O3383"/>
    <mergeCell ref="B3384:I3384"/>
    <mergeCell ref="B3375:E3375"/>
    <mergeCell ref="G3375:O3375"/>
    <mergeCell ref="B3376:I3376"/>
    <mergeCell ref="B3378:H3378"/>
    <mergeCell ref="B3379:O3379"/>
    <mergeCell ref="B3418:H3418"/>
    <mergeCell ref="B3419:H3419"/>
    <mergeCell ref="B3420:H3420"/>
    <mergeCell ref="B3421:O3421"/>
    <mergeCell ref="B3422:E3422"/>
    <mergeCell ref="G3422:O3422"/>
    <mergeCell ref="B3412:E3412"/>
    <mergeCell ref="G3412:O3412"/>
    <mergeCell ref="B3413:I3413"/>
    <mergeCell ref="B3415:H3415"/>
    <mergeCell ref="B3416:O3416"/>
    <mergeCell ref="B3406:H3406"/>
    <mergeCell ref="B3407:O3407"/>
    <mergeCell ref="B3409:H3409"/>
    <mergeCell ref="B3410:H3410"/>
    <mergeCell ref="B3411:O3411"/>
    <mergeCell ref="B3398:O3398"/>
    <mergeCell ref="B3400:H3400"/>
    <mergeCell ref="B3401:O3401"/>
    <mergeCell ref="B3403:H3403"/>
    <mergeCell ref="B3404:O3404"/>
    <mergeCell ref="B3440:E3440"/>
    <mergeCell ref="G3440:O3440"/>
    <mergeCell ref="B3441:I3441"/>
    <mergeCell ref="B3443:H3443"/>
    <mergeCell ref="B3444:O3444"/>
    <mergeCell ref="B3435:E3435"/>
    <mergeCell ref="G3435:O3435"/>
    <mergeCell ref="B3436:I3436"/>
    <mergeCell ref="B3438:H3438"/>
    <mergeCell ref="B3439:O3439"/>
    <mergeCell ref="B3428:I3428"/>
    <mergeCell ref="B3430:H3430"/>
    <mergeCell ref="B3431:O3431"/>
    <mergeCell ref="B3433:H3433"/>
    <mergeCell ref="B3434:O3434"/>
    <mergeCell ref="B3423:I3423"/>
    <mergeCell ref="B3425:H3425"/>
    <mergeCell ref="B3426:O3426"/>
    <mergeCell ref="B3427:E3427"/>
    <mergeCell ref="G3427:O3427"/>
    <mergeCell ref="B3463:I3463"/>
    <mergeCell ref="B3465:H3465"/>
    <mergeCell ref="B3466:O3466"/>
    <mergeCell ref="B3468:H3468"/>
    <mergeCell ref="B3469:O3469"/>
    <mergeCell ref="B3458:O3458"/>
    <mergeCell ref="B3460:H3460"/>
    <mergeCell ref="B3461:O3461"/>
    <mergeCell ref="B3462:E3462"/>
    <mergeCell ref="G3462:O3462"/>
    <mergeCell ref="B3451:H3451"/>
    <mergeCell ref="B3452:O3452"/>
    <mergeCell ref="B3454:H3454"/>
    <mergeCell ref="B3455:O3455"/>
    <mergeCell ref="B3457:H3457"/>
    <mergeCell ref="B3445:E3445"/>
    <mergeCell ref="G3445:O3445"/>
    <mergeCell ref="B3446:I3446"/>
    <mergeCell ref="B3448:H3448"/>
    <mergeCell ref="B3449:O3449"/>
    <mergeCell ref="B3490:O3490"/>
    <mergeCell ref="B3491:E3491"/>
    <mergeCell ref="G3491:O3491"/>
    <mergeCell ref="B3492:I3492"/>
    <mergeCell ref="B3494:H3494"/>
    <mergeCell ref="B3483:H3483"/>
    <mergeCell ref="B3484:O3484"/>
    <mergeCell ref="B3486:H3486"/>
    <mergeCell ref="B3487:O3487"/>
    <mergeCell ref="B3489:H3489"/>
    <mergeCell ref="B3476:H3476"/>
    <mergeCell ref="B3477:H3477"/>
    <mergeCell ref="B3478:O3478"/>
    <mergeCell ref="B3480:H3480"/>
    <mergeCell ref="B3481:O3481"/>
    <mergeCell ref="B3470:E3470"/>
    <mergeCell ref="G3470:O3470"/>
    <mergeCell ref="B3471:I3471"/>
    <mergeCell ref="B3473:H3473"/>
    <mergeCell ref="B3474:O3474"/>
    <mergeCell ref="B3510:I3510"/>
    <mergeCell ref="B3512:H3512"/>
    <mergeCell ref="B3513:O3513"/>
    <mergeCell ref="B3515:H3515"/>
    <mergeCell ref="B3516:O3516"/>
    <mergeCell ref="B3505:I3505"/>
    <mergeCell ref="B3507:H3507"/>
    <mergeCell ref="B3508:O3508"/>
    <mergeCell ref="B3509:E3509"/>
    <mergeCell ref="G3509:O3509"/>
    <mergeCell ref="B3500:O3500"/>
    <mergeCell ref="B3502:H3502"/>
    <mergeCell ref="B3503:O3503"/>
    <mergeCell ref="B3504:E3504"/>
    <mergeCell ref="G3504:O3504"/>
    <mergeCell ref="B3495:O3495"/>
    <mergeCell ref="B3496:E3496"/>
    <mergeCell ref="G3496:O3496"/>
    <mergeCell ref="B3497:I3497"/>
    <mergeCell ref="B3499:H3499"/>
    <mergeCell ref="B3540:O3540"/>
    <mergeCell ref="B3542:H3542"/>
    <mergeCell ref="B3543:O3543"/>
    <mergeCell ref="B3545:H3545"/>
    <mergeCell ref="B3546:O3546"/>
    <mergeCell ref="B3533:H3533"/>
    <mergeCell ref="B3534:O3534"/>
    <mergeCell ref="B3536:H3536"/>
    <mergeCell ref="B3537:O3537"/>
    <mergeCell ref="B3539:H3539"/>
    <mergeCell ref="B3525:O3525"/>
    <mergeCell ref="B3527:H3527"/>
    <mergeCell ref="B3528:O3528"/>
    <mergeCell ref="B3530:H3530"/>
    <mergeCell ref="B3531:O3531"/>
    <mergeCell ref="B3518:H3518"/>
    <mergeCell ref="B3519:O3519"/>
    <mergeCell ref="B3521:H3521"/>
    <mergeCell ref="B3522:O3522"/>
    <mergeCell ref="B3524:H3524"/>
    <mergeCell ref="B3570:O3570"/>
    <mergeCell ref="B3572:H3572"/>
    <mergeCell ref="B3573:O3573"/>
    <mergeCell ref="B3575:H3575"/>
    <mergeCell ref="B3576:O3576"/>
    <mergeCell ref="B3563:H3563"/>
    <mergeCell ref="B3564:O3564"/>
    <mergeCell ref="B3566:H3566"/>
    <mergeCell ref="B3567:O3567"/>
    <mergeCell ref="B3569:H3569"/>
    <mergeCell ref="B3555:O3555"/>
    <mergeCell ref="B3557:H3557"/>
    <mergeCell ref="B3558:O3558"/>
    <mergeCell ref="B3560:H3560"/>
    <mergeCell ref="B3561:O3561"/>
    <mergeCell ref="B3548:H3548"/>
    <mergeCell ref="B3549:O3549"/>
    <mergeCell ref="B3551:H3551"/>
    <mergeCell ref="B3552:O3552"/>
    <mergeCell ref="B3554:H3554"/>
    <mergeCell ref="B3594:I3594"/>
    <mergeCell ref="B3596:H3596"/>
    <mergeCell ref="B3597:O3597"/>
    <mergeCell ref="B3599:H3599"/>
    <mergeCell ref="B3600:O3600"/>
    <mergeCell ref="B3588:H3588"/>
    <mergeCell ref="B3589:O3589"/>
    <mergeCell ref="B3591:H3591"/>
    <mergeCell ref="B3592:O3592"/>
    <mergeCell ref="B3593:E3593"/>
    <mergeCell ref="G3593:O3593"/>
    <mergeCell ref="B3582:E3582"/>
    <mergeCell ref="G3582:O3582"/>
    <mergeCell ref="B3583:I3583"/>
    <mergeCell ref="B3585:H3585"/>
    <mergeCell ref="B3586:O3586"/>
    <mergeCell ref="B3577:E3577"/>
    <mergeCell ref="G3577:O3577"/>
    <mergeCell ref="B3578:I3578"/>
    <mergeCell ref="B3580:H3580"/>
    <mergeCell ref="B3581:O3581"/>
    <mergeCell ref="B3622:H3622"/>
    <mergeCell ref="B3623:O3623"/>
    <mergeCell ref="B3625:H3625"/>
    <mergeCell ref="B3626:O3626"/>
    <mergeCell ref="B3628:H3628"/>
    <mergeCell ref="B3614:O3614"/>
    <mergeCell ref="B3616:H3616"/>
    <mergeCell ref="B3617:O3617"/>
    <mergeCell ref="B3619:H3619"/>
    <mergeCell ref="B3620:O3620"/>
    <mergeCell ref="B3607:H3607"/>
    <mergeCell ref="B3608:O3608"/>
    <mergeCell ref="B3610:H3610"/>
    <mergeCell ref="B3611:O3611"/>
    <mergeCell ref="B3613:H3613"/>
    <mergeCell ref="B3601:E3601"/>
    <mergeCell ref="G3601:O3601"/>
    <mergeCell ref="B3602:I3602"/>
    <mergeCell ref="B3604:H3604"/>
    <mergeCell ref="B3605:O3605"/>
    <mergeCell ref="B3649:O3649"/>
    <mergeCell ref="B3651:H3651"/>
    <mergeCell ref="B3652:O3652"/>
    <mergeCell ref="B3653:E3653"/>
    <mergeCell ref="G3653:O3653"/>
    <mergeCell ref="B3642:H3642"/>
    <mergeCell ref="B3643:O3643"/>
    <mergeCell ref="B3645:H3645"/>
    <mergeCell ref="B3646:O3646"/>
    <mergeCell ref="B3648:H3648"/>
    <mergeCell ref="B3637:H3637"/>
    <mergeCell ref="B3638:O3638"/>
    <mergeCell ref="B3639:E3639"/>
    <mergeCell ref="G3639:O3639"/>
    <mergeCell ref="B3640:I3640"/>
    <mergeCell ref="B3629:O3629"/>
    <mergeCell ref="B3631:H3631"/>
    <mergeCell ref="B3632:O3632"/>
    <mergeCell ref="B3634:H3634"/>
    <mergeCell ref="B3635:O3635"/>
    <mergeCell ref="B3677:H3677"/>
    <mergeCell ref="B3678:O3678"/>
    <mergeCell ref="B3679:E3679"/>
    <mergeCell ref="G3679:O3679"/>
    <mergeCell ref="B3680:I3680"/>
    <mergeCell ref="B3669:O3669"/>
    <mergeCell ref="B3671:H3671"/>
    <mergeCell ref="B3672:O3672"/>
    <mergeCell ref="B3674:H3674"/>
    <mergeCell ref="B3675:O3675"/>
    <mergeCell ref="B3662:H3662"/>
    <mergeCell ref="B3663:O3663"/>
    <mergeCell ref="B3665:H3665"/>
    <mergeCell ref="B3666:O3666"/>
    <mergeCell ref="B3668:H3668"/>
    <mergeCell ref="B3654:I3654"/>
    <mergeCell ref="B3656:H3656"/>
    <mergeCell ref="B3657:O3657"/>
    <mergeCell ref="B3659:H3659"/>
    <mergeCell ref="B3660:O3660"/>
    <mergeCell ref="B3703:O3703"/>
    <mergeCell ref="B3705:H3705"/>
    <mergeCell ref="B3706:O3706"/>
    <mergeCell ref="B3708:H3708"/>
    <mergeCell ref="B3709:O3709"/>
    <mergeCell ref="B3696:H3696"/>
    <mergeCell ref="B3697:O3697"/>
    <mergeCell ref="B3699:H3699"/>
    <mergeCell ref="B3700:O3700"/>
    <mergeCell ref="B3702:H3702"/>
    <mergeCell ref="B3688:I3688"/>
    <mergeCell ref="B3690:H3690"/>
    <mergeCell ref="B3691:O3691"/>
    <mergeCell ref="B3693:H3693"/>
    <mergeCell ref="B3694:O3694"/>
    <mergeCell ref="B3682:H3682"/>
    <mergeCell ref="B3683:O3683"/>
    <mergeCell ref="B3685:H3685"/>
    <mergeCell ref="B3686:O3686"/>
    <mergeCell ref="B3687:E3687"/>
    <mergeCell ref="G3687:O3687"/>
    <mergeCell ref="B3732:I3732"/>
    <mergeCell ref="B3734:H3734"/>
    <mergeCell ref="B3735:O3735"/>
    <mergeCell ref="B3737:H3737"/>
    <mergeCell ref="B3738:O3738"/>
    <mergeCell ref="B3726:H3726"/>
    <mergeCell ref="B3727:O3727"/>
    <mergeCell ref="B3729:H3729"/>
    <mergeCell ref="B3730:O3730"/>
    <mergeCell ref="B3731:E3731"/>
    <mergeCell ref="G3731:O3731"/>
    <mergeCell ref="B3718:O3718"/>
    <mergeCell ref="B3720:H3720"/>
    <mergeCell ref="B3721:O3721"/>
    <mergeCell ref="B3723:H3723"/>
    <mergeCell ref="B3724:O3724"/>
    <mergeCell ref="B3711:H3711"/>
    <mergeCell ref="B3712:O3712"/>
    <mergeCell ref="B3714:H3714"/>
    <mergeCell ref="B3715:O3715"/>
    <mergeCell ref="B3717:H3717"/>
    <mergeCell ref="B3762:O3762"/>
    <mergeCell ref="B3764:H3764"/>
    <mergeCell ref="B3765:O3765"/>
    <mergeCell ref="B3767:H3767"/>
    <mergeCell ref="B3768:O3768"/>
    <mergeCell ref="B3755:H3755"/>
    <mergeCell ref="B3756:O3756"/>
    <mergeCell ref="B3758:H3758"/>
    <mergeCell ref="B3759:O3759"/>
    <mergeCell ref="B3761:H3761"/>
    <mergeCell ref="B3747:O3747"/>
    <mergeCell ref="B3749:H3749"/>
    <mergeCell ref="B3750:O3750"/>
    <mergeCell ref="B3752:H3752"/>
    <mergeCell ref="B3753:O3753"/>
    <mergeCell ref="B3740:H3740"/>
    <mergeCell ref="B3741:O3741"/>
    <mergeCell ref="B3743:H3743"/>
    <mergeCell ref="B3744:O3744"/>
    <mergeCell ref="B3746:H3746"/>
    <mergeCell ref="B3791:O3791"/>
    <mergeCell ref="B3793:H3793"/>
    <mergeCell ref="B3794:O3794"/>
    <mergeCell ref="B3796:H3796"/>
    <mergeCell ref="B3797:O3797"/>
    <mergeCell ref="B3784:H3784"/>
    <mergeCell ref="B3785:O3785"/>
    <mergeCell ref="B3787:H3787"/>
    <mergeCell ref="B3788:O3788"/>
    <mergeCell ref="B3790:H3790"/>
    <mergeCell ref="B3776:I3776"/>
    <mergeCell ref="B3778:H3778"/>
    <mergeCell ref="B3779:O3779"/>
    <mergeCell ref="B3781:H3781"/>
    <mergeCell ref="B3782:O3782"/>
    <mergeCell ref="B3770:H3770"/>
    <mergeCell ref="B3771:O3771"/>
    <mergeCell ref="B3773:H3773"/>
    <mergeCell ref="B3774:O3774"/>
    <mergeCell ref="B3775:E3775"/>
    <mergeCell ref="G3775:O3775"/>
    <mergeCell ref="B3821:O3821"/>
    <mergeCell ref="B3823:H3823"/>
    <mergeCell ref="B3824:O3824"/>
    <mergeCell ref="B3826:H3826"/>
    <mergeCell ref="B3827:O3827"/>
    <mergeCell ref="B3814:H3814"/>
    <mergeCell ref="B3815:O3815"/>
    <mergeCell ref="B3817:H3817"/>
    <mergeCell ref="B3818:O3818"/>
    <mergeCell ref="B3820:H3820"/>
    <mergeCell ref="B3806:O3806"/>
    <mergeCell ref="B3808:H3808"/>
    <mergeCell ref="B3809:O3809"/>
    <mergeCell ref="B3811:H3811"/>
    <mergeCell ref="B3812:O3812"/>
    <mergeCell ref="B3799:H3799"/>
    <mergeCell ref="B3800:O3800"/>
    <mergeCell ref="B3802:H3802"/>
    <mergeCell ref="B3803:O3803"/>
    <mergeCell ref="B3805:H3805"/>
    <mergeCell ref="B3851:O3851"/>
    <mergeCell ref="B3853:H3853"/>
    <mergeCell ref="B3854:O3854"/>
    <mergeCell ref="B3856:H3856"/>
    <mergeCell ref="B3857:O3857"/>
    <mergeCell ref="B3844:H3844"/>
    <mergeCell ref="B3845:O3845"/>
    <mergeCell ref="B3847:H3847"/>
    <mergeCell ref="B3848:O3848"/>
    <mergeCell ref="B3850:H3850"/>
    <mergeCell ref="B3836:O3836"/>
    <mergeCell ref="B3838:H3838"/>
    <mergeCell ref="B3839:O3839"/>
    <mergeCell ref="B3841:H3841"/>
    <mergeCell ref="B3842:O3842"/>
    <mergeCell ref="B3829:H3829"/>
    <mergeCell ref="B3830:O3830"/>
    <mergeCell ref="B3832:H3832"/>
    <mergeCell ref="B3833:O3833"/>
    <mergeCell ref="B3835:H3835"/>
    <mergeCell ref="B3881:O3881"/>
    <mergeCell ref="B3883:H3883"/>
    <mergeCell ref="B3884:O3884"/>
    <mergeCell ref="B3886:H3886"/>
    <mergeCell ref="B3887:O3887"/>
    <mergeCell ref="B3874:H3874"/>
    <mergeCell ref="B3875:O3875"/>
    <mergeCell ref="B3877:H3877"/>
    <mergeCell ref="B3878:O3878"/>
    <mergeCell ref="B3880:H3880"/>
    <mergeCell ref="B3866:O3866"/>
    <mergeCell ref="B3868:H3868"/>
    <mergeCell ref="B3869:O3869"/>
    <mergeCell ref="B3871:H3871"/>
    <mergeCell ref="B3872:O3872"/>
    <mergeCell ref="B3859:H3859"/>
    <mergeCell ref="B3860:O3860"/>
    <mergeCell ref="B3862:H3862"/>
    <mergeCell ref="B3863:O3863"/>
    <mergeCell ref="B3865:H3865"/>
    <mergeCell ref="B3911:O3911"/>
    <mergeCell ref="B3913:H3913"/>
    <mergeCell ref="B3914:O3914"/>
    <mergeCell ref="B3916:H3916"/>
    <mergeCell ref="B3917:O3917"/>
    <mergeCell ref="B3904:H3904"/>
    <mergeCell ref="B3905:O3905"/>
    <mergeCell ref="B3907:H3907"/>
    <mergeCell ref="B3908:O3908"/>
    <mergeCell ref="B3910:H3910"/>
    <mergeCell ref="B3896:O3896"/>
    <mergeCell ref="B3898:H3898"/>
    <mergeCell ref="B3899:O3899"/>
    <mergeCell ref="B3901:H3901"/>
    <mergeCell ref="B3902:O3902"/>
    <mergeCell ref="B3889:H3889"/>
    <mergeCell ref="B3890:O3890"/>
    <mergeCell ref="B3892:H3892"/>
    <mergeCell ref="B3893:O3893"/>
    <mergeCell ref="B3895:H3895"/>
    <mergeCell ref="B3939:H3939"/>
    <mergeCell ref="B3940:O3940"/>
    <mergeCell ref="B3942:H3942"/>
    <mergeCell ref="B3943:O3943"/>
    <mergeCell ref="B3944:E3944"/>
    <mergeCell ref="G3944:O3944"/>
    <mergeCell ref="B3933:E3933"/>
    <mergeCell ref="G3933:O3933"/>
    <mergeCell ref="B3934:I3934"/>
    <mergeCell ref="B3936:H3936"/>
    <mergeCell ref="B3937:O3937"/>
    <mergeCell ref="B3926:O3926"/>
    <mergeCell ref="B3928:H3928"/>
    <mergeCell ref="B3929:O3929"/>
    <mergeCell ref="B3931:H3931"/>
    <mergeCell ref="B3932:O3932"/>
    <mergeCell ref="B3919:H3919"/>
    <mergeCell ref="B3920:O3920"/>
    <mergeCell ref="B3922:H3922"/>
    <mergeCell ref="B3923:O3923"/>
    <mergeCell ref="B3925:H3925"/>
    <mergeCell ref="B3964:I3964"/>
    <mergeCell ref="B3966:H3966"/>
    <mergeCell ref="B3967:O3967"/>
    <mergeCell ref="B3969:H3969"/>
    <mergeCell ref="B3970:O3970"/>
    <mergeCell ref="B3959:I3959"/>
    <mergeCell ref="B3961:H3961"/>
    <mergeCell ref="B3962:O3962"/>
    <mergeCell ref="B3963:E3963"/>
    <mergeCell ref="G3963:O3963"/>
    <mergeCell ref="B3953:H3953"/>
    <mergeCell ref="B3954:O3954"/>
    <mergeCell ref="B3956:H3956"/>
    <mergeCell ref="B3957:O3957"/>
    <mergeCell ref="B3958:E3958"/>
    <mergeCell ref="G3958:O3958"/>
    <mergeCell ref="B3945:I3945"/>
    <mergeCell ref="B3947:H3947"/>
    <mergeCell ref="B3948:O3948"/>
    <mergeCell ref="B3950:H3950"/>
    <mergeCell ref="B3951:O3951"/>
    <mergeCell ref="B3994:O3994"/>
    <mergeCell ref="B3996:H3996"/>
    <mergeCell ref="B3997:O3997"/>
    <mergeCell ref="B3999:H3999"/>
    <mergeCell ref="B4000:O4000"/>
    <mergeCell ref="B3987:H3987"/>
    <mergeCell ref="B3988:O3988"/>
    <mergeCell ref="B3990:H3990"/>
    <mergeCell ref="B3991:O3991"/>
    <mergeCell ref="B3993:H3993"/>
    <mergeCell ref="B3979:O3979"/>
    <mergeCell ref="B3981:H3981"/>
    <mergeCell ref="B3982:O3982"/>
    <mergeCell ref="B3984:H3984"/>
    <mergeCell ref="B3985:O3985"/>
    <mergeCell ref="B3972:H3972"/>
    <mergeCell ref="B3973:O3973"/>
    <mergeCell ref="B3975:H3975"/>
    <mergeCell ref="B3976:O3976"/>
    <mergeCell ref="B3978:H3978"/>
    <mergeCell ref="B4024:O4024"/>
    <mergeCell ref="B4026:H4026"/>
    <mergeCell ref="B4027:O4027"/>
    <mergeCell ref="B4029:H4029"/>
    <mergeCell ref="B4030:O4030"/>
    <mergeCell ref="B4017:H4017"/>
    <mergeCell ref="B4018:O4018"/>
    <mergeCell ref="B4020:H4020"/>
    <mergeCell ref="B4021:O4021"/>
    <mergeCell ref="B4023:H4023"/>
    <mergeCell ref="B4009:O4009"/>
    <mergeCell ref="B4011:H4011"/>
    <mergeCell ref="B4012:O4012"/>
    <mergeCell ref="B4014:H4014"/>
    <mergeCell ref="B4015:O4015"/>
    <mergeCell ref="B4002:H4002"/>
    <mergeCell ref="B4003:O4003"/>
    <mergeCell ref="B4005:H4005"/>
    <mergeCell ref="B4006:O4006"/>
    <mergeCell ref="B4008:H4008"/>
    <mergeCell ref="B4054:O4054"/>
    <mergeCell ref="B4056:H4056"/>
    <mergeCell ref="B4057:O4057"/>
    <mergeCell ref="B4059:H4059"/>
    <mergeCell ref="B4060:O4060"/>
    <mergeCell ref="B4047:H4047"/>
    <mergeCell ref="B4048:O4048"/>
    <mergeCell ref="B4050:H4050"/>
    <mergeCell ref="B4051:O4051"/>
    <mergeCell ref="B4053:H4053"/>
    <mergeCell ref="B4039:O4039"/>
    <mergeCell ref="B4041:H4041"/>
    <mergeCell ref="B4042:O4042"/>
    <mergeCell ref="B4044:H4044"/>
    <mergeCell ref="B4045:O4045"/>
    <mergeCell ref="B4032:H4032"/>
    <mergeCell ref="B4033:O4033"/>
    <mergeCell ref="B4035:H4035"/>
    <mergeCell ref="B4036:O4036"/>
    <mergeCell ref="B4038:H4038"/>
    <mergeCell ref="B4084:O4084"/>
    <mergeCell ref="B4086:H4086"/>
    <mergeCell ref="B4087:O4087"/>
    <mergeCell ref="B4089:H4089"/>
    <mergeCell ref="B4090:O4090"/>
    <mergeCell ref="B4077:H4077"/>
    <mergeCell ref="B4078:O4078"/>
    <mergeCell ref="B4080:H4080"/>
    <mergeCell ref="B4081:O4081"/>
    <mergeCell ref="B4083:H4083"/>
    <mergeCell ref="B4069:O4069"/>
    <mergeCell ref="B4071:H4071"/>
    <mergeCell ref="B4072:O4072"/>
    <mergeCell ref="B4074:H4074"/>
    <mergeCell ref="B4075:O4075"/>
    <mergeCell ref="B4062:H4062"/>
    <mergeCell ref="B4063:O4063"/>
    <mergeCell ref="B4065:H4065"/>
    <mergeCell ref="B4066:O4066"/>
    <mergeCell ref="B4068:H4068"/>
    <mergeCell ref="B4114:O4114"/>
    <mergeCell ref="B4116:H4116"/>
    <mergeCell ref="B4117:O4117"/>
    <mergeCell ref="B4119:H4119"/>
    <mergeCell ref="B4120:O4120"/>
    <mergeCell ref="B4107:H4107"/>
    <mergeCell ref="B4108:O4108"/>
    <mergeCell ref="B4110:H4110"/>
    <mergeCell ref="B4111:O4111"/>
    <mergeCell ref="B4113:H4113"/>
    <mergeCell ref="B4099:O4099"/>
    <mergeCell ref="B4101:H4101"/>
    <mergeCell ref="B4102:O4102"/>
    <mergeCell ref="B4104:H4104"/>
    <mergeCell ref="B4105:O4105"/>
    <mergeCell ref="B4092:H4092"/>
    <mergeCell ref="B4093:O4093"/>
    <mergeCell ref="B4095:H4095"/>
    <mergeCell ref="B4096:O4096"/>
    <mergeCell ref="B4098:H4098"/>
    <mergeCell ref="B4144:O4144"/>
    <mergeCell ref="B4146:H4146"/>
    <mergeCell ref="B4147:O4147"/>
    <mergeCell ref="B4149:H4149"/>
    <mergeCell ref="B4150:O4150"/>
    <mergeCell ref="B4137:H4137"/>
    <mergeCell ref="B4138:O4138"/>
    <mergeCell ref="B4140:H4140"/>
    <mergeCell ref="B4141:O4141"/>
    <mergeCell ref="B4143:H4143"/>
    <mergeCell ref="B4129:O4129"/>
    <mergeCell ref="B4131:H4131"/>
    <mergeCell ref="B4132:O4132"/>
    <mergeCell ref="B4134:H4134"/>
    <mergeCell ref="B4135:O4135"/>
    <mergeCell ref="B4122:H4122"/>
    <mergeCell ref="B4123:O4123"/>
    <mergeCell ref="B4125:H4125"/>
    <mergeCell ref="B4126:O4126"/>
    <mergeCell ref="B4128:H4128"/>
    <mergeCell ref="B4174:O4174"/>
    <mergeCell ref="B4176:H4176"/>
    <mergeCell ref="B4177:O4177"/>
    <mergeCell ref="B4179:H4179"/>
    <mergeCell ref="B4180:O4180"/>
    <mergeCell ref="B4167:H4167"/>
    <mergeCell ref="B4168:O4168"/>
    <mergeCell ref="B4170:H4170"/>
    <mergeCell ref="B4171:O4171"/>
    <mergeCell ref="B4173:H4173"/>
    <mergeCell ref="B4159:O4159"/>
    <mergeCell ref="B4161:H4161"/>
    <mergeCell ref="B4162:O4162"/>
    <mergeCell ref="B4164:H4164"/>
    <mergeCell ref="B4165:O4165"/>
    <mergeCell ref="B4152:H4152"/>
    <mergeCell ref="B4153:O4153"/>
    <mergeCell ref="B4155:H4155"/>
    <mergeCell ref="B4156:O4156"/>
    <mergeCell ref="B4158:H4158"/>
    <mergeCell ref="B4204:O4204"/>
    <mergeCell ref="B4206:H4206"/>
    <mergeCell ref="B4207:O4207"/>
    <mergeCell ref="B4209:H4209"/>
    <mergeCell ref="B4210:O4210"/>
    <mergeCell ref="B4197:H4197"/>
    <mergeCell ref="B4198:O4198"/>
    <mergeCell ref="B4200:H4200"/>
    <mergeCell ref="B4201:O4201"/>
    <mergeCell ref="B4203:H4203"/>
    <mergeCell ref="B4189:O4189"/>
    <mergeCell ref="B4191:H4191"/>
    <mergeCell ref="B4192:O4192"/>
    <mergeCell ref="B4194:H4194"/>
    <mergeCell ref="B4195:O4195"/>
    <mergeCell ref="B4182:H4182"/>
    <mergeCell ref="B4183:O4183"/>
    <mergeCell ref="B4185:H4185"/>
    <mergeCell ref="B4186:O4186"/>
    <mergeCell ref="B4188:H4188"/>
    <mergeCell ref="B4234:H4234"/>
    <mergeCell ref="B4235:O4235"/>
    <mergeCell ref="B4237:H4237"/>
    <mergeCell ref="B4238:O4238"/>
    <mergeCell ref="B4240:H4240"/>
    <mergeCell ref="B4226:O4226"/>
    <mergeCell ref="B4228:H4228"/>
    <mergeCell ref="B4229:O4229"/>
    <mergeCell ref="B4231:H4231"/>
    <mergeCell ref="B4232:O4232"/>
    <mergeCell ref="B4219:H4219"/>
    <mergeCell ref="B4220:O4220"/>
    <mergeCell ref="B4222:H4222"/>
    <mergeCell ref="B4223:O4223"/>
    <mergeCell ref="B4225:H4225"/>
    <mergeCell ref="B4212:H4212"/>
    <mergeCell ref="B4213:O4213"/>
    <mergeCell ref="B4215:H4215"/>
    <mergeCell ref="B4216:O4216"/>
    <mergeCell ref="B4218:H4218"/>
    <mergeCell ref="B4264:H4264"/>
    <mergeCell ref="B4265:O4265"/>
    <mergeCell ref="B4267:H4267"/>
    <mergeCell ref="B4268:O4268"/>
    <mergeCell ref="B4270:H4270"/>
    <mergeCell ref="B4256:O4256"/>
    <mergeCell ref="B4258:H4258"/>
    <mergeCell ref="B4259:O4259"/>
    <mergeCell ref="B4261:H4261"/>
    <mergeCell ref="B4262:O4262"/>
    <mergeCell ref="B4249:H4249"/>
    <mergeCell ref="B4250:O4250"/>
    <mergeCell ref="B4252:H4252"/>
    <mergeCell ref="B4253:O4253"/>
    <mergeCell ref="B4255:H4255"/>
    <mergeCell ref="B4241:O4241"/>
    <mergeCell ref="B4243:H4243"/>
    <mergeCell ref="B4244:O4244"/>
    <mergeCell ref="B4246:H4246"/>
    <mergeCell ref="B4247:O4247"/>
    <mergeCell ref="B4294:H4294"/>
    <mergeCell ref="B4295:O4295"/>
    <mergeCell ref="B4297:H4297"/>
    <mergeCell ref="B4298:O4298"/>
    <mergeCell ref="B4300:H4300"/>
    <mergeCell ref="B4286:O4286"/>
    <mergeCell ref="B4288:H4288"/>
    <mergeCell ref="B4289:O4289"/>
    <mergeCell ref="B4291:H4291"/>
    <mergeCell ref="B4292:O4292"/>
    <mergeCell ref="B4279:H4279"/>
    <mergeCell ref="B4280:O4280"/>
    <mergeCell ref="B4282:H4282"/>
    <mergeCell ref="B4283:O4283"/>
    <mergeCell ref="B4285:H4285"/>
    <mergeCell ref="B4271:O4271"/>
    <mergeCell ref="B4273:H4273"/>
    <mergeCell ref="B4274:O4274"/>
    <mergeCell ref="B4276:H4276"/>
    <mergeCell ref="B4277:O4277"/>
    <mergeCell ref="B4324:H4324"/>
    <mergeCell ref="B4325:O4325"/>
    <mergeCell ref="B4327:H4327"/>
    <mergeCell ref="B4328:O4328"/>
    <mergeCell ref="B4330:H4330"/>
    <mergeCell ref="B4316:O4316"/>
    <mergeCell ref="B4318:H4318"/>
    <mergeCell ref="B4319:O4319"/>
    <mergeCell ref="B4321:H4321"/>
    <mergeCell ref="B4322:O4322"/>
    <mergeCell ref="B4309:H4309"/>
    <mergeCell ref="B4310:O4310"/>
    <mergeCell ref="B4312:H4312"/>
    <mergeCell ref="B4313:O4313"/>
    <mergeCell ref="B4315:H4315"/>
    <mergeCell ref="B4301:O4301"/>
    <mergeCell ref="B4303:H4303"/>
    <mergeCell ref="B4304:O4304"/>
    <mergeCell ref="B4306:H4306"/>
    <mergeCell ref="B4307:O4307"/>
    <mergeCell ref="B4354:H4354"/>
    <mergeCell ref="B4355:O4355"/>
    <mergeCell ref="B4357:H4357"/>
    <mergeCell ref="B4358:O4358"/>
    <mergeCell ref="B4360:H4360"/>
    <mergeCell ref="B4346:O4346"/>
    <mergeCell ref="B4348:H4348"/>
    <mergeCell ref="B4349:O4349"/>
    <mergeCell ref="B4351:H4351"/>
    <mergeCell ref="B4352:O4352"/>
    <mergeCell ref="B4339:H4339"/>
    <mergeCell ref="B4340:O4340"/>
    <mergeCell ref="B4342:H4342"/>
    <mergeCell ref="B4343:O4343"/>
    <mergeCell ref="B4345:H4345"/>
    <mergeCell ref="B4331:O4331"/>
    <mergeCell ref="B4333:H4333"/>
    <mergeCell ref="B4334:O4334"/>
    <mergeCell ref="B4336:H4336"/>
    <mergeCell ref="B4337:O4337"/>
    <mergeCell ref="B4384:H4384"/>
    <mergeCell ref="B4385:O4385"/>
    <mergeCell ref="B4387:H4387"/>
    <mergeCell ref="B4388:O4388"/>
    <mergeCell ref="B4390:H4390"/>
    <mergeCell ref="B4376:O4376"/>
    <mergeCell ref="B4378:H4378"/>
    <mergeCell ref="B4379:O4379"/>
    <mergeCell ref="B4381:H4381"/>
    <mergeCell ref="B4382:O4382"/>
    <mergeCell ref="B4369:H4369"/>
    <mergeCell ref="B4370:O4370"/>
    <mergeCell ref="B4372:H4372"/>
    <mergeCell ref="B4373:O4373"/>
    <mergeCell ref="B4375:H4375"/>
    <mergeCell ref="B4361:O4361"/>
    <mergeCell ref="B4363:H4363"/>
    <mergeCell ref="B4364:O4364"/>
    <mergeCell ref="B4366:H4366"/>
    <mergeCell ref="B4367:O4367"/>
    <mergeCell ref="B4411:O4411"/>
    <mergeCell ref="B4412:E4412"/>
    <mergeCell ref="G4412:O4412"/>
    <mergeCell ref="B4413:I4413"/>
    <mergeCell ref="B4415:H4415"/>
    <mergeCell ref="B4406:O4406"/>
    <mergeCell ref="B4407:E4407"/>
    <mergeCell ref="G4407:O4407"/>
    <mergeCell ref="B4408:I4408"/>
    <mergeCell ref="B4410:H4410"/>
    <mergeCell ref="B4399:H4399"/>
    <mergeCell ref="B4400:O4400"/>
    <mergeCell ref="B4402:H4402"/>
    <mergeCell ref="B4403:O4403"/>
    <mergeCell ref="B4405:H4405"/>
    <mergeCell ref="B4391:O4391"/>
    <mergeCell ref="B4393:H4393"/>
    <mergeCell ref="B4394:O4394"/>
    <mergeCell ref="B4396:H4396"/>
    <mergeCell ref="B4397:O4397"/>
    <mergeCell ref="B4434:H4434"/>
    <mergeCell ref="B4435:O4435"/>
    <mergeCell ref="B4437:H4437"/>
    <mergeCell ref="B4438:O4438"/>
    <mergeCell ref="B4439:E4439"/>
    <mergeCell ref="G4439:O4439"/>
    <mergeCell ref="B4429:H4429"/>
    <mergeCell ref="B4430:O4430"/>
    <mergeCell ref="B4431:E4431"/>
    <mergeCell ref="G4431:O4431"/>
    <mergeCell ref="B4432:I4432"/>
    <mergeCell ref="B4424:H4424"/>
    <mergeCell ref="B4425:O4425"/>
    <mergeCell ref="B4426:E4426"/>
    <mergeCell ref="G4426:O4426"/>
    <mergeCell ref="B4427:I4427"/>
    <mergeCell ref="B4416:O4416"/>
    <mergeCell ref="B4418:H4418"/>
    <mergeCell ref="B4419:O4419"/>
    <mergeCell ref="B4421:H4421"/>
    <mergeCell ref="B4422:O4422"/>
    <mergeCell ref="B4460:I4460"/>
    <mergeCell ref="B4462:H4462"/>
    <mergeCell ref="B4463:O4463"/>
    <mergeCell ref="B4464:E4464"/>
    <mergeCell ref="G4464:O4464"/>
    <mergeCell ref="B4455:O4455"/>
    <mergeCell ref="B4457:H4457"/>
    <mergeCell ref="B4458:O4458"/>
    <mergeCell ref="B4459:E4459"/>
    <mergeCell ref="G4459:O4459"/>
    <mergeCell ref="B4448:H4448"/>
    <mergeCell ref="B4449:O4449"/>
    <mergeCell ref="B4451:H4451"/>
    <mergeCell ref="B4452:O4452"/>
    <mergeCell ref="B4454:H4454"/>
    <mergeCell ref="B4440:I4440"/>
    <mergeCell ref="B4442:H4442"/>
    <mergeCell ref="B4443:O4443"/>
    <mergeCell ref="B4445:H4445"/>
    <mergeCell ref="B4446:O4446"/>
    <mergeCell ref="B4488:H4488"/>
    <mergeCell ref="B4489:O4489"/>
    <mergeCell ref="B4490:E4490"/>
    <mergeCell ref="G4490:O4490"/>
    <mergeCell ref="B4491:I4491"/>
    <mergeCell ref="B4480:O4480"/>
    <mergeCell ref="B4482:H4482"/>
    <mergeCell ref="B4483:O4483"/>
    <mergeCell ref="B4485:H4485"/>
    <mergeCell ref="B4486:O4486"/>
    <mergeCell ref="B4473:H4473"/>
    <mergeCell ref="B4474:O4474"/>
    <mergeCell ref="B4476:H4476"/>
    <mergeCell ref="B4477:O4477"/>
    <mergeCell ref="B4479:H4479"/>
    <mergeCell ref="B4465:I4465"/>
    <mergeCell ref="B4467:H4467"/>
    <mergeCell ref="B4468:O4468"/>
    <mergeCell ref="B4470:H4470"/>
    <mergeCell ref="B4471:O4471"/>
    <mergeCell ref="B4514:I4514"/>
    <mergeCell ref="B4516:H4516"/>
    <mergeCell ref="B4517:O4517"/>
    <mergeCell ref="B4519:H4519"/>
    <mergeCell ref="B4520:O4520"/>
    <mergeCell ref="B4508:H4508"/>
    <mergeCell ref="B4509:O4509"/>
    <mergeCell ref="B4511:H4511"/>
    <mergeCell ref="B4512:O4512"/>
    <mergeCell ref="B4513:E4513"/>
    <mergeCell ref="G4513:O4513"/>
    <mergeCell ref="B4500:O4500"/>
    <mergeCell ref="B4502:H4502"/>
    <mergeCell ref="B4503:O4503"/>
    <mergeCell ref="B4505:H4505"/>
    <mergeCell ref="B4506:O4506"/>
    <mergeCell ref="B4493:H4493"/>
    <mergeCell ref="B4494:O4494"/>
    <mergeCell ref="B4496:H4496"/>
    <mergeCell ref="B4497:O4497"/>
    <mergeCell ref="B4499:H4499"/>
    <mergeCell ref="B4542:H4542"/>
    <mergeCell ref="B4543:O4543"/>
    <mergeCell ref="B4545:H4545"/>
    <mergeCell ref="B4546:O4546"/>
    <mergeCell ref="B4548:H4548"/>
    <mergeCell ref="B4534:O4534"/>
    <mergeCell ref="B4536:H4536"/>
    <mergeCell ref="B4537:O4537"/>
    <mergeCell ref="B4539:H4539"/>
    <mergeCell ref="B4540:O4540"/>
    <mergeCell ref="B4529:O4529"/>
    <mergeCell ref="B4530:E4530"/>
    <mergeCell ref="G4530:O4530"/>
    <mergeCell ref="B4531:I4531"/>
    <mergeCell ref="B4533:H4533"/>
    <mergeCell ref="B4522:H4522"/>
    <mergeCell ref="B4523:O4523"/>
    <mergeCell ref="B4525:H4525"/>
    <mergeCell ref="B4526:O4526"/>
    <mergeCell ref="B4528:H4528"/>
    <mergeCell ref="B4569:O4569"/>
    <mergeCell ref="B4571:H4571"/>
    <mergeCell ref="B4572:O4572"/>
    <mergeCell ref="B4573:E4573"/>
    <mergeCell ref="G4573:O4573"/>
    <mergeCell ref="B4564:O4564"/>
    <mergeCell ref="B4565:E4565"/>
    <mergeCell ref="G4565:O4565"/>
    <mergeCell ref="B4566:I4566"/>
    <mergeCell ref="B4568:H4568"/>
    <mergeCell ref="B4557:H4557"/>
    <mergeCell ref="B4558:O4558"/>
    <mergeCell ref="B4560:H4560"/>
    <mergeCell ref="B4561:O4561"/>
    <mergeCell ref="B4563:H4563"/>
    <mergeCell ref="B4549:O4549"/>
    <mergeCell ref="B4551:H4551"/>
    <mergeCell ref="B4552:O4552"/>
    <mergeCell ref="B4554:H4554"/>
    <mergeCell ref="B4555:O4555"/>
    <mergeCell ref="B4594:O4594"/>
    <mergeCell ref="B4596:H4596"/>
    <mergeCell ref="B4597:O4597"/>
    <mergeCell ref="B4599:H4599"/>
    <mergeCell ref="B4600:O4600"/>
    <mergeCell ref="B4589:O4589"/>
    <mergeCell ref="B4590:E4590"/>
    <mergeCell ref="G4590:O4590"/>
    <mergeCell ref="B4591:I4591"/>
    <mergeCell ref="B4593:H4593"/>
    <mergeCell ref="B4582:H4582"/>
    <mergeCell ref="B4583:O4583"/>
    <mergeCell ref="B4585:H4585"/>
    <mergeCell ref="B4586:O4586"/>
    <mergeCell ref="B4588:H4588"/>
    <mergeCell ref="B4574:I4574"/>
    <mergeCell ref="B4576:H4576"/>
    <mergeCell ref="B4577:O4577"/>
    <mergeCell ref="B4579:H4579"/>
    <mergeCell ref="B4580:O4580"/>
    <mergeCell ref="B4624:O4624"/>
    <mergeCell ref="B4626:H4626"/>
    <mergeCell ref="B4627:O4627"/>
    <mergeCell ref="B4628:E4628"/>
    <mergeCell ref="G4628:O4628"/>
    <mergeCell ref="B4617:H4617"/>
    <mergeCell ref="B4618:O4618"/>
    <mergeCell ref="B4620:H4620"/>
    <mergeCell ref="B4621:O4621"/>
    <mergeCell ref="B4623:H4623"/>
    <mergeCell ref="B4609:O4609"/>
    <mergeCell ref="B4611:H4611"/>
    <mergeCell ref="B4612:O4612"/>
    <mergeCell ref="B4614:H4614"/>
    <mergeCell ref="B4615:O4615"/>
    <mergeCell ref="B4602:H4602"/>
    <mergeCell ref="B4603:O4603"/>
    <mergeCell ref="B4605:H4605"/>
    <mergeCell ref="B4606:O4606"/>
    <mergeCell ref="B4608:H4608"/>
    <mergeCell ref="B4648:I4648"/>
    <mergeCell ref="B4650:H4650"/>
    <mergeCell ref="B4651:O4651"/>
    <mergeCell ref="B4653:H4653"/>
    <mergeCell ref="B4654:O4654"/>
    <mergeCell ref="B4643:I4643"/>
    <mergeCell ref="B4645:H4645"/>
    <mergeCell ref="B4646:O4646"/>
    <mergeCell ref="B4647:E4647"/>
    <mergeCell ref="G4647:O4647"/>
    <mergeCell ref="B4637:H4637"/>
    <mergeCell ref="B4638:O4638"/>
    <mergeCell ref="B4640:H4640"/>
    <mergeCell ref="B4641:O4641"/>
    <mergeCell ref="B4642:E4642"/>
    <mergeCell ref="G4642:O4642"/>
    <mergeCell ref="B4629:I4629"/>
    <mergeCell ref="B4631:H4631"/>
    <mergeCell ref="B4632:O4632"/>
    <mergeCell ref="B4634:H4634"/>
    <mergeCell ref="B4635:O4635"/>
    <mergeCell ref="B4678:O4678"/>
    <mergeCell ref="B4680:H4680"/>
    <mergeCell ref="B4681:O4681"/>
    <mergeCell ref="B4683:H4683"/>
    <mergeCell ref="B4684:O4684"/>
    <mergeCell ref="B4671:H4671"/>
    <mergeCell ref="B4672:O4672"/>
    <mergeCell ref="B4674:H4674"/>
    <mergeCell ref="B4675:O4675"/>
    <mergeCell ref="B4677:H4677"/>
    <mergeCell ref="B4663:O4663"/>
    <mergeCell ref="B4665:H4665"/>
    <mergeCell ref="B4666:O4666"/>
    <mergeCell ref="B4668:H4668"/>
    <mergeCell ref="B4669:O4669"/>
    <mergeCell ref="B4656:H4656"/>
    <mergeCell ref="B4657:O4657"/>
    <mergeCell ref="B4659:H4659"/>
    <mergeCell ref="B4660:O4660"/>
    <mergeCell ref="B4662:H4662"/>
    <mergeCell ref="B4706:H4706"/>
    <mergeCell ref="B4707:O4707"/>
    <mergeCell ref="B4708:E4708"/>
    <mergeCell ref="G4708:O4708"/>
    <mergeCell ref="B4709:I4709"/>
    <mergeCell ref="B4701:H4701"/>
    <mergeCell ref="B4702:O4702"/>
    <mergeCell ref="B4703:E4703"/>
    <mergeCell ref="G4703:O4703"/>
    <mergeCell ref="B4704:I4704"/>
    <mergeCell ref="B4693:O4693"/>
    <mergeCell ref="B4695:H4695"/>
    <mergeCell ref="B4696:O4696"/>
    <mergeCell ref="B4698:H4698"/>
    <mergeCell ref="B4699:O4699"/>
    <mergeCell ref="B4686:H4686"/>
    <mergeCell ref="B4687:O4687"/>
    <mergeCell ref="B4689:H4689"/>
    <mergeCell ref="B4690:O4690"/>
    <mergeCell ref="B4692:H4692"/>
    <mergeCell ref="B4732:O4732"/>
    <mergeCell ref="B4734:H4734"/>
    <mergeCell ref="B4735:O4735"/>
    <mergeCell ref="B4737:H4737"/>
    <mergeCell ref="B4738:O4738"/>
    <mergeCell ref="B4725:H4725"/>
    <mergeCell ref="B4726:O4726"/>
    <mergeCell ref="B4728:H4728"/>
    <mergeCell ref="B4729:O4729"/>
    <mergeCell ref="B4731:H4731"/>
    <mergeCell ref="B4717:I4717"/>
    <mergeCell ref="B4719:H4719"/>
    <mergeCell ref="B4720:O4720"/>
    <mergeCell ref="B4722:H4722"/>
    <mergeCell ref="B4723:O4723"/>
    <mergeCell ref="B4711:H4711"/>
    <mergeCell ref="B4712:O4712"/>
    <mergeCell ref="B4714:H4714"/>
    <mergeCell ref="B4715:O4715"/>
    <mergeCell ref="B4716:E4716"/>
    <mergeCell ref="G4716:O4716"/>
    <mergeCell ref="B4757:O4757"/>
    <mergeCell ref="B4759:H4759"/>
    <mergeCell ref="B4760:O4760"/>
    <mergeCell ref="B4762:H4762"/>
    <mergeCell ref="B4763:O4763"/>
    <mergeCell ref="B4752:O4752"/>
    <mergeCell ref="B4753:E4753"/>
    <mergeCell ref="G4753:O4753"/>
    <mergeCell ref="B4754:I4754"/>
    <mergeCell ref="B4756:H4756"/>
    <mergeCell ref="B4747:O4747"/>
    <mergeCell ref="B4748:E4748"/>
    <mergeCell ref="G4748:O4748"/>
    <mergeCell ref="B4749:I4749"/>
    <mergeCell ref="B4751:H4751"/>
    <mergeCell ref="B4740:H4740"/>
    <mergeCell ref="B4741:O4741"/>
    <mergeCell ref="B4743:H4743"/>
    <mergeCell ref="B4744:O4744"/>
    <mergeCell ref="B4746:H4746"/>
    <mergeCell ref="B4782:O4782"/>
    <mergeCell ref="B4784:H4784"/>
    <mergeCell ref="B4785:O4785"/>
    <mergeCell ref="B4787:H4787"/>
    <mergeCell ref="B4788:O4788"/>
    <mergeCell ref="B4777:O4777"/>
    <mergeCell ref="B4778:E4778"/>
    <mergeCell ref="G4778:O4778"/>
    <mergeCell ref="B4779:I4779"/>
    <mergeCell ref="B4781:H4781"/>
    <mergeCell ref="B4772:O4772"/>
    <mergeCell ref="B4773:E4773"/>
    <mergeCell ref="G4773:O4773"/>
    <mergeCell ref="B4774:I4774"/>
    <mergeCell ref="B4776:H4776"/>
    <mergeCell ref="B4765:H4765"/>
    <mergeCell ref="B4766:O4766"/>
    <mergeCell ref="B4768:H4768"/>
    <mergeCell ref="B4769:O4769"/>
    <mergeCell ref="B4771:H4771"/>
    <mergeCell ref="B4804:E4804"/>
    <mergeCell ref="G4804:O4804"/>
    <mergeCell ref="B4805:I4805"/>
    <mergeCell ref="B4807:H4807"/>
    <mergeCell ref="B4808:O4808"/>
    <mergeCell ref="B4799:E4799"/>
    <mergeCell ref="G4799:O4799"/>
    <mergeCell ref="B4800:I4800"/>
    <mergeCell ref="B4802:H4802"/>
    <mergeCell ref="B4803:O4803"/>
    <mergeCell ref="B4794:E4794"/>
    <mergeCell ref="G4794:O4794"/>
    <mergeCell ref="B4795:I4795"/>
    <mergeCell ref="B4797:H4797"/>
    <mergeCell ref="B4798:O4798"/>
    <mergeCell ref="B4789:E4789"/>
    <mergeCell ref="G4789:O4789"/>
    <mergeCell ref="B4790:I4790"/>
    <mergeCell ref="B4792:H4792"/>
    <mergeCell ref="B4793:O4793"/>
    <mergeCell ref="B4825:H4825"/>
    <mergeCell ref="B4826:O4826"/>
    <mergeCell ref="B4827:E4827"/>
    <mergeCell ref="G4827:O4827"/>
    <mergeCell ref="B4828:I4828"/>
    <mergeCell ref="B4820:H4820"/>
    <mergeCell ref="B4821:O4821"/>
    <mergeCell ref="B4822:E4822"/>
    <mergeCell ref="G4822:O4822"/>
    <mergeCell ref="B4823:I4823"/>
    <mergeCell ref="B4815:H4815"/>
    <mergeCell ref="B4816:O4816"/>
    <mergeCell ref="B4817:E4817"/>
    <mergeCell ref="G4817:O4817"/>
    <mergeCell ref="B4818:I4818"/>
    <mergeCell ref="B4809:E4809"/>
    <mergeCell ref="G4809:O4809"/>
    <mergeCell ref="B4810:I4810"/>
    <mergeCell ref="B4812:H4812"/>
    <mergeCell ref="B4813:O4813"/>
    <mergeCell ref="B4849:O4849"/>
    <mergeCell ref="B4850:E4850"/>
    <mergeCell ref="G4850:O4850"/>
    <mergeCell ref="B4851:I4851"/>
    <mergeCell ref="B4853:H4853"/>
    <mergeCell ref="B4842:H4842"/>
    <mergeCell ref="B4843:O4843"/>
    <mergeCell ref="B4845:H4845"/>
    <mergeCell ref="B4846:O4846"/>
    <mergeCell ref="B4848:H4848"/>
    <mergeCell ref="B4835:H4835"/>
    <mergeCell ref="B4836:H4836"/>
    <mergeCell ref="B4837:O4837"/>
    <mergeCell ref="B4839:H4839"/>
    <mergeCell ref="B4840:O4840"/>
    <mergeCell ref="B4830:H4830"/>
    <mergeCell ref="B4831:O4831"/>
    <mergeCell ref="B4832:E4832"/>
    <mergeCell ref="G4832:O4832"/>
    <mergeCell ref="B4833:I4833"/>
    <mergeCell ref="B4869:O4869"/>
    <mergeCell ref="B4870:E4870"/>
    <mergeCell ref="G4870:O4870"/>
    <mergeCell ref="B4871:I4871"/>
    <mergeCell ref="B4873:H4873"/>
    <mergeCell ref="B4864:O4864"/>
    <mergeCell ref="B4865:E4865"/>
    <mergeCell ref="G4865:O4865"/>
    <mergeCell ref="B4866:I4866"/>
    <mergeCell ref="B4868:H4868"/>
    <mergeCell ref="B4859:O4859"/>
    <mergeCell ref="B4860:E4860"/>
    <mergeCell ref="G4860:O4860"/>
    <mergeCell ref="B4861:I4861"/>
    <mergeCell ref="B4863:H4863"/>
    <mergeCell ref="B4854:O4854"/>
    <mergeCell ref="B4855:E4855"/>
    <mergeCell ref="G4855:O4855"/>
    <mergeCell ref="B4856:I4856"/>
    <mergeCell ref="B4858:H4858"/>
    <mergeCell ref="B4897:H4897"/>
    <mergeCell ref="B4898:O4898"/>
    <mergeCell ref="B4900:H4900"/>
    <mergeCell ref="B4901:O4901"/>
    <mergeCell ref="B4903:H4903"/>
    <mergeCell ref="B4889:O4889"/>
    <mergeCell ref="B4891:H4891"/>
    <mergeCell ref="B4892:O4892"/>
    <mergeCell ref="B4894:H4894"/>
    <mergeCell ref="B4895:O4895"/>
    <mergeCell ref="B4882:H4882"/>
    <mergeCell ref="B4883:O4883"/>
    <mergeCell ref="B4885:H4885"/>
    <mergeCell ref="B4886:O4886"/>
    <mergeCell ref="B4888:H4888"/>
    <mergeCell ref="B4874:O4874"/>
    <mergeCell ref="B4876:H4876"/>
    <mergeCell ref="B4877:O4877"/>
    <mergeCell ref="B4879:H4879"/>
    <mergeCell ref="B4880:O4880"/>
    <mergeCell ref="B4927:H4927"/>
    <mergeCell ref="B4928:O4928"/>
    <mergeCell ref="B4930:H4930"/>
    <mergeCell ref="B4931:O4931"/>
    <mergeCell ref="B4933:H4933"/>
    <mergeCell ref="B4919:O4919"/>
    <mergeCell ref="B4921:H4921"/>
    <mergeCell ref="B4922:O4922"/>
    <mergeCell ref="B4924:H4924"/>
    <mergeCell ref="B4925:O4925"/>
    <mergeCell ref="B4912:H4912"/>
    <mergeCell ref="B4913:O4913"/>
    <mergeCell ref="B4915:H4915"/>
    <mergeCell ref="B4916:O4916"/>
    <mergeCell ref="B4918:H4918"/>
    <mergeCell ref="B4904:O4904"/>
    <mergeCell ref="B4906:H4906"/>
    <mergeCell ref="B4907:O4907"/>
    <mergeCell ref="B4909:H4909"/>
    <mergeCell ref="B4910:O4910"/>
    <mergeCell ref="B4957:H4957"/>
    <mergeCell ref="B4958:O4958"/>
    <mergeCell ref="B4960:H4960"/>
    <mergeCell ref="B4961:O4961"/>
    <mergeCell ref="B4963:H4963"/>
    <mergeCell ref="B4949:O4949"/>
    <mergeCell ref="B4951:H4951"/>
    <mergeCell ref="B4952:O4952"/>
    <mergeCell ref="B4954:H4954"/>
    <mergeCell ref="B4955:O4955"/>
    <mergeCell ref="B4942:H4942"/>
    <mergeCell ref="B4943:O4943"/>
    <mergeCell ref="B4945:H4945"/>
    <mergeCell ref="B4946:O4946"/>
    <mergeCell ref="B4948:H4948"/>
    <mergeCell ref="B4934:O4934"/>
    <mergeCell ref="B4936:H4936"/>
    <mergeCell ref="B4937:O4937"/>
    <mergeCell ref="B4939:H4939"/>
    <mergeCell ref="B4940:O4940"/>
    <mergeCell ref="B4987:H4987"/>
    <mergeCell ref="B4988:O4988"/>
    <mergeCell ref="B4990:H4990"/>
    <mergeCell ref="B4991:O4991"/>
    <mergeCell ref="B4993:H4993"/>
    <mergeCell ref="B4979:O4979"/>
    <mergeCell ref="B4981:H4981"/>
    <mergeCell ref="B4982:O4982"/>
    <mergeCell ref="B4984:H4984"/>
    <mergeCell ref="B4985:O4985"/>
    <mergeCell ref="B4972:H4972"/>
    <mergeCell ref="B4973:O4973"/>
    <mergeCell ref="B4975:H4975"/>
    <mergeCell ref="B4976:O4976"/>
    <mergeCell ref="B4978:H4978"/>
    <mergeCell ref="B4964:O4964"/>
    <mergeCell ref="B4966:H4966"/>
    <mergeCell ref="B4967:O4967"/>
    <mergeCell ref="B4969:H4969"/>
    <mergeCell ref="B4970:O4970"/>
    <mergeCell ref="B5017:H5017"/>
    <mergeCell ref="B5018:O5018"/>
    <mergeCell ref="B5020:H5020"/>
    <mergeCell ref="B5021:O5021"/>
    <mergeCell ref="B5023:H5023"/>
    <mergeCell ref="B5009:O5009"/>
    <mergeCell ref="B5011:H5011"/>
    <mergeCell ref="B5012:O5012"/>
    <mergeCell ref="B5014:H5014"/>
    <mergeCell ref="B5015:O5015"/>
    <mergeCell ref="B5002:H5002"/>
    <mergeCell ref="B5003:O5003"/>
    <mergeCell ref="B5005:H5005"/>
    <mergeCell ref="B5006:O5006"/>
    <mergeCell ref="B5008:H5008"/>
    <mergeCell ref="B4994:O4994"/>
    <mergeCell ref="B4996:H4996"/>
    <mergeCell ref="B4997:O4997"/>
    <mergeCell ref="B4999:H4999"/>
    <mergeCell ref="B5000:O5000"/>
    <mergeCell ref="B5047:H5047"/>
    <mergeCell ref="B5048:O5048"/>
    <mergeCell ref="B5050:H5050"/>
    <mergeCell ref="B5051:O5051"/>
    <mergeCell ref="B5053:H5053"/>
    <mergeCell ref="B5039:O5039"/>
    <mergeCell ref="B5041:H5041"/>
    <mergeCell ref="B5042:O5042"/>
    <mergeCell ref="B5044:H5044"/>
    <mergeCell ref="B5045:O5045"/>
    <mergeCell ref="B5032:H5032"/>
    <mergeCell ref="B5033:O5033"/>
    <mergeCell ref="B5035:H5035"/>
    <mergeCell ref="B5036:O5036"/>
    <mergeCell ref="B5038:H5038"/>
    <mergeCell ref="B5024:O5024"/>
    <mergeCell ref="B5026:H5026"/>
    <mergeCell ref="B5027:O5027"/>
    <mergeCell ref="B5029:H5029"/>
    <mergeCell ref="B5030:O5030"/>
    <mergeCell ref="B5077:H5077"/>
    <mergeCell ref="B5078:O5078"/>
    <mergeCell ref="B5080:H5080"/>
    <mergeCell ref="B5081:O5081"/>
    <mergeCell ref="B5083:H5083"/>
    <mergeCell ref="B5069:O5069"/>
    <mergeCell ref="B5071:H5071"/>
    <mergeCell ref="B5072:O5072"/>
    <mergeCell ref="B5074:H5074"/>
    <mergeCell ref="B5075:O5075"/>
    <mergeCell ref="B5062:H5062"/>
    <mergeCell ref="B5063:O5063"/>
    <mergeCell ref="B5065:H5065"/>
    <mergeCell ref="B5066:O5066"/>
    <mergeCell ref="B5068:H5068"/>
    <mergeCell ref="B5054:O5054"/>
    <mergeCell ref="B5056:H5056"/>
    <mergeCell ref="B5057:O5057"/>
    <mergeCell ref="B5059:H5059"/>
    <mergeCell ref="B5060:O5060"/>
    <mergeCell ref="B5107:H5107"/>
    <mergeCell ref="B5108:O5108"/>
    <mergeCell ref="B5110:H5110"/>
    <mergeCell ref="B5111:O5111"/>
    <mergeCell ref="B5113:H5113"/>
    <mergeCell ref="B5099:O5099"/>
    <mergeCell ref="B5101:H5101"/>
    <mergeCell ref="B5102:O5102"/>
    <mergeCell ref="B5104:H5104"/>
    <mergeCell ref="B5105:O5105"/>
    <mergeCell ref="B5092:H5092"/>
    <mergeCell ref="B5093:O5093"/>
    <mergeCell ref="B5095:H5095"/>
    <mergeCell ref="B5096:O5096"/>
    <mergeCell ref="B5098:H5098"/>
    <mergeCell ref="B5084:O5084"/>
    <mergeCell ref="B5086:H5086"/>
    <mergeCell ref="B5087:O5087"/>
    <mergeCell ref="B5089:H5089"/>
    <mergeCell ref="B5090:O5090"/>
    <mergeCell ref="B5137:H5137"/>
    <mergeCell ref="B5138:O5138"/>
    <mergeCell ref="B5140:H5140"/>
    <mergeCell ref="B5141:O5141"/>
    <mergeCell ref="B5143:H5143"/>
    <mergeCell ref="B5129:O5129"/>
    <mergeCell ref="B5131:H5131"/>
    <mergeCell ref="B5132:O5132"/>
    <mergeCell ref="B5134:H5134"/>
    <mergeCell ref="B5135:O5135"/>
    <mergeCell ref="B5122:H5122"/>
    <mergeCell ref="B5123:O5123"/>
    <mergeCell ref="B5125:H5125"/>
    <mergeCell ref="B5126:O5126"/>
    <mergeCell ref="B5128:H5128"/>
    <mergeCell ref="B5114:O5114"/>
    <mergeCell ref="B5116:H5116"/>
    <mergeCell ref="B5117:O5117"/>
    <mergeCell ref="B5119:H5119"/>
    <mergeCell ref="B5120:O5120"/>
    <mergeCell ref="B5167:H5167"/>
    <mergeCell ref="B5168:O5168"/>
    <mergeCell ref="B5170:H5170"/>
    <mergeCell ref="B5171:O5171"/>
    <mergeCell ref="B5173:H5173"/>
    <mergeCell ref="B5159:O5159"/>
    <mergeCell ref="B5161:H5161"/>
    <mergeCell ref="B5162:O5162"/>
    <mergeCell ref="B5164:H5164"/>
    <mergeCell ref="B5165:O5165"/>
    <mergeCell ref="B5152:H5152"/>
    <mergeCell ref="B5153:O5153"/>
    <mergeCell ref="B5155:H5155"/>
    <mergeCell ref="B5156:O5156"/>
    <mergeCell ref="B5158:H5158"/>
    <mergeCell ref="B5144:O5144"/>
    <mergeCell ref="B5146:H5146"/>
    <mergeCell ref="B5147:O5147"/>
    <mergeCell ref="B5149:H5149"/>
    <mergeCell ref="B5150:O5150"/>
    <mergeCell ref="B5197:H5197"/>
    <mergeCell ref="B5198:O5198"/>
    <mergeCell ref="B5200:H5200"/>
    <mergeCell ref="B5201:O5201"/>
    <mergeCell ref="B5203:H5203"/>
    <mergeCell ref="B5189:O5189"/>
    <mergeCell ref="B5191:H5191"/>
    <mergeCell ref="B5192:O5192"/>
    <mergeCell ref="B5194:H5194"/>
    <mergeCell ref="B5195:O5195"/>
    <mergeCell ref="B5182:H5182"/>
    <mergeCell ref="B5183:O5183"/>
    <mergeCell ref="B5185:H5185"/>
    <mergeCell ref="B5186:O5186"/>
    <mergeCell ref="B5188:H5188"/>
    <mergeCell ref="B5174:O5174"/>
    <mergeCell ref="B5176:H5176"/>
    <mergeCell ref="B5177:O5177"/>
    <mergeCell ref="B5179:H5179"/>
    <mergeCell ref="B5180:O5180"/>
    <mergeCell ref="B5227:H5227"/>
    <mergeCell ref="B5228:O5228"/>
    <mergeCell ref="B5230:H5230"/>
    <mergeCell ref="B5231:O5231"/>
    <mergeCell ref="B5233:H5233"/>
    <mergeCell ref="B5219:O5219"/>
    <mergeCell ref="B5221:H5221"/>
    <mergeCell ref="B5222:O5222"/>
    <mergeCell ref="B5224:H5224"/>
    <mergeCell ref="B5225:O5225"/>
    <mergeCell ref="B5212:H5212"/>
    <mergeCell ref="B5213:O5213"/>
    <mergeCell ref="B5215:H5215"/>
    <mergeCell ref="B5216:O5216"/>
    <mergeCell ref="B5218:H5218"/>
    <mergeCell ref="B5204:O5204"/>
    <mergeCell ref="B5206:H5206"/>
    <mergeCell ref="B5207:O5207"/>
    <mergeCell ref="B5209:H5209"/>
    <mergeCell ref="B5210:O5210"/>
    <mergeCell ref="B5257:H5257"/>
    <mergeCell ref="B5258:O5258"/>
    <mergeCell ref="B5260:H5260"/>
    <mergeCell ref="B5261:O5261"/>
    <mergeCell ref="B5263:H5263"/>
    <mergeCell ref="B5249:O5249"/>
    <mergeCell ref="B5251:H5251"/>
    <mergeCell ref="B5252:O5252"/>
    <mergeCell ref="B5254:H5254"/>
    <mergeCell ref="B5255:O5255"/>
    <mergeCell ref="B5242:H5242"/>
    <mergeCell ref="B5243:O5243"/>
    <mergeCell ref="B5245:H5245"/>
    <mergeCell ref="B5246:O5246"/>
    <mergeCell ref="B5248:H5248"/>
    <mergeCell ref="B5234:O5234"/>
    <mergeCell ref="B5236:H5236"/>
    <mergeCell ref="B5237:O5237"/>
    <mergeCell ref="B5239:H5239"/>
    <mergeCell ref="B5240:O5240"/>
    <mergeCell ref="B5287:H5287"/>
    <mergeCell ref="B5288:O5288"/>
    <mergeCell ref="B5290:H5290"/>
    <mergeCell ref="B5291:O5291"/>
    <mergeCell ref="B5293:H5293"/>
    <mergeCell ref="B5279:O5279"/>
    <mergeCell ref="B5281:H5281"/>
    <mergeCell ref="B5282:O5282"/>
    <mergeCell ref="B5284:H5284"/>
    <mergeCell ref="B5285:O5285"/>
    <mergeCell ref="B5272:H5272"/>
    <mergeCell ref="B5273:O5273"/>
    <mergeCell ref="B5275:H5275"/>
    <mergeCell ref="B5276:O5276"/>
    <mergeCell ref="B5278:H5278"/>
    <mergeCell ref="B5264:O5264"/>
    <mergeCell ref="B5266:H5266"/>
    <mergeCell ref="B5267:O5267"/>
    <mergeCell ref="B5269:H5269"/>
    <mergeCell ref="B5270:O5270"/>
    <mergeCell ref="B5316:O5316"/>
    <mergeCell ref="B5318:H5318"/>
    <mergeCell ref="B5319:O5319"/>
    <mergeCell ref="B5321:H5321"/>
    <mergeCell ref="B5322:O5322"/>
    <mergeCell ref="B5309:H5309"/>
    <mergeCell ref="B5310:O5310"/>
    <mergeCell ref="B5312:H5312"/>
    <mergeCell ref="B5313:O5313"/>
    <mergeCell ref="B5315:H5315"/>
    <mergeCell ref="B5302:H5302"/>
    <mergeCell ref="B5303:O5303"/>
    <mergeCell ref="B5305:H5305"/>
    <mergeCell ref="B5306:O5306"/>
    <mergeCell ref="B5308:H5308"/>
    <mergeCell ref="B5294:O5294"/>
    <mergeCell ref="B5296:H5296"/>
    <mergeCell ref="B5297:O5297"/>
    <mergeCell ref="B5299:H5299"/>
    <mergeCell ref="B5300:O5300"/>
    <mergeCell ref="B5346:O5346"/>
    <mergeCell ref="B5348:H5348"/>
    <mergeCell ref="B5349:O5349"/>
    <mergeCell ref="B5351:H5351"/>
    <mergeCell ref="B5352:O5352"/>
    <mergeCell ref="B5339:H5339"/>
    <mergeCell ref="B5340:O5340"/>
    <mergeCell ref="B5342:H5342"/>
    <mergeCell ref="B5343:O5343"/>
    <mergeCell ref="B5345:H5345"/>
    <mergeCell ref="B5331:O5331"/>
    <mergeCell ref="B5333:H5333"/>
    <mergeCell ref="B5334:O5334"/>
    <mergeCell ref="B5336:H5336"/>
    <mergeCell ref="B5337:O5337"/>
    <mergeCell ref="B5324:H5324"/>
    <mergeCell ref="B5325:O5325"/>
    <mergeCell ref="B5327:H5327"/>
    <mergeCell ref="B5328:O5328"/>
    <mergeCell ref="B5330:H5330"/>
    <mergeCell ref="B5376:O5376"/>
    <mergeCell ref="B5378:H5378"/>
    <mergeCell ref="B5379:O5379"/>
    <mergeCell ref="B5381:H5381"/>
    <mergeCell ref="B5382:O5382"/>
    <mergeCell ref="B5369:H5369"/>
    <mergeCell ref="B5370:O5370"/>
    <mergeCell ref="B5372:H5372"/>
    <mergeCell ref="B5373:O5373"/>
    <mergeCell ref="B5375:H5375"/>
    <mergeCell ref="B5361:O5361"/>
    <mergeCell ref="B5363:H5363"/>
    <mergeCell ref="B5364:O5364"/>
    <mergeCell ref="B5366:H5366"/>
    <mergeCell ref="B5367:O5367"/>
    <mergeCell ref="B5354:H5354"/>
    <mergeCell ref="B5355:O5355"/>
    <mergeCell ref="B5357:H5357"/>
    <mergeCell ref="B5358:O5358"/>
    <mergeCell ref="B5360:H5360"/>
    <mergeCell ref="B5406:O5406"/>
    <mergeCell ref="B5408:H5408"/>
    <mergeCell ref="B5409:O5409"/>
    <mergeCell ref="B5411:H5411"/>
    <mergeCell ref="B5412:O5412"/>
    <mergeCell ref="B5399:H5399"/>
    <mergeCell ref="B5400:O5400"/>
    <mergeCell ref="B5402:H5402"/>
    <mergeCell ref="B5403:O5403"/>
    <mergeCell ref="B5405:H5405"/>
    <mergeCell ref="B5391:O5391"/>
    <mergeCell ref="B5393:H5393"/>
    <mergeCell ref="B5394:O5394"/>
    <mergeCell ref="B5396:H5396"/>
    <mergeCell ref="B5397:O5397"/>
    <mergeCell ref="B5384:H5384"/>
    <mergeCell ref="B5385:O5385"/>
    <mergeCell ref="B5387:H5387"/>
    <mergeCell ref="B5388:O5388"/>
    <mergeCell ref="B5390:H5390"/>
    <mergeCell ref="B5436:O5436"/>
    <mergeCell ref="B5438:H5438"/>
    <mergeCell ref="B5439:O5439"/>
    <mergeCell ref="B5441:H5441"/>
    <mergeCell ref="B5442:O5442"/>
    <mergeCell ref="B5429:H5429"/>
    <mergeCell ref="B5430:O5430"/>
    <mergeCell ref="B5432:H5432"/>
    <mergeCell ref="B5433:O5433"/>
    <mergeCell ref="B5435:H5435"/>
    <mergeCell ref="B5421:O5421"/>
    <mergeCell ref="B5423:H5423"/>
    <mergeCell ref="B5424:O5424"/>
    <mergeCell ref="B5426:H5426"/>
    <mergeCell ref="B5427:O5427"/>
    <mergeCell ref="B5414:H5414"/>
    <mergeCell ref="B5415:O5415"/>
    <mergeCell ref="B5417:H5417"/>
    <mergeCell ref="B5418:O5418"/>
    <mergeCell ref="B5420:H5420"/>
    <mergeCell ref="B5466:O5466"/>
    <mergeCell ref="B5468:H5468"/>
    <mergeCell ref="B5469:O5469"/>
    <mergeCell ref="B5471:H5471"/>
    <mergeCell ref="B5472:O5472"/>
    <mergeCell ref="B5459:H5459"/>
    <mergeCell ref="B5460:O5460"/>
    <mergeCell ref="B5462:H5462"/>
    <mergeCell ref="B5463:O5463"/>
    <mergeCell ref="B5465:H5465"/>
    <mergeCell ref="B5451:O5451"/>
    <mergeCell ref="B5453:H5453"/>
    <mergeCell ref="B5454:O5454"/>
    <mergeCell ref="B5456:H5456"/>
    <mergeCell ref="B5457:O5457"/>
    <mergeCell ref="B5444:H5444"/>
    <mergeCell ref="B5445:O5445"/>
    <mergeCell ref="B5447:H5447"/>
    <mergeCell ref="B5448:O5448"/>
    <mergeCell ref="B5450:H5450"/>
    <mergeCell ref="B5496:O5496"/>
    <mergeCell ref="B5497:E5497"/>
    <mergeCell ref="G5497:O5497"/>
    <mergeCell ref="B5498:I5498"/>
    <mergeCell ref="B5500:H5500"/>
    <mergeCell ref="B5489:H5489"/>
    <mergeCell ref="B5490:O5490"/>
    <mergeCell ref="B5492:H5492"/>
    <mergeCell ref="B5493:O5493"/>
    <mergeCell ref="B5495:H5495"/>
    <mergeCell ref="B5481:O5481"/>
    <mergeCell ref="B5483:H5483"/>
    <mergeCell ref="B5484:O5484"/>
    <mergeCell ref="B5486:H5486"/>
    <mergeCell ref="B5487:O5487"/>
    <mergeCell ref="B5474:H5474"/>
    <mergeCell ref="B5475:O5475"/>
    <mergeCell ref="B5477:H5477"/>
    <mergeCell ref="B5478:O5478"/>
    <mergeCell ref="B5480:H5480"/>
    <mergeCell ref="B5524:H5524"/>
    <mergeCell ref="B5525:O5525"/>
    <mergeCell ref="B5527:H5527"/>
    <mergeCell ref="B5528:O5528"/>
    <mergeCell ref="B5530:H5530"/>
    <mergeCell ref="B5516:O5516"/>
    <mergeCell ref="B5518:H5518"/>
    <mergeCell ref="B5519:O5519"/>
    <mergeCell ref="B5521:H5521"/>
    <mergeCell ref="B5522:O5522"/>
    <mergeCell ref="B5509:H5509"/>
    <mergeCell ref="B5510:O5510"/>
    <mergeCell ref="B5512:H5512"/>
    <mergeCell ref="B5513:O5513"/>
    <mergeCell ref="B5515:H5515"/>
    <mergeCell ref="B5501:O5501"/>
    <mergeCell ref="B5503:H5503"/>
    <mergeCell ref="B5504:O5504"/>
    <mergeCell ref="B5506:H5506"/>
    <mergeCell ref="B5507:O5507"/>
    <mergeCell ref="B5554:H5554"/>
    <mergeCell ref="B5555:O5555"/>
    <mergeCell ref="B5557:H5557"/>
    <mergeCell ref="B5558:O5558"/>
    <mergeCell ref="B5560:H5560"/>
    <mergeCell ref="B5546:O5546"/>
    <mergeCell ref="B5548:H5548"/>
    <mergeCell ref="B5549:O5549"/>
    <mergeCell ref="B5551:H5551"/>
    <mergeCell ref="B5552:O5552"/>
    <mergeCell ref="B5539:H5539"/>
    <mergeCell ref="B5540:O5540"/>
    <mergeCell ref="B5542:H5542"/>
    <mergeCell ref="B5543:O5543"/>
    <mergeCell ref="B5545:H5545"/>
    <mergeCell ref="B5531:O5531"/>
    <mergeCell ref="B5533:H5533"/>
    <mergeCell ref="B5534:O5534"/>
    <mergeCell ref="B5536:H5536"/>
    <mergeCell ref="B5537:O5537"/>
    <mergeCell ref="B5584:H5584"/>
    <mergeCell ref="B5585:O5585"/>
    <mergeCell ref="B5587:H5587"/>
    <mergeCell ref="B5588:O5588"/>
    <mergeCell ref="B5590:H5590"/>
    <mergeCell ref="B5576:O5576"/>
    <mergeCell ref="B5578:H5578"/>
    <mergeCell ref="B5579:O5579"/>
    <mergeCell ref="B5581:H5581"/>
    <mergeCell ref="B5582:O5582"/>
    <mergeCell ref="B5569:H5569"/>
    <mergeCell ref="B5570:O5570"/>
    <mergeCell ref="B5572:H5572"/>
    <mergeCell ref="B5573:O5573"/>
    <mergeCell ref="B5575:H5575"/>
    <mergeCell ref="B5561:O5561"/>
    <mergeCell ref="B5563:H5563"/>
    <mergeCell ref="B5564:O5564"/>
    <mergeCell ref="B5566:H5566"/>
    <mergeCell ref="B5567:O5567"/>
    <mergeCell ref="B5614:H5614"/>
    <mergeCell ref="B5615:O5615"/>
    <mergeCell ref="B5617:H5617"/>
    <mergeCell ref="B5618:O5618"/>
    <mergeCell ref="B5620:H5620"/>
    <mergeCell ref="B5606:O5606"/>
    <mergeCell ref="B5608:H5608"/>
    <mergeCell ref="B5609:O5609"/>
    <mergeCell ref="B5611:H5611"/>
    <mergeCell ref="B5612:O5612"/>
    <mergeCell ref="B5599:H5599"/>
    <mergeCell ref="B5600:O5600"/>
    <mergeCell ref="B5602:H5602"/>
    <mergeCell ref="B5603:O5603"/>
    <mergeCell ref="B5605:H5605"/>
    <mergeCell ref="B5591:O5591"/>
    <mergeCell ref="B5593:H5593"/>
    <mergeCell ref="B5594:O5594"/>
    <mergeCell ref="B5596:H5596"/>
    <mergeCell ref="B5597:O5597"/>
    <mergeCell ref="B5644:H5644"/>
    <mergeCell ref="B5645:O5645"/>
    <mergeCell ref="B5647:H5647"/>
    <mergeCell ref="B5648:O5648"/>
    <mergeCell ref="B5650:H5650"/>
    <mergeCell ref="B5636:O5636"/>
    <mergeCell ref="B5638:H5638"/>
    <mergeCell ref="B5639:O5639"/>
    <mergeCell ref="B5641:H5641"/>
    <mergeCell ref="B5642:O5642"/>
    <mergeCell ref="B5629:H5629"/>
    <mergeCell ref="B5630:O5630"/>
    <mergeCell ref="B5632:H5632"/>
    <mergeCell ref="B5633:O5633"/>
    <mergeCell ref="B5635:H5635"/>
    <mergeCell ref="B5621:O5621"/>
    <mergeCell ref="B5623:H5623"/>
    <mergeCell ref="B5624:O5624"/>
    <mergeCell ref="B5626:H5626"/>
    <mergeCell ref="B5627:O5627"/>
    <mergeCell ref="B5668:H5668"/>
    <mergeCell ref="B5669:H5669"/>
    <mergeCell ref="B5670:H5670"/>
    <mergeCell ref="B5671:H5671"/>
    <mergeCell ref="B5672:H5672"/>
    <mergeCell ref="B5662:O5662"/>
    <mergeCell ref="B5664:H5664"/>
    <mergeCell ref="B5665:H5665"/>
    <mergeCell ref="B5666:H5666"/>
    <mergeCell ref="B5667:H5667"/>
    <mergeCell ref="B5656:H5656"/>
    <mergeCell ref="B5657:H5657"/>
    <mergeCell ref="B5658:H5658"/>
    <mergeCell ref="B5659:O5659"/>
    <mergeCell ref="B5661:H5661"/>
    <mergeCell ref="B5651:H5651"/>
    <mergeCell ref="B5652:H5652"/>
    <mergeCell ref="B5653:H5653"/>
    <mergeCell ref="B5654:H5654"/>
    <mergeCell ref="B5655:H5655"/>
    <mergeCell ref="B5690:H5690"/>
    <mergeCell ref="B5691:H5691"/>
    <mergeCell ref="B5692:H5692"/>
    <mergeCell ref="B5693:H5693"/>
    <mergeCell ref="B5694:H5694"/>
    <mergeCell ref="B5684:O5684"/>
    <mergeCell ref="B5686:H5686"/>
    <mergeCell ref="B5687:H5687"/>
    <mergeCell ref="B5688:H5688"/>
    <mergeCell ref="B5689:H5689"/>
    <mergeCell ref="B5679:H5679"/>
    <mergeCell ref="B5680:H5680"/>
    <mergeCell ref="B5681:H5681"/>
    <mergeCell ref="B5682:H5682"/>
    <mergeCell ref="B5683:H5683"/>
    <mergeCell ref="B5673:O5673"/>
    <mergeCell ref="B5675:H5675"/>
    <mergeCell ref="B5676:H5676"/>
    <mergeCell ref="B5677:H5677"/>
    <mergeCell ref="B5678:H5678"/>
    <mergeCell ref="B5714:H5714"/>
    <mergeCell ref="B5715:O5715"/>
    <mergeCell ref="B5717:H5717"/>
    <mergeCell ref="B5718:O5718"/>
    <mergeCell ref="B5720:H5720"/>
    <mergeCell ref="B5707:H5707"/>
    <mergeCell ref="B5708:H5708"/>
    <mergeCell ref="B5709:O5709"/>
    <mergeCell ref="B5711:H5711"/>
    <mergeCell ref="B5712:O5712"/>
    <mergeCell ref="B5702:H5702"/>
    <mergeCell ref="B5703:H5703"/>
    <mergeCell ref="B5704:H5704"/>
    <mergeCell ref="B5705:H5705"/>
    <mergeCell ref="B5706:H5706"/>
    <mergeCell ref="B5695:O5695"/>
    <mergeCell ref="B5697:H5697"/>
    <mergeCell ref="B5698:O5698"/>
    <mergeCell ref="B5700:H5700"/>
    <mergeCell ref="B5701:H5701"/>
    <mergeCell ref="B5742:O5742"/>
    <mergeCell ref="B5744:H5744"/>
    <mergeCell ref="B5745:O5745"/>
    <mergeCell ref="B5747:H5747"/>
    <mergeCell ref="B5748:O5748"/>
    <mergeCell ref="B5735:H5735"/>
    <mergeCell ref="B5736:O5736"/>
    <mergeCell ref="B5738:H5738"/>
    <mergeCell ref="B5739:O5739"/>
    <mergeCell ref="B5741:H5741"/>
    <mergeCell ref="B5728:H5728"/>
    <mergeCell ref="B5729:H5729"/>
    <mergeCell ref="B5730:O5730"/>
    <mergeCell ref="B5732:H5732"/>
    <mergeCell ref="B5733:O5733"/>
    <mergeCell ref="B5721:O5721"/>
    <mergeCell ref="B5723:H5723"/>
    <mergeCell ref="B5724:O5724"/>
    <mergeCell ref="B5726:H5726"/>
    <mergeCell ref="B5727:H5727"/>
    <mergeCell ref="B5770:H5770"/>
    <mergeCell ref="B5771:O5771"/>
    <mergeCell ref="B5773:H5773"/>
    <mergeCell ref="B5774:O5774"/>
    <mergeCell ref="B5776:H5776"/>
    <mergeCell ref="B5762:I5762"/>
    <mergeCell ref="B5764:H5764"/>
    <mergeCell ref="B5765:O5765"/>
    <mergeCell ref="B5767:H5767"/>
    <mergeCell ref="B5768:O5768"/>
    <mergeCell ref="B5757:O5757"/>
    <mergeCell ref="B5759:H5759"/>
    <mergeCell ref="B5760:O5760"/>
    <mergeCell ref="B5761:E5761"/>
    <mergeCell ref="G5761:O5761"/>
    <mergeCell ref="B5750:H5750"/>
    <mergeCell ref="B5751:O5751"/>
    <mergeCell ref="B5753:H5753"/>
    <mergeCell ref="B5754:O5754"/>
    <mergeCell ref="B5756:H5756"/>
    <mergeCell ref="B5800:H5800"/>
    <mergeCell ref="B5801:O5801"/>
    <mergeCell ref="B5803:H5803"/>
    <mergeCell ref="B5804:O5804"/>
    <mergeCell ref="B5806:H5806"/>
    <mergeCell ref="B5792:O5792"/>
    <mergeCell ref="B5794:H5794"/>
    <mergeCell ref="B5795:O5795"/>
    <mergeCell ref="B5797:H5797"/>
    <mergeCell ref="B5798:O5798"/>
    <mergeCell ref="B5785:H5785"/>
    <mergeCell ref="B5786:O5786"/>
    <mergeCell ref="B5788:H5788"/>
    <mergeCell ref="B5789:O5789"/>
    <mergeCell ref="B5791:H5791"/>
    <mergeCell ref="B5777:O5777"/>
    <mergeCell ref="B5779:H5779"/>
    <mergeCell ref="B5780:O5780"/>
    <mergeCell ref="B5782:H5782"/>
    <mergeCell ref="B5783:O5783"/>
    <mergeCell ref="B5830:H5830"/>
    <mergeCell ref="B5831:O5831"/>
    <mergeCell ref="B5833:H5833"/>
    <mergeCell ref="B5834:O5834"/>
    <mergeCell ref="B5836:H5836"/>
    <mergeCell ref="B5822:O5822"/>
    <mergeCell ref="B5824:H5824"/>
    <mergeCell ref="B5825:O5825"/>
    <mergeCell ref="B5827:H5827"/>
    <mergeCell ref="B5828:O5828"/>
    <mergeCell ref="B5815:H5815"/>
    <mergeCell ref="B5816:O5816"/>
    <mergeCell ref="B5818:H5818"/>
    <mergeCell ref="B5819:O5819"/>
    <mergeCell ref="B5821:H5821"/>
    <mergeCell ref="B5807:O5807"/>
    <mergeCell ref="B5809:H5809"/>
    <mergeCell ref="B5810:O5810"/>
    <mergeCell ref="B5812:H5812"/>
    <mergeCell ref="B5813:O5813"/>
    <mergeCell ref="B5860:H5860"/>
    <mergeCell ref="B5861:O5861"/>
    <mergeCell ref="B5863:H5863"/>
    <mergeCell ref="B5864:O5864"/>
    <mergeCell ref="B5866:H5866"/>
    <mergeCell ref="B5852:O5852"/>
    <mergeCell ref="B5854:H5854"/>
    <mergeCell ref="B5855:O5855"/>
    <mergeCell ref="B5857:H5857"/>
    <mergeCell ref="B5858:O5858"/>
    <mergeCell ref="B5845:H5845"/>
    <mergeCell ref="B5846:O5846"/>
    <mergeCell ref="B5848:H5848"/>
    <mergeCell ref="B5849:O5849"/>
    <mergeCell ref="B5851:H5851"/>
    <mergeCell ref="B5837:O5837"/>
    <mergeCell ref="B5839:H5839"/>
    <mergeCell ref="B5840:O5840"/>
    <mergeCell ref="B5842:H5842"/>
    <mergeCell ref="B5843:O5843"/>
    <mergeCell ref="B5890:H5890"/>
    <mergeCell ref="B5891:O5891"/>
    <mergeCell ref="B5893:H5893"/>
    <mergeCell ref="B5894:O5894"/>
    <mergeCell ref="B5896:H5896"/>
    <mergeCell ref="B5882:O5882"/>
    <mergeCell ref="B5884:H5884"/>
    <mergeCell ref="B5885:O5885"/>
    <mergeCell ref="B5887:H5887"/>
    <mergeCell ref="B5888:O5888"/>
    <mergeCell ref="B5875:H5875"/>
    <mergeCell ref="B5876:O5876"/>
    <mergeCell ref="B5878:H5878"/>
    <mergeCell ref="B5879:O5879"/>
    <mergeCell ref="B5881:H5881"/>
    <mergeCell ref="B5867:O5867"/>
    <mergeCell ref="B5869:H5869"/>
    <mergeCell ref="B5870:O5870"/>
    <mergeCell ref="B5872:H5872"/>
    <mergeCell ref="B5873:O5873"/>
    <mergeCell ref="B5920:H5920"/>
    <mergeCell ref="B5921:O5921"/>
    <mergeCell ref="B5923:H5923"/>
    <mergeCell ref="B5924:O5924"/>
    <mergeCell ref="B5926:H5926"/>
    <mergeCell ref="B5912:O5912"/>
    <mergeCell ref="B5914:H5914"/>
    <mergeCell ref="B5915:O5915"/>
    <mergeCell ref="B5917:H5917"/>
    <mergeCell ref="B5918:O5918"/>
    <mergeCell ref="B5905:H5905"/>
    <mergeCell ref="B5906:O5906"/>
    <mergeCell ref="B5908:H5908"/>
    <mergeCell ref="B5909:O5909"/>
    <mergeCell ref="B5911:H5911"/>
    <mergeCell ref="B5897:O5897"/>
    <mergeCell ref="B5899:H5899"/>
    <mergeCell ref="B5900:O5900"/>
    <mergeCell ref="B5902:H5902"/>
    <mergeCell ref="B5903:O5903"/>
    <mergeCell ref="B5950:H5950"/>
    <mergeCell ref="B5951:O5951"/>
    <mergeCell ref="B5953:H5953"/>
    <mergeCell ref="B5954:O5954"/>
    <mergeCell ref="B5956:H5956"/>
    <mergeCell ref="B5942:O5942"/>
    <mergeCell ref="B5944:H5944"/>
    <mergeCell ref="B5945:O5945"/>
    <mergeCell ref="B5947:H5947"/>
    <mergeCell ref="B5948:O5948"/>
    <mergeCell ref="B5935:H5935"/>
    <mergeCell ref="B5936:O5936"/>
    <mergeCell ref="B5938:H5938"/>
    <mergeCell ref="B5939:O5939"/>
    <mergeCell ref="B5941:H5941"/>
    <mergeCell ref="B5927:O5927"/>
    <mergeCell ref="B5929:H5929"/>
    <mergeCell ref="B5930:O5930"/>
    <mergeCell ref="B5932:H5932"/>
    <mergeCell ref="B5933:O5933"/>
    <mergeCell ref="B5980:H5980"/>
    <mergeCell ref="B5981:O5981"/>
    <mergeCell ref="B5983:H5983"/>
    <mergeCell ref="B5984:O5984"/>
    <mergeCell ref="B5986:H5986"/>
    <mergeCell ref="B5972:O5972"/>
    <mergeCell ref="B5974:H5974"/>
    <mergeCell ref="B5975:O5975"/>
    <mergeCell ref="B5977:H5977"/>
    <mergeCell ref="B5978:O5978"/>
    <mergeCell ref="B5965:H5965"/>
    <mergeCell ref="B5966:O5966"/>
    <mergeCell ref="B5968:H5968"/>
    <mergeCell ref="B5969:O5969"/>
    <mergeCell ref="B5971:H5971"/>
    <mergeCell ref="B5957:O5957"/>
    <mergeCell ref="B5959:H5959"/>
    <mergeCell ref="B5960:O5960"/>
    <mergeCell ref="B5962:H5962"/>
    <mergeCell ref="B5963:O5963"/>
    <mergeCell ref="B6010:H6010"/>
    <mergeCell ref="B6011:O6011"/>
    <mergeCell ref="B6013:H6013"/>
    <mergeCell ref="B6014:O6014"/>
    <mergeCell ref="B6016:H6016"/>
    <mergeCell ref="B6002:O6002"/>
    <mergeCell ref="B6004:H6004"/>
    <mergeCell ref="B6005:O6005"/>
    <mergeCell ref="B6007:H6007"/>
    <mergeCell ref="B6008:O6008"/>
    <mergeCell ref="B5995:H5995"/>
    <mergeCell ref="B5996:O5996"/>
    <mergeCell ref="B5998:H5998"/>
    <mergeCell ref="B5999:O5999"/>
    <mergeCell ref="B6001:H6001"/>
    <mergeCell ref="B5987:O5987"/>
    <mergeCell ref="B5989:H5989"/>
    <mergeCell ref="B5990:O5990"/>
    <mergeCell ref="B5992:H5992"/>
    <mergeCell ref="B5993:O5993"/>
    <mergeCell ref="B6040:H6040"/>
    <mergeCell ref="B6041:O6041"/>
    <mergeCell ref="B6043:H6043"/>
    <mergeCell ref="B6044:O6044"/>
    <mergeCell ref="B6046:H6046"/>
    <mergeCell ref="B6032:O6032"/>
    <mergeCell ref="B6034:H6034"/>
    <mergeCell ref="B6035:O6035"/>
    <mergeCell ref="B6037:H6037"/>
    <mergeCell ref="B6038:O6038"/>
    <mergeCell ref="B6025:H6025"/>
    <mergeCell ref="B6026:O6026"/>
    <mergeCell ref="B6028:H6028"/>
    <mergeCell ref="B6029:O6029"/>
    <mergeCell ref="B6031:H6031"/>
    <mergeCell ref="B6017:O6017"/>
    <mergeCell ref="B6019:H6019"/>
    <mergeCell ref="B6020:O6020"/>
    <mergeCell ref="B6022:H6022"/>
    <mergeCell ref="B6023:O6023"/>
    <mergeCell ref="B6067:O6067"/>
    <mergeCell ref="B6069:H6069"/>
    <mergeCell ref="B6070:O6070"/>
    <mergeCell ref="B6072:H6072"/>
    <mergeCell ref="B6073:O6073"/>
    <mergeCell ref="B6062:O6062"/>
    <mergeCell ref="B6063:E6063"/>
    <mergeCell ref="G6063:O6063"/>
    <mergeCell ref="B6064:I6064"/>
    <mergeCell ref="B6066:H6066"/>
    <mergeCell ref="B6055:H6055"/>
    <mergeCell ref="B6056:O6056"/>
    <mergeCell ref="B6058:H6058"/>
    <mergeCell ref="B6059:O6059"/>
    <mergeCell ref="B6061:H6061"/>
    <mergeCell ref="B6047:O6047"/>
    <mergeCell ref="B6049:H6049"/>
    <mergeCell ref="B6050:O6050"/>
    <mergeCell ref="B6052:H6052"/>
    <mergeCell ref="B6053:O6053"/>
    <mergeCell ref="B6096:I6096"/>
    <mergeCell ref="B6098:H6098"/>
    <mergeCell ref="B6099:O6099"/>
    <mergeCell ref="B6101:H6101"/>
    <mergeCell ref="B6102:O6102"/>
    <mergeCell ref="B6090:H6090"/>
    <mergeCell ref="B6091:O6091"/>
    <mergeCell ref="B6093:H6093"/>
    <mergeCell ref="B6094:O6094"/>
    <mergeCell ref="B6095:E6095"/>
    <mergeCell ref="G6095:O6095"/>
    <mergeCell ref="B6082:O6082"/>
    <mergeCell ref="B6084:H6084"/>
    <mergeCell ref="B6085:O6085"/>
    <mergeCell ref="B6087:H6087"/>
    <mergeCell ref="B6088:O6088"/>
    <mergeCell ref="B6075:H6075"/>
    <mergeCell ref="B6076:O6076"/>
    <mergeCell ref="B6078:H6078"/>
    <mergeCell ref="B6079:O6079"/>
    <mergeCell ref="B6081:H6081"/>
    <mergeCell ref="B6126:O6126"/>
    <mergeCell ref="B6128:H6128"/>
    <mergeCell ref="B6129:O6129"/>
    <mergeCell ref="B6131:H6131"/>
    <mergeCell ref="B6132:O6132"/>
    <mergeCell ref="B6119:H6119"/>
    <mergeCell ref="B6120:O6120"/>
    <mergeCell ref="B6122:H6122"/>
    <mergeCell ref="B6123:O6123"/>
    <mergeCell ref="B6125:H6125"/>
    <mergeCell ref="B6111:O6111"/>
    <mergeCell ref="B6113:H6113"/>
    <mergeCell ref="B6114:O6114"/>
    <mergeCell ref="B6116:H6116"/>
    <mergeCell ref="B6117:O6117"/>
    <mergeCell ref="B6104:H6104"/>
    <mergeCell ref="B6105:O6105"/>
    <mergeCell ref="B6107:H6107"/>
    <mergeCell ref="B6108:O6108"/>
    <mergeCell ref="B6110:H6110"/>
    <mergeCell ref="B6156:O6156"/>
    <mergeCell ref="B6158:H6158"/>
    <mergeCell ref="B6159:O6159"/>
    <mergeCell ref="B6161:H6161"/>
    <mergeCell ref="B6162:O6162"/>
    <mergeCell ref="B6149:H6149"/>
    <mergeCell ref="B6150:O6150"/>
    <mergeCell ref="B6152:H6152"/>
    <mergeCell ref="B6153:O6153"/>
    <mergeCell ref="B6155:H6155"/>
    <mergeCell ref="B6141:O6141"/>
    <mergeCell ref="B6143:H6143"/>
    <mergeCell ref="B6144:O6144"/>
    <mergeCell ref="B6146:H6146"/>
    <mergeCell ref="B6147:O6147"/>
    <mergeCell ref="B6134:H6134"/>
    <mergeCell ref="B6135:O6135"/>
    <mergeCell ref="B6137:H6137"/>
    <mergeCell ref="B6138:O6138"/>
    <mergeCell ref="B6140:H6140"/>
    <mergeCell ref="B6186:O6186"/>
    <mergeCell ref="B6188:H6188"/>
    <mergeCell ref="B6189:O6189"/>
    <mergeCell ref="B6191:H6191"/>
    <mergeCell ref="B6192:O6192"/>
    <mergeCell ref="B6179:H6179"/>
    <mergeCell ref="B6180:O6180"/>
    <mergeCell ref="B6182:H6182"/>
    <mergeCell ref="B6183:O6183"/>
    <mergeCell ref="B6185:H6185"/>
    <mergeCell ref="B6171:O6171"/>
    <mergeCell ref="B6173:H6173"/>
    <mergeCell ref="B6174:O6174"/>
    <mergeCell ref="B6176:H6176"/>
    <mergeCell ref="B6177:O6177"/>
    <mergeCell ref="B6164:H6164"/>
    <mergeCell ref="B6165:O6165"/>
    <mergeCell ref="B6167:H6167"/>
    <mergeCell ref="B6168:O6168"/>
    <mergeCell ref="B6170:H6170"/>
    <mergeCell ref="B6216:O6216"/>
    <mergeCell ref="B6218:H6218"/>
    <mergeCell ref="B6219:O6219"/>
    <mergeCell ref="B6221:H6221"/>
    <mergeCell ref="B6222:O6222"/>
    <mergeCell ref="B6209:H6209"/>
    <mergeCell ref="B6210:O6210"/>
    <mergeCell ref="B6212:H6212"/>
    <mergeCell ref="B6213:O6213"/>
    <mergeCell ref="B6215:H6215"/>
    <mergeCell ref="B6201:O6201"/>
    <mergeCell ref="B6203:H6203"/>
    <mergeCell ref="B6204:O6204"/>
    <mergeCell ref="B6206:H6206"/>
    <mergeCell ref="B6207:O6207"/>
    <mergeCell ref="B6194:H6194"/>
    <mergeCell ref="B6195:O6195"/>
    <mergeCell ref="B6197:H6197"/>
    <mergeCell ref="B6198:O6198"/>
    <mergeCell ref="B6200:H6200"/>
    <mergeCell ref="B6246:O6246"/>
    <mergeCell ref="B6248:H6248"/>
    <mergeCell ref="B6249:O6249"/>
    <mergeCell ref="B6251:H6251"/>
    <mergeCell ref="B6252:O6252"/>
    <mergeCell ref="B6239:H6239"/>
    <mergeCell ref="B6240:O6240"/>
    <mergeCell ref="B6242:H6242"/>
    <mergeCell ref="B6243:O6243"/>
    <mergeCell ref="B6245:H6245"/>
    <mergeCell ref="B6231:O6231"/>
    <mergeCell ref="B6233:H6233"/>
    <mergeCell ref="B6234:O6234"/>
    <mergeCell ref="B6236:H6236"/>
    <mergeCell ref="B6237:O6237"/>
    <mergeCell ref="B6224:H6224"/>
    <mergeCell ref="B6225:O6225"/>
    <mergeCell ref="B6227:H6227"/>
    <mergeCell ref="B6228:O6228"/>
    <mergeCell ref="B6230:H6230"/>
    <mergeCell ref="B6276:O6276"/>
    <mergeCell ref="B6278:H6278"/>
    <mergeCell ref="B6279:O6279"/>
    <mergeCell ref="B6281:H6281"/>
    <mergeCell ref="B6282:O6282"/>
    <mergeCell ref="B6269:H6269"/>
    <mergeCell ref="B6270:O6270"/>
    <mergeCell ref="B6272:H6272"/>
    <mergeCell ref="B6273:O6273"/>
    <mergeCell ref="B6275:H6275"/>
    <mergeCell ref="B6261:O6261"/>
    <mergeCell ref="B6263:H6263"/>
    <mergeCell ref="B6264:O6264"/>
    <mergeCell ref="B6266:H6266"/>
    <mergeCell ref="B6267:O6267"/>
    <mergeCell ref="B6254:H6254"/>
    <mergeCell ref="B6255:O6255"/>
    <mergeCell ref="B6257:H6257"/>
    <mergeCell ref="B6258:O6258"/>
    <mergeCell ref="B6260:H6260"/>
    <mergeCell ref="B6306:O6306"/>
    <mergeCell ref="B6308:H6308"/>
    <mergeCell ref="B6309:O6309"/>
    <mergeCell ref="B6311:H6311"/>
    <mergeCell ref="B6312:O6312"/>
    <mergeCell ref="B6299:H6299"/>
    <mergeCell ref="B6300:O6300"/>
    <mergeCell ref="B6302:H6302"/>
    <mergeCell ref="B6303:O6303"/>
    <mergeCell ref="B6305:H6305"/>
    <mergeCell ref="B6291:O6291"/>
    <mergeCell ref="B6293:H6293"/>
    <mergeCell ref="B6294:O6294"/>
    <mergeCell ref="B6296:H6296"/>
    <mergeCell ref="B6297:O6297"/>
    <mergeCell ref="B6284:H6284"/>
    <mergeCell ref="B6285:O6285"/>
    <mergeCell ref="B6287:H6287"/>
    <mergeCell ref="B6288:O6288"/>
    <mergeCell ref="B6290:H6290"/>
    <mergeCell ref="B6335:O6335"/>
    <mergeCell ref="B6337:H6337"/>
    <mergeCell ref="B6338:O6338"/>
    <mergeCell ref="B6340:H6340"/>
    <mergeCell ref="B6341:O6341"/>
    <mergeCell ref="B6328:H6328"/>
    <mergeCell ref="B6329:O6329"/>
    <mergeCell ref="B6331:H6331"/>
    <mergeCell ref="B6332:O6332"/>
    <mergeCell ref="B6334:H6334"/>
    <mergeCell ref="B6320:I6320"/>
    <mergeCell ref="B6322:H6322"/>
    <mergeCell ref="B6323:O6323"/>
    <mergeCell ref="B6325:H6325"/>
    <mergeCell ref="B6326:O6326"/>
    <mergeCell ref="B6314:H6314"/>
    <mergeCell ref="B6315:O6315"/>
    <mergeCell ref="B6317:H6317"/>
    <mergeCell ref="B6318:O6318"/>
    <mergeCell ref="B6319:E6319"/>
    <mergeCell ref="G6319:O6319"/>
    <mergeCell ref="B6365:O6365"/>
    <mergeCell ref="B6367:H6367"/>
    <mergeCell ref="B6368:O6368"/>
    <mergeCell ref="B6370:H6370"/>
    <mergeCell ref="B6371:O6371"/>
    <mergeCell ref="B6358:H6358"/>
    <mergeCell ref="B6359:O6359"/>
    <mergeCell ref="B6361:H6361"/>
    <mergeCell ref="B6362:O6362"/>
    <mergeCell ref="B6364:H6364"/>
    <mergeCell ref="B6350:O6350"/>
    <mergeCell ref="B6352:H6352"/>
    <mergeCell ref="B6353:O6353"/>
    <mergeCell ref="B6355:H6355"/>
    <mergeCell ref="B6356:O6356"/>
    <mergeCell ref="B6343:H6343"/>
    <mergeCell ref="B6344:O6344"/>
    <mergeCell ref="B6346:H6346"/>
    <mergeCell ref="B6347:O6347"/>
    <mergeCell ref="B6349:H6349"/>
    <mergeCell ref="B6395:O6395"/>
    <mergeCell ref="B6397:H6397"/>
    <mergeCell ref="B6398:O6398"/>
    <mergeCell ref="B6400:H6400"/>
    <mergeCell ref="B6401:O6401"/>
    <mergeCell ref="B6388:H6388"/>
    <mergeCell ref="B6389:O6389"/>
    <mergeCell ref="B6391:H6391"/>
    <mergeCell ref="B6392:O6392"/>
    <mergeCell ref="B6394:H6394"/>
    <mergeCell ref="B6380:O6380"/>
    <mergeCell ref="B6382:H6382"/>
    <mergeCell ref="B6383:O6383"/>
    <mergeCell ref="B6385:H6385"/>
    <mergeCell ref="B6386:O6386"/>
    <mergeCell ref="B6373:H6373"/>
    <mergeCell ref="B6374:O6374"/>
    <mergeCell ref="B6376:H6376"/>
    <mergeCell ref="B6377:O6377"/>
    <mergeCell ref="B6379:H6379"/>
    <mergeCell ref="B6425:O6425"/>
    <mergeCell ref="B6427:H6427"/>
    <mergeCell ref="B6428:O6428"/>
    <mergeCell ref="B6430:H6430"/>
    <mergeCell ref="B6431:O6431"/>
    <mergeCell ref="B6418:H6418"/>
    <mergeCell ref="B6419:O6419"/>
    <mergeCell ref="B6421:H6421"/>
    <mergeCell ref="B6422:O6422"/>
    <mergeCell ref="B6424:H6424"/>
    <mergeCell ref="B6410:O6410"/>
    <mergeCell ref="B6412:H6412"/>
    <mergeCell ref="B6413:O6413"/>
    <mergeCell ref="B6415:H6415"/>
    <mergeCell ref="B6416:O6416"/>
    <mergeCell ref="B6403:H6403"/>
    <mergeCell ref="B6404:O6404"/>
    <mergeCell ref="B6406:H6406"/>
    <mergeCell ref="B6407:O6407"/>
    <mergeCell ref="B6409:H6409"/>
    <mergeCell ref="B6455:O6455"/>
    <mergeCell ref="B6457:H6457"/>
    <mergeCell ref="B6458:O6458"/>
    <mergeCell ref="B6460:H6460"/>
    <mergeCell ref="B6461:O6461"/>
    <mergeCell ref="B6448:H6448"/>
    <mergeCell ref="B6449:O6449"/>
    <mergeCell ref="B6451:H6451"/>
    <mergeCell ref="B6452:O6452"/>
    <mergeCell ref="B6454:H6454"/>
    <mergeCell ref="B6440:O6440"/>
    <mergeCell ref="B6442:H6442"/>
    <mergeCell ref="B6443:O6443"/>
    <mergeCell ref="B6445:H6445"/>
    <mergeCell ref="B6446:O6446"/>
    <mergeCell ref="B6433:H6433"/>
    <mergeCell ref="B6434:O6434"/>
    <mergeCell ref="B6436:H6436"/>
    <mergeCell ref="B6437:O6437"/>
    <mergeCell ref="B6439:H6439"/>
    <mergeCell ref="B6485:O6485"/>
    <mergeCell ref="B6487:H6487"/>
    <mergeCell ref="B6488:O6488"/>
    <mergeCell ref="B6490:H6490"/>
    <mergeCell ref="B6491:O6491"/>
    <mergeCell ref="B6478:H6478"/>
    <mergeCell ref="B6479:O6479"/>
    <mergeCell ref="B6481:H6481"/>
    <mergeCell ref="B6482:O6482"/>
    <mergeCell ref="B6484:H6484"/>
    <mergeCell ref="B6470:O6470"/>
    <mergeCell ref="B6472:H6472"/>
    <mergeCell ref="B6473:O6473"/>
    <mergeCell ref="B6475:H6475"/>
    <mergeCell ref="B6476:O6476"/>
    <mergeCell ref="B6463:H6463"/>
    <mergeCell ref="B6464:O6464"/>
    <mergeCell ref="B6466:H6466"/>
    <mergeCell ref="B6467:O6467"/>
    <mergeCell ref="B6469:H6469"/>
    <mergeCell ref="B6515:O6515"/>
    <mergeCell ref="B6517:H6517"/>
    <mergeCell ref="B6518:O6518"/>
    <mergeCell ref="B6520:H6520"/>
    <mergeCell ref="B6521:O6521"/>
    <mergeCell ref="B6508:H6508"/>
    <mergeCell ref="B6509:O6509"/>
    <mergeCell ref="B6511:H6511"/>
    <mergeCell ref="B6512:O6512"/>
    <mergeCell ref="B6514:H6514"/>
    <mergeCell ref="B6500:O6500"/>
    <mergeCell ref="B6502:H6502"/>
    <mergeCell ref="B6503:O6503"/>
    <mergeCell ref="B6505:H6505"/>
    <mergeCell ref="B6506:O6506"/>
    <mergeCell ref="B6493:H6493"/>
    <mergeCell ref="B6494:O6494"/>
    <mergeCell ref="B6496:H6496"/>
    <mergeCell ref="B6497:O6497"/>
    <mergeCell ref="B6499:H6499"/>
    <mergeCell ref="B6545:O6545"/>
    <mergeCell ref="B6547:H6547"/>
    <mergeCell ref="B6548:O6548"/>
    <mergeCell ref="B6550:H6550"/>
    <mergeCell ref="B6551:O6551"/>
    <mergeCell ref="B6538:H6538"/>
    <mergeCell ref="B6539:O6539"/>
    <mergeCell ref="B6541:H6541"/>
    <mergeCell ref="B6542:O6542"/>
    <mergeCell ref="B6544:H6544"/>
    <mergeCell ref="B6530:O6530"/>
    <mergeCell ref="B6532:H6532"/>
    <mergeCell ref="B6533:O6533"/>
    <mergeCell ref="B6535:H6535"/>
    <mergeCell ref="B6536:O6536"/>
    <mergeCell ref="B6523:H6523"/>
    <mergeCell ref="B6524:O6524"/>
    <mergeCell ref="B6526:H6526"/>
    <mergeCell ref="B6527:O6527"/>
    <mergeCell ref="B6529:H6529"/>
    <mergeCell ref="B6575:O6575"/>
    <mergeCell ref="B6577:H6577"/>
    <mergeCell ref="B6578:O6578"/>
    <mergeCell ref="B6580:H6580"/>
    <mergeCell ref="B6581:O6581"/>
    <mergeCell ref="B6568:H6568"/>
    <mergeCell ref="B6569:O6569"/>
    <mergeCell ref="B6571:H6571"/>
    <mergeCell ref="B6572:O6572"/>
    <mergeCell ref="B6574:H6574"/>
    <mergeCell ref="B6560:O6560"/>
    <mergeCell ref="B6562:H6562"/>
    <mergeCell ref="B6563:O6563"/>
    <mergeCell ref="B6565:H6565"/>
    <mergeCell ref="B6566:O6566"/>
    <mergeCell ref="B6553:H6553"/>
    <mergeCell ref="B6554:O6554"/>
    <mergeCell ref="B6556:H6556"/>
    <mergeCell ref="B6557:O6557"/>
    <mergeCell ref="B6559:H6559"/>
    <mergeCell ref="B6605:O6605"/>
    <mergeCell ref="B6607:H6607"/>
    <mergeCell ref="B6608:O6608"/>
    <mergeCell ref="B6610:H6610"/>
    <mergeCell ref="B6611:O6611"/>
    <mergeCell ref="B6598:H6598"/>
    <mergeCell ref="B6599:O6599"/>
    <mergeCell ref="B6601:H6601"/>
    <mergeCell ref="B6602:O6602"/>
    <mergeCell ref="B6604:H6604"/>
    <mergeCell ref="B6590:O6590"/>
    <mergeCell ref="B6592:H6592"/>
    <mergeCell ref="B6593:O6593"/>
    <mergeCell ref="B6595:H6595"/>
    <mergeCell ref="B6596:O6596"/>
    <mergeCell ref="B6583:H6583"/>
    <mergeCell ref="B6584:O6584"/>
    <mergeCell ref="B6586:H6586"/>
    <mergeCell ref="B6587:O6587"/>
    <mergeCell ref="B6589:H6589"/>
    <mergeCell ref="B6635:O6635"/>
    <mergeCell ref="B6637:H6637"/>
    <mergeCell ref="B6638:O6638"/>
    <mergeCell ref="B6640:H6640"/>
    <mergeCell ref="B6641:O6641"/>
    <mergeCell ref="B6628:H6628"/>
    <mergeCell ref="B6629:O6629"/>
    <mergeCell ref="B6631:H6631"/>
    <mergeCell ref="B6632:O6632"/>
    <mergeCell ref="B6634:H6634"/>
    <mergeCell ref="B6620:O6620"/>
    <mergeCell ref="B6622:H6622"/>
    <mergeCell ref="B6623:O6623"/>
    <mergeCell ref="B6625:H6625"/>
    <mergeCell ref="B6626:O6626"/>
    <mergeCell ref="B6613:H6613"/>
    <mergeCell ref="B6614:O6614"/>
    <mergeCell ref="B6616:H6616"/>
    <mergeCell ref="B6617:O6617"/>
    <mergeCell ref="B6619:H6619"/>
    <mergeCell ref="B6665:O6665"/>
    <mergeCell ref="B6667:H6667"/>
    <mergeCell ref="B6668:O6668"/>
    <mergeCell ref="B6670:H6670"/>
    <mergeCell ref="B6671:O6671"/>
    <mergeCell ref="B6658:H6658"/>
    <mergeCell ref="B6659:O6659"/>
    <mergeCell ref="B6661:H6661"/>
    <mergeCell ref="B6662:O6662"/>
    <mergeCell ref="B6664:H6664"/>
    <mergeCell ref="B6650:O6650"/>
    <mergeCell ref="B6652:H6652"/>
    <mergeCell ref="B6653:O6653"/>
    <mergeCell ref="B6655:H6655"/>
    <mergeCell ref="B6656:O6656"/>
    <mergeCell ref="B6643:H6643"/>
    <mergeCell ref="B6644:O6644"/>
    <mergeCell ref="B6646:H6646"/>
    <mergeCell ref="B6647:O6647"/>
    <mergeCell ref="B6649:H6649"/>
    <mergeCell ref="B6695:O6695"/>
    <mergeCell ref="B6697:H6697"/>
    <mergeCell ref="B6698:O6698"/>
    <mergeCell ref="B6700:H6700"/>
    <mergeCell ref="B6701:O6701"/>
    <mergeCell ref="B6688:H6688"/>
    <mergeCell ref="B6689:O6689"/>
    <mergeCell ref="B6691:H6691"/>
    <mergeCell ref="B6692:O6692"/>
    <mergeCell ref="B6694:H6694"/>
    <mergeCell ref="B6680:O6680"/>
    <mergeCell ref="B6682:H6682"/>
    <mergeCell ref="B6683:O6683"/>
    <mergeCell ref="B6685:H6685"/>
    <mergeCell ref="B6686:O6686"/>
    <mergeCell ref="B6673:H6673"/>
    <mergeCell ref="B6674:O6674"/>
    <mergeCell ref="B6676:H6676"/>
    <mergeCell ref="B6677:O6677"/>
    <mergeCell ref="B6679:H6679"/>
    <mergeCell ref="B6725:O6725"/>
    <mergeCell ref="B6727:H6727"/>
    <mergeCell ref="B6728:O6728"/>
    <mergeCell ref="B6730:H6730"/>
    <mergeCell ref="B6731:O6731"/>
    <mergeCell ref="B6718:H6718"/>
    <mergeCell ref="B6719:O6719"/>
    <mergeCell ref="B6721:H6721"/>
    <mergeCell ref="B6722:O6722"/>
    <mergeCell ref="B6724:H6724"/>
    <mergeCell ref="B6710:O6710"/>
    <mergeCell ref="B6712:H6712"/>
    <mergeCell ref="B6713:O6713"/>
    <mergeCell ref="B6715:H6715"/>
    <mergeCell ref="B6716:O6716"/>
    <mergeCell ref="B6703:H6703"/>
    <mergeCell ref="B6704:O6704"/>
    <mergeCell ref="B6706:H6706"/>
    <mergeCell ref="B6707:O6707"/>
    <mergeCell ref="B6709:H6709"/>
    <mergeCell ref="B6755:O6755"/>
    <mergeCell ref="B6757:H6757"/>
    <mergeCell ref="B6758:O6758"/>
    <mergeCell ref="B6760:H6760"/>
    <mergeCell ref="B6761:O6761"/>
    <mergeCell ref="B6748:H6748"/>
    <mergeCell ref="B6749:O6749"/>
    <mergeCell ref="B6751:H6751"/>
    <mergeCell ref="B6752:O6752"/>
    <mergeCell ref="B6754:H6754"/>
    <mergeCell ref="B6740:O6740"/>
    <mergeCell ref="B6742:H6742"/>
    <mergeCell ref="B6743:O6743"/>
    <mergeCell ref="B6745:H6745"/>
    <mergeCell ref="B6746:O6746"/>
    <mergeCell ref="B6733:H6733"/>
    <mergeCell ref="B6734:O6734"/>
    <mergeCell ref="B6736:H6736"/>
    <mergeCell ref="B6737:O6737"/>
    <mergeCell ref="B6739:H6739"/>
    <mergeCell ref="B6785:O6785"/>
    <mergeCell ref="B6787:H6787"/>
    <mergeCell ref="B6788:O6788"/>
    <mergeCell ref="B6790:H6790"/>
    <mergeCell ref="B6791:O6791"/>
    <mergeCell ref="B6778:H6778"/>
    <mergeCell ref="B6779:O6779"/>
    <mergeCell ref="B6781:H6781"/>
    <mergeCell ref="B6782:O6782"/>
    <mergeCell ref="B6784:H6784"/>
    <mergeCell ref="B6770:O6770"/>
    <mergeCell ref="B6772:H6772"/>
    <mergeCell ref="B6773:O6773"/>
    <mergeCell ref="B6775:H6775"/>
    <mergeCell ref="B6776:O6776"/>
    <mergeCell ref="B6763:H6763"/>
    <mergeCell ref="B6764:O6764"/>
    <mergeCell ref="B6766:H6766"/>
    <mergeCell ref="B6767:O6767"/>
    <mergeCell ref="B6769:H6769"/>
    <mergeCell ref="B6815:O6815"/>
    <mergeCell ref="B6816:E6816"/>
    <mergeCell ref="G6816:O6816"/>
    <mergeCell ref="B6817:I6817"/>
    <mergeCell ref="B6819:H6819"/>
    <mergeCell ref="B6808:H6808"/>
    <mergeCell ref="B6809:O6809"/>
    <mergeCell ref="B6811:H6811"/>
    <mergeCell ref="B6812:O6812"/>
    <mergeCell ref="B6814:H6814"/>
    <mergeCell ref="B6800:O6800"/>
    <mergeCell ref="B6802:H6802"/>
    <mergeCell ref="B6803:O6803"/>
    <mergeCell ref="B6805:H6805"/>
    <mergeCell ref="B6806:O6806"/>
    <mergeCell ref="B6793:H6793"/>
    <mergeCell ref="B6794:O6794"/>
    <mergeCell ref="B6796:H6796"/>
    <mergeCell ref="B6797:O6797"/>
    <mergeCell ref="B6799:H6799"/>
    <mergeCell ref="B6843:H6843"/>
    <mergeCell ref="B6844:O6844"/>
    <mergeCell ref="B6846:H6846"/>
    <mergeCell ref="B6847:O6847"/>
    <mergeCell ref="B6849:H6849"/>
    <mergeCell ref="B6835:O6835"/>
    <mergeCell ref="B6837:H6837"/>
    <mergeCell ref="B6838:O6838"/>
    <mergeCell ref="B6840:H6840"/>
    <mergeCell ref="B6841:O6841"/>
    <mergeCell ref="B6828:H6828"/>
    <mergeCell ref="B6829:O6829"/>
    <mergeCell ref="B6831:H6831"/>
    <mergeCell ref="B6832:O6832"/>
    <mergeCell ref="B6834:H6834"/>
    <mergeCell ref="B6820:O6820"/>
    <mergeCell ref="B6822:H6822"/>
    <mergeCell ref="B6823:O6823"/>
    <mergeCell ref="B6825:H6825"/>
    <mergeCell ref="B6826:O6826"/>
    <mergeCell ref="B6872:H6872"/>
    <mergeCell ref="B6873:O6873"/>
    <mergeCell ref="B6875:H6875"/>
    <mergeCell ref="B6876:O6876"/>
    <mergeCell ref="B6878:H6878"/>
    <mergeCell ref="B6864:I6864"/>
    <mergeCell ref="B6866:H6866"/>
    <mergeCell ref="B6867:O6867"/>
    <mergeCell ref="B6869:H6869"/>
    <mergeCell ref="B6870:O6870"/>
    <mergeCell ref="B6858:H6858"/>
    <mergeCell ref="B6859:O6859"/>
    <mergeCell ref="B6861:H6861"/>
    <mergeCell ref="B6862:O6862"/>
    <mergeCell ref="B6863:E6863"/>
    <mergeCell ref="G6863:O6863"/>
    <mergeCell ref="B6850:O6850"/>
    <mergeCell ref="B6852:H6852"/>
    <mergeCell ref="B6853:O6853"/>
    <mergeCell ref="B6855:H6855"/>
    <mergeCell ref="B6856:O6856"/>
    <mergeCell ref="B6902:H6902"/>
    <mergeCell ref="B6903:O6903"/>
    <mergeCell ref="B6905:H6905"/>
    <mergeCell ref="B6906:O6906"/>
    <mergeCell ref="B6908:H6908"/>
    <mergeCell ref="B6894:O6894"/>
    <mergeCell ref="B6896:H6896"/>
    <mergeCell ref="B6897:O6897"/>
    <mergeCell ref="B6899:H6899"/>
    <mergeCell ref="B6900:O6900"/>
    <mergeCell ref="B6887:H6887"/>
    <mergeCell ref="B6888:O6888"/>
    <mergeCell ref="B6890:H6890"/>
    <mergeCell ref="B6891:O6891"/>
    <mergeCell ref="B6893:H6893"/>
    <mergeCell ref="B6879:O6879"/>
    <mergeCell ref="B6881:H6881"/>
    <mergeCell ref="B6882:O6882"/>
    <mergeCell ref="B6884:H6884"/>
    <mergeCell ref="B6885:O6885"/>
    <mergeCell ref="B6932:H6932"/>
    <mergeCell ref="B6933:O6933"/>
    <mergeCell ref="B6935:H6935"/>
    <mergeCell ref="B6936:O6936"/>
    <mergeCell ref="B6938:H6938"/>
    <mergeCell ref="B6924:O6924"/>
    <mergeCell ref="B6926:H6926"/>
    <mergeCell ref="B6927:O6927"/>
    <mergeCell ref="B6929:H6929"/>
    <mergeCell ref="B6930:O6930"/>
    <mergeCell ref="B6917:H6917"/>
    <mergeCell ref="B6918:O6918"/>
    <mergeCell ref="B6920:H6920"/>
    <mergeCell ref="B6921:O6921"/>
    <mergeCell ref="B6923:H6923"/>
    <mergeCell ref="B6909:O6909"/>
    <mergeCell ref="B6911:H6911"/>
    <mergeCell ref="B6912:O6912"/>
    <mergeCell ref="B6914:H6914"/>
    <mergeCell ref="B6915:O6915"/>
    <mergeCell ref="B6962:H6962"/>
    <mergeCell ref="B6963:O6963"/>
    <mergeCell ref="B6965:H6965"/>
    <mergeCell ref="B6966:O6966"/>
    <mergeCell ref="B6968:H6968"/>
    <mergeCell ref="B6954:O6954"/>
    <mergeCell ref="B6956:H6956"/>
    <mergeCell ref="B6957:O6957"/>
    <mergeCell ref="B6959:H6959"/>
    <mergeCell ref="B6960:O6960"/>
    <mergeCell ref="B6947:H6947"/>
    <mergeCell ref="B6948:O6948"/>
    <mergeCell ref="B6950:H6950"/>
    <mergeCell ref="B6951:O6951"/>
    <mergeCell ref="B6953:H6953"/>
    <mergeCell ref="B6939:O6939"/>
    <mergeCell ref="B6941:H6941"/>
    <mergeCell ref="B6942:O6942"/>
    <mergeCell ref="B6944:H6944"/>
    <mergeCell ref="B6945:O6945"/>
    <mergeCell ref="B6992:H6992"/>
    <mergeCell ref="B6993:O6993"/>
    <mergeCell ref="B6995:H6995"/>
    <mergeCell ref="B6996:O6996"/>
    <mergeCell ref="B6998:H6998"/>
    <mergeCell ref="B6984:O6984"/>
    <mergeCell ref="B6986:H6986"/>
    <mergeCell ref="B6987:O6987"/>
    <mergeCell ref="B6989:H6989"/>
    <mergeCell ref="B6990:O6990"/>
    <mergeCell ref="B6977:H6977"/>
    <mergeCell ref="B6978:O6978"/>
    <mergeCell ref="B6980:H6980"/>
    <mergeCell ref="B6981:O6981"/>
    <mergeCell ref="B6983:H6983"/>
    <mergeCell ref="B6969:O6969"/>
    <mergeCell ref="B6971:H6971"/>
    <mergeCell ref="B6972:O6972"/>
    <mergeCell ref="B6974:H6974"/>
    <mergeCell ref="B6975:O6975"/>
    <mergeCell ref="B7022:H7022"/>
    <mergeCell ref="B7023:O7023"/>
    <mergeCell ref="B7025:H7025"/>
    <mergeCell ref="B7026:O7026"/>
    <mergeCell ref="B7028:H7028"/>
    <mergeCell ref="B7014:O7014"/>
    <mergeCell ref="B7016:H7016"/>
    <mergeCell ref="B7017:O7017"/>
    <mergeCell ref="B7019:H7019"/>
    <mergeCell ref="B7020:O7020"/>
    <mergeCell ref="B7007:H7007"/>
    <mergeCell ref="B7008:O7008"/>
    <mergeCell ref="B7010:H7010"/>
    <mergeCell ref="B7011:O7011"/>
    <mergeCell ref="B7013:H7013"/>
    <mergeCell ref="B6999:O6999"/>
    <mergeCell ref="B7001:H7001"/>
    <mergeCell ref="B7002:O7002"/>
    <mergeCell ref="B7004:H7004"/>
    <mergeCell ref="B7005:O7005"/>
    <mergeCell ref="B7052:H7052"/>
    <mergeCell ref="B7053:O7053"/>
    <mergeCell ref="B7055:H7055"/>
    <mergeCell ref="B7056:O7056"/>
    <mergeCell ref="B7058:H7058"/>
    <mergeCell ref="B7044:O7044"/>
    <mergeCell ref="B7046:H7046"/>
    <mergeCell ref="B7047:O7047"/>
    <mergeCell ref="B7049:H7049"/>
    <mergeCell ref="B7050:O7050"/>
    <mergeCell ref="B7037:H7037"/>
    <mergeCell ref="B7038:O7038"/>
    <mergeCell ref="B7040:H7040"/>
    <mergeCell ref="B7041:O7041"/>
    <mergeCell ref="B7043:H7043"/>
    <mergeCell ref="B7029:O7029"/>
    <mergeCell ref="B7031:H7031"/>
    <mergeCell ref="B7032:O7032"/>
    <mergeCell ref="B7034:H7034"/>
    <mergeCell ref="B7035:O7035"/>
    <mergeCell ref="B7082:H7082"/>
    <mergeCell ref="B7083:O7083"/>
    <mergeCell ref="B7085:H7085"/>
    <mergeCell ref="B7086:O7086"/>
    <mergeCell ref="B7088:H7088"/>
    <mergeCell ref="B7074:O7074"/>
    <mergeCell ref="B7076:H7076"/>
    <mergeCell ref="B7077:O7077"/>
    <mergeCell ref="B7079:H7079"/>
    <mergeCell ref="B7080:O7080"/>
    <mergeCell ref="B7067:H7067"/>
    <mergeCell ref="B7068:O7068"/>
    <mergeCell ref="B7070:H7070"/>
    <mergeCell ref="B7071:O7071"/>
    <mergeCell ref="B7073:H7073"/>
    <mergeCell ref="B7059:O7059"/>
    <mergeCell ref="B7061:H7061"/>
    <mergeCell ref="B7062:O7062"/>
    <mergeCell ref="B7064:H7064"/>
    <mergeCell ref="B7065:O7065"/>
    <mergeCell ref="B7112:H7112"/>
    <mergeCell ref="B7113:O7113"/>
    <mergeCell ref="B7115:H7115"/>
    <mergeCell ref="B7116:O7116"/>
    <mergeCell ref="B7118:H7118"/>
    <mergeCell ref="B7104:O7104"/>
    <mergeCell ref="B7106:H7106"/>
    <mergeCell ref="B7107:O7107"/>
    <mergeCell ref="B7109:H7109"/>
    <mergeCell ref="B7110:O7110"/>
    <mergeCell ref="B7097:H7097"/>
    <mergeCell ref="B7098:O7098"/>
    <mergeCell ref="B7100:H7100"/>
    <mergeCell ref="B7101:O7101"/>
    <mergeCell ref="B7103:H7103"/>
    <mergeCell ref="B7089:O7089"/>
    <mergeCell ref="B7091:H7091"/>
    <mergeCell ref="B7092:O7092"/>
    <mergeCell ref="B7094:H7094"/>
    <mergeCell ref="B7095:O7095"/>
    <mergeCell ref="B7142:H7142"/>
    <mergeCell ref="B7143:O7143"/>
    <mergeCell ref="B7145:H7145"/>
    <mergeCell ref="B7146:O7146"/>
    <mergeCell ref="B7148:H7148"/>
    <mergeCell ref="B7134:O7134"/>
    <mergeCell ref="B7136:H7136"/>
    <mergeCell ref="B7137:O7137"/>
    <mergeCell ref="B7139:H7139"/>
    <mergeCell ref="B7140:O7140"/>
    <mergeCell ref="B7127:H7127"/>
    <mergeCell ref="B7128:O7128"/>
    <mergeCell ref="B7130:H7130"/>
    <mergeCell ref="B7131:O7131"/>
    <mergeCell ref="B7133:H7133"/>
    <mergeCell ref="B7119:O7119"/>
    <mergeCell ref="B7121:H7121"/>
    <mergeCell ref="B7122:O7122"/>
    <mergeCell ref="B7124:H7124"/>
    <mergeCell ref="B7125:O7125"/>
    <mergeCell ref="B7172:H7172"/>
    <mergeCell ref="B7173:O7173"/>
    <mergeCell ref="B7175:H7175"/>
    <mergeCell ref="B7176:O7176"/>
    <mergeCell ref="B7178:H7178"/>
    <mergeCell ref="B7164:O7164"/>
    <mergeCell ref="B7166:H7166"/>
    <mergeCell ref="B7167:O7167"/>
    <mergeCell ref="B7169:H7169"/>
    <mergeCell ref="B7170:O7170"/>
    <mergeCell ref="B7157:H7157"/>
    <mergeCell ref="B7158:O7158"/>
    <mergeCell ref="B7160:H7160"/>
    <mergeCell ref="B7161:O7161"/>
    <mergeCell ref="B7163:H7163"/>
    <mergeCell ref="B7149:O7149"/>
    <mergeCell ref="B7151:H7151"/>
    <mergeCell ref="B7152:O7152"/>
    <mergeCell ref="B7154:H7154"/>
    <mergeCell ref="B7155:O7155"/>
    <mergeCell ref="B7202:H7202"/>
    <mergeCell ref="B7203:O7203"/>
    <mergeCell ref="B7205:H7205"/>
    <mergeCell ref="B7206:O7206"/>
    <mergeCell ref="B7208:H7208"/>
    <mergeCell ref="B7194:O7194"/>
    <mergeCell ref="B7196:H7196"/>
    <mergeCell ref="B7197:O7197"/>
    <mergeCell ref="B7199:H7199"/>
    <mergeCell ref="B7200:O7200"/>
    <mergeCell ref="B7187:H7187"/>
    <mergeCell ref="B7188:O7188"/>
    <mergeCell ref="B7190:H7190"/>
    <mergeCell ref="B7191:O7191"/>
    <mergeCell ref="B7193:H7193"/>
    <mergeCell ref="B7179:O7179"/>
    <mergeCell ref="B7181:H7181"/>
    <mergeCell ref="B7182:O7182"/>
    <mergeCell ref="B7184:H7184"/>
    <mergeCell ref="B7185:O7185"/>
    <mergeCell ref="B7232:H7232"/>
    <mergeCell ref="B7233:O7233"/>
    <mergeCell ref="B7235:H7235"/>
    <mergeCell ref="B7236:O7236"/>
    <mergeCell ref="B7238:H7238"/>
    <mergeCell ref="B7224:O7224"/>
    <mergeCell ref="B7226:H7226"/>
    <mergeCell ref="B7227:O7227"/>
    <mergeCell ref="B7229:H7229"/>
    <mergeCell ref="B7230:O7230"/>
    <mergeCell ref="B7217:H7217"/>
    <mergeCell ref="B7218:O7218"/>
    <mergeCell ref="B7220:H7220"/>
    <mergeCell ref="B7221:O7221"/>
    <mergeCell ref="B7223:H7223"/>
    <mergeCell ref="B7209:O7209"/>
    <mergeCell ref="B7211:H7211"/>
    <mergeCell ref="B7212:O7212"/>
    <mergeCell ref="B7214:H7214"/>
    <mergeCell ref="B7215:O7215"/>
    <mergeCell ref="B7262:H7262"/>
    <mergeCell ref="B7263:O7263"/>
    <mergeCell ref="B7265:H7265"/>
    <mergeCell ref="B7266:O7266"/>
    <mergeCell ref="B7268:H7268"/>
    <mergeCell ref="B7254:O7254"/>
    <mergeCell ref="B7256:H7256"/>
    <mergeCell ref="B7257:O7257"/>
    <mergeCell ref="B7259:H7259"/>
    <mergeCell ref="B7260:O7260"/>
    <mergeCell ref="B7247:H7247"/>
    <mergeCell ref="B7248:O7248"/>
    <mergeCell ref="B7250:H7250"/>
    <mergeCell ref="B7251:O7251"/>
    <mergeCell ref="B7253:H7253"/>
    <mergeCell ref="B7239:O7239"/>
    <mergeCell ref="B7241:H7241"/>
    <mergeCell ref="B7242:O7242"/>
    <mergeCell ref="B7244:H7244"/>
    <mergeCell ref="B7245:O7245"/>
    <mergeCell ref="B7292:H7292"/>
    <mergeCell ref="B7293:O7293"/>
    <mergeCell ref="B7295:H7295"/>
    <mergeCell ref="B7296:O7296"/>
    <mergeCell ref="B7298:H7298"/>
    <mergeCell ref="B7284:O7284"/>
    <mergeCell ref="B7286:H7286"/>
    <mergeCell ref="B7287:O7287"/>
    <mergeCell ref="B7289:H7289"/>
    <mergeCell ref="B7290:O7290"/>
    <mergeCell ref="B7277:H7277"/>
    <mergeCell ref="B7278:O7278"/>
    <mergeCell ref="B7280:H7280"/>
    <mergeCell ref="B7281:O7281"/>
    <mergeCell ref="B7283:H7283"/>
    <mergeCell ref="B7269:O7269"/>
    <mergeCell ref="B7271:H7271"/>
    <mergeCell ref="B7272:O7272"/>
    <mergeCell ref="B7274:H7274"/>
    <mergeCell ref="B7275:O7275"/>
    <mergeCell ref="B7322:H7322"/>
    <mergeCell ref="B7323:O7323"/>
    <mergeCell ref="B7325:H7325"/>
    <mergeCell ref="B7326:O7326"/>
    <mergeCell ref="B7328:H7328"/>
    <mergeCell ref="B7314:O7314"/>
    <mergeCell ref="B7316:H7316"/>
    <mergeCell ref="B7317:O7317"/>
    <mergeCell ref="B7319:H7319"/>
    <mergeCell ref="B7320:O7320"/>
    <mergeCell ref="B7307:H7307"/>
    <mergeCell ref="B7308:O7308"/>
    <mergeCell ref="B7310:H7310"/>
    <mergeCell ref="B7311:O7311"/>
    <mergeCell ref="B7313:H7313"/>
    <mergeCell ref="B7299:O7299"/>
    <mergeCell ref="B7301:H7301"/>
    <mergeCell ref="B7302:O7302"/>
    <mergeCell ref="B7304:H7304"/>
    <mergeCell ref="B7305:O7305"/>
    <mergeCell ref="B7352:H7352"/>
    <mergeCell ref="B7353:O7353"/>
    <mergeCell ref="B7355:H7355"/>
    <mergeCell ref="B7356:O7356"/>
    <mergeCell ref="B7358:H7358"/>
    <mergeCell ref="B7344:O7344"/>
    <mergeCell ref="B7346:H7346"/>
    <mergeCell ref="B7347:O7347"/>
    <mergeCell ref="B7349:H7349"/>
    <mergeCell ref="B7350:O7350"/>
    <mergeCell ref="B7337:H7337"/>
    <mergeCell ref="B7338:O7338"/>
    <mergeCell ref="B7340:H7340"/>
    <mergeCell ref="B7341:O7341"/>
    <mergeCell ref="B7343:H7343"/>
    <mergeCell ref="B7329:O7329"/>
    <mergeCell ref="B7331:H7331"/>
    <mergeCell ref="B7332:O7332"/>
    <mergeCell ref="B7334:H7334"/>
    <mergeCell ref="B7335:O7335"/>
    <mergeCell ref="B7382:H7382"/>
    <mergeCell ref="B7383:O7383"/>
    <mergeCell ref="B7385:H7385"/>
    <mergeCell ref="B7386:O7386"/>
    <mergeCell ref="B7388:H7388"/>
    <mergeCell ref="B7374:O7374"/>
    <mergeCell ref="B7376:H7376"/>
    <mergeCell ref="B7377:O7377"/>
    <mergeCell ref="B7379:H7379"/>
    <mergeCell ref="B7380:O7380"/>
    <mergeCell ref="B7367:H7367"/>
    <mergeCell ref="B7368:O7368"/>
    <mergeCell ref="B7370:H7370"/>
    <mergeCell ref="B7371:O7371"/>
    <mergeCell ref="B7373:H7373"/>
    <mergeCell ref="B7359:O7359"/>
    <mergeCell ref="B7361:H7361"/>
    <mergeCell ref="B7362:O7362"/>
    <mergeCell ref="B7364:H7364"/>
    <mergeCell ref="B7365:O7365"/>
    <mergeCell ref="B7412:H7412"/>
    <mergeCell ref="B7413:O7413"/>
    <mergeCell ref="B7415:H7415"/>
    <mergeCell ref="B7416:O7416"/>
    <mergeCell ref="B7418:H7418"/>
    <mergeCell ref="B7404:O7404"/>
    <mergeCell ref="B7406:H7406"/>
    <mergeCell ref="B7407:O7407"/>
    <mergeCell ref="B7409:H7409"/>
    <mergeCell ref="B7410:O7410"/>
    <mergeCell ref="B7397:H7397"/>
    <mergeCell ref="B7398:O7398"/>
    <mergeCell ref="B7400:H7400"/>
    <mergeCell ref="B7401:O7401"/>
    <mergeCell ref="B7403:H7403"/>
    <mergeCell ref="B7389:O7389"/>
    <mergeCell ref="B7391:H7391"/>
    <mergeCell ref="B7392:O7392"/>
    <mergeCell ref="B7394:H7394"/>
    <mergeCell ref="B7395:O7395"/>
    <mergeCell ref="B7442:H7442"/>
    <mergeCell ref="B7443:O7443"/>
    <mergeCell ref="B7445:H7445"/>
    <mergeCell ref="B7446:O7446"/>
    <mergeCell ref="B7448:H7448"/>
    <mergeCell ref="B7434:O7434"/>
    <mergeCell ref="B7436:H7436"/>
    <mergeCell ref="B7437:O7437"/>
    <mergeCell ref="B7439:H7439"/>
    <mergeCell ref="B7440:O7440"/>
    <mergeCell ref="B7427:H7427"/>
    <mergeCell ref="B7428:O7428"/>
    <mergeCell ref="B7430:H7430"/>
    <mergeCell ref="B7431:O7431"/>
    <mergeCell ref="B7433:H7433"/>
    <mergeCell ref="B7419:O7419"/>
    <mergeCell ref="B7421:H7421"/>
    <mergeCell ref="B7422:O7422"/>
    <mergeCell ref="B7424:H7424"/>
    <mergeCell ref="B7425:O7425"/>
    <mergeCell ref="B7472:H7472"/>
    <mergeCell ref="B7473:O7473"/>
    <mergeCell ref="B7475:H7475"/>
    <mergeCell ref="B7476:O7476"/>
    <mergeCell ref="B7478:H7478"/>
    <mergeCell ref="B7464:O7464"/>
    <mergeCell ref="B7466:H7466"/>
    <mergeCell ref="B7467:O7467"/>
    <mergeCell ref="B7469:H7469"/>
    <mergeCell ref="B7470:O7470"/>
    <mergeCell ref="B7457:H7457"/>
    <mergeCell ref="B7458:O7458"/>
    <mergeCell ref="B7460:H7460"/>
    <mergeCell ref="B7461:O7461"/>
    <mergeCell ref="B7463:H7463"/>
    <mergeCell ref="B7449:O7449"/>
    <mergeCell ref="B7451:H7451"/>
    <mergeCell ref="B7452:O7452"/>
    <mergeCell ref="B7454:H7454"/>
    <mergeCell ref="B7455:O7455"/>
    <mergeCell ref="B7502:H7502"/>
    <mergeCell ref="B7503:O7503"/>
    <mergeCell ref="B7505:H7505"/>
    <mergeCell ref="B7506:O7506"/>
    <mergeCell ref="B7508:H7508"/>
    <mergeCell ref="B7494:O7494"/>
    <mergeCell ref="B7496:H7496"/>
    <mergeCell ref="B7497:O7497"/>
    <mergeCell ref="B7499:H7499"/>
    <mergeCell ref="B7500:O7500"/>
    <mergeCell ref="B7487:H7487"/>
    <mergeCell ref="B7488:O7488"/>
    <mergeCell ref="B7490:H7490"/>
    <mergeCell ref="B7491:O7491"/>
    <mergeCell ref="B7493:H7493"/>
    <mergeCell ref="B7479:O7479"/>
    <mergeCell ref="B7481:H7481"/>
    <mergeCell ref="B7482:O7482"/>
    <mergeCell ref="B7484:H7484"/>
    <mergeCell ref="B7485:O7485"/>
    <mergeCell ref="B7532:H7532"/>
    <mergeCell ref="B7533:O7533"/>
    <mergeCell ref="B7535:H7535"/>
    <mergeCell ref="B7536:O7536"/>
    <mergeCell ref="B7538:H7538"/>
    <mergeCell ref="B7524:O7524"/>
    <mergeCell ref="B7526:H7526"/>
    <mergeCell ref="B7527:O7527"/>
    <mergeCell ref="B7529:H7529"/>
    <mergeCell ref="B7530:O7530"/>
    <mergeCell ref="B7517:H7517"/>
    <mergeCell ref="B7518:O7518"/>
    <mergeCell ref="B7520:H7520"/>
    <mergeCell ref="B7521:O7521"/>
    <mergeCell ref="B7523:H7523"/>
    <mergeCell ref="B7509:O7509"/>
    <mergeCell ref="B7511:H7511"/>
    <mergeCell ref="B7512:O7512"/>
    <mergeCell ref="B7514:H7514"/>
    <mergeCell ref="B7515:O7515"/>
    <mergeCell ref="B7562:H7562"/>
    <mergeCell ref="B7563:O7563"/>
    <mergeCell ref="B7565:H7565"/>
    <mergeCell ref="B7566:O7566"/>
    <mergeCell ref="B7568:H7568"/>
    <mergeCell ref="B7554:O7554"/>
    <mergeCell ref="B7556:H7556"/>
    <mergeCell ref="B7557:O7557"/>
    <mergeCell ref="B7559:H7559"/>
    <mergeCell ref="B7560:O7560"/>
    <mergeCell ref="B7547:H7547"/>
    <mergeCell ref="B7548:O7548"/>
    <mergeCell ref="B7550:H7550"/>
    <mergeCell ref="B7551:O7551"/>
    <mergeCell ref="B7553:H7553"/>
    <mergeCell ref="B7539:O7539"/>
    <mergeCell ref="B7541:H7541"/>
    <mergeCell ref="B7542:O7542"/>
    <mergeCell ref="B7544:H7544"/>
    <mergeCell ref="B7545:O7545"/>
    <mergeCell ref="B7592:H7592"/>
    <mergeCell ref="B7593:O7593"/>
    <mergeCell ref="B7595:H7595"/>
    <mergeCell ref="B7596:O7596"/>
    <mergeCell ref="B7598:H7598"/>
    <mergeCell ref="B7584:O7584"/>
    <mergeCell ref="B7586:H7586"/>
    <mergeCell ref="B7587:O7587"/>
    <mergeCell ref="B7589:H7589"/>
    <mergeCell ref="B7590:O7590"/>
    <mergeCell ref="B7577:H7577"/>
    <mergeCell ref="B7578:O7578"/>
    <mergeCell ref="B7580:H7580"/>
    <mergeCell ref="B7581:O7581"/>
    <mergeCell ref="B7583:H7583"/>
    <mergeCell ref="B7569:O7569"/>
    <mergeCell ref="B7571:H7571"/>
    <mergeCell ref="B7572:O7572"/>
    <mergeCell ref="B7574:H7574"/>
    <mergeCell ref="B7575:O7575"/>
    <mergeCell ref="B7622:H7622"/>
    <mergeCell ref="B7623:O7623"/>
    <mergeCell ref="B7625:H7625"/>
    <mergeCell ref="B7626:O7626"/>
    <mergeCell ref="B7628:H7628"/>
    <mergeCell ref="B7614:O7614"/>
    <mergeCell ref="B7616:H7616"/>
    <mergeCell ref="B7617:O7617"/>
    <mergeCell ref="B7619:H7619"/>
    <mergeCell ref="B7620:O7620"/>
    <mergeCell ref="B7607:H7607"/>
    <mergeCell ref="B7608:O7608"/>
    <mergeCell ref="B7610:H7610"/>
    <mergeCell ref="B7611:O7611"/>
    <mergeCell ref="B7613:H7613"/>
    <mergeCell ref="B7599:O7599"/>
    <mergeCell ref="B7601:H7601"/>
    <mergeCell ref="B7602:O7602"/>
    <mergeCell ref="B7604:H7604"/>
    <mergeCell ref="B7605:O7605"/>
    <mergeCell ref="B7652:O7652"/>
    <mergeCell ref="B7653:O7653"/>
    <mergeCell ref="B7644:O7644"/>
    <mergeCell ref="B7646:H7646"/>
    <mergeCell ref="B7647:O7647"/>
    <mergeCell ref="B7649:O7649"/>
    <mergeCell ref="B7650:O7650"/>
    <mergeCell ref="B7637:H7637"/>
    <mergeCell ref="B7638:O7638"/>
    <mergeCell ref="B7640:H7640"/>
    <mergeCell ref="B7641:O7641"/>
    <mergeCell ref="B7643:H7643"/>
    <mergeCell ref="B7629:O7629"/>
    <mergeCell ref="B7631:H7631"/>
    <mergeCell ref="B7632:O7632"/>
    <mergeCell ref="B7634:H7634"/>
    <mergeCell ref="B7635:O7635"/>
  </mergeCells>
  <printOptions horizontalCentered="1"/>
  <pageMargins left="0.39370078740157483" right="0" top="0.59055118110236227" bottom="0.19685039370078741" header="0" footer="0"/>
  <pageSetup paperSize="128"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0"/>
  <sheetViews>
    <sheetView zoomScale="90" zoomScaleNormal="90" workbookViewId="0">
      <selection sqref="A1:G2"/>
    </sheetView>
  </sheetViews>
  <sheetFormatPr baseColWidth="10" defaultColWidth="11.42578125" defaultRowHeight="15"/>
  <cols>
    <col min="1" max="1" width="13.5703125" style="129" customWidth="1"/>
    <col min="2" max="2" width="21.42578125" style="132" customWidth="1"/>
    <col min="3" max="3" width="34.42578125" style="129" customWidth="1"/>
    <col min="4" max="4" width="10.42578125" style="129" customWidth="1"/>
    <col min="5" max="5" width="18" style="129" customWidth="1"/>
    <col min="6" max="6" width="9.85546875" style="129" customWidth="1"/>
    <col min="7" max="7" width="11" style="129" customWidth="1"/>
    <col min="8" max="8" width="30.28515625" style="129" customWidth="1"/>
    <col min="9" max="9" width="14.7109375" style="16" customWidth="1"/>
    <col min="10" max="10" width="16.42578125" style="16" customWidth="1"/>
    <col min="11" max="11" width="14.140625" style="16" customWidth="1"/>
    <col min="12" max="12" width="15" style="16" customWidth="1"/>
    <col min="13" max="13" width="14.5703125" style="16" customWidth="1"/>
    <col min="14" max="16" width="13.7109375" style="129" customWidth="1"/>
    <col min="17" max="17" width="14.85546875" style="129" customWidth="1"/>
    <col min="18" max="18" width="11" style="129" customWidth="1"/>
    <col min="19" max="19" width="11.7109375" style="129" bestFit="1" customWidth="1"/>
    <col min="20" max="22" width="11.7109375" style="129" customWidth="1"/>
    <col min="23" max="23" width="11.28515625" style="129" customWidth="1"/>
    <col min="24" max="24" width="9" style="129" customWidth="1"/>
    <col min="25" max="25" width="12.85546875" style="129" customWidth="1"/>
    <col min="26" max="26" width="14" style="129" customWidth="1"/>
    <col min="27" max="28" width="13.5703125" style="129" customWidth="1"/>
    <col min="29" max="29" width="14" style="129" customWidth="1"/>
    <col min="30" max="30" width="13.42578125" style="129" customWidth="1"/>
    <col min="31" max="31" width="12.140625" style="129" customWidth="1"/>
    <col min="32" max="16384" width="11.42578125" style="21"/>
  </cols>
  <sheetData>
    <row r="1" spans="1:31" ht="21.75" customHeight="1">
      <c r="A1" s="162" t="s">
        <v>7579</v>
      </c>
      <c r="B1" s="162"/>
      <c r="C1" s="162"/>
      <c r="D1" s="162"/>
      <c r="E1" s="162"/>
      <c r="F1" s="162"/>
      <c r="G1" s="162"/>
      <c r="H1" s="163" t="s">
        <v>7580</v>
      </c>
      <c r="I1" s="163"/>
      <c r="J1" s="163"/>
      <c r="L1" s="17"/>
      <c r="M1" s="18"/>
      <c r="N1" s="19"/>
      <c r="O1" s="20"/>
      <c r="P1" s="20"/>
      <c r="Q1" s="20"/>
      <c r="R1" s="20"/>
      <c r="S1" s="20"/>
      <c r="T1" s="20"/>
      <c r="U1" s="20"/>
      <c r="V1" s="20"/>
      <c r="W1" s="20"/>
      <c r="X1" s="20"/>
      <c r="Y1" s="20"/>
      <c r="Z1" s="20"/>
      <c r="AA1" s="20"/>
      <c r="AB1" s="20"/>
      <c r="AC1" s="20"/>
      <c r="AD1" s="20"/>
      <c r="AE1" s="20"/>
    </row>
    <row r="2" spans="1:31" ht="18.75" customHeight="1">
      <c r="A2" s="162"/>
      <c r="B2" s="162"/>
      <c r="C2" s="162"/>
      <c r="D2" s="162"/>
      <c r="E2" s="162"/>
      <c r="F2" s="162"/>
      <c r="G2" s="162"/>
      <c r="H2" s="163"/>
      <c r="I2" s="163"/>
      <c r="J2" s="163"/>
      <c r="K2" s="22"/>
      <c r="L2" s="22"/>
      <c r="M2" s="18"/>
      <c r="N2" s="23"/>
      <c r="O2" s="20"/>
      <c r="P2" s="20"/>
      <c r="Q2" s="24"/>
      <c r="R2" s="20"/>
      <c r="S2" s="20"/>
      <c r="T2" s="20"/>
      <c r="U2" s="20"/>
      <c r="V2" s="20"/>
      <c r="W2" s="20"/>
      <c r="X2" s="20"/>
      <c r="Y2" s="20"/>
      <c r="Z2" s="20"/>
      <c r="AA2" s="20"/>
      <c r="AB2" s="20"/>
      <c r="AC2" s="20"/>
      <c r="AD2" s="20"/>
      <c r="AE2" s="20"/>
    </row>
    <row r="3" spans="1:31" ht="38.25" customHeight="1" thickBot="1">
      <c r="A3" s="164" t="s">
        <v>7581</v>
      </c>
      <c r="B3" s="164"/>
      <c r="C3" s="164"/>
      <c r="D3" s="164"/>
      <c r="E3" s="164"/>
      <c r="F3" s="164"/>
      <c r="G3" s="164"/>
      <c r="H3" s="164"/>
      <c r="I3" s="164"/>
      <c r="J3" s="164"/>
      <c r="K3" s="164"/>
      <c r="L3" s="164"/>
      <c r="M3" s="164"/>
      <c r="N3" s="164"/>
      <c r="O3" s="164"/>
      <c r="P3" s="164"/>
      <c r="Q3" s="25"/>
      <c r="R3" s="25"/>
      <c r="S3" s="25"/>
      <c r="T3" s="25"/>
      <c r="U3" s="25"/>
      <c r="V3" s="25"/>
      <c r="W3" s="25"/>
      <c r="X3" s="25"/>
      <c r="Y3" s="25"/>
      <c r="Z3" s="25"/>
      <c r="AA3" s="25"/>
      <c r="AB3" s="25"/>
      <c r="AC3" s="25"/>
      <c r="AD3" s="25"/>
      <c r="AE3" s="25"/>
    </row>
    <row r="4" spans="1:31" ht="15.75" customHeight="1" thickBot="1">
      <c r="A4" s="165" t="s">
        <v>7582</v>
      </c>
      <c r="B4" s="165"/>
      <c r="C4" s="165"/>
      <c r="D4" s="165"/>
      <c r="E4" s="165"/>
      <c r="F4" s="165"/>
      <c r="G4" s="165"/>
      <c r="H4" s="165" t="s">
        <v>7583</v>
      </c>
      <c r="I4" s="165"/>
      <c r="J4" s="166" t="s">
        <v>7584</v>
      </c>
      <c r="K4" s="165"/>
      <c r="L4" s="165"/>
      <c r="M4" s="165"/>
      <c r="N4" s="165"/>
      <c r="O4" s="165"/>
      <c r="P4" s="165"/>
      <c r="Q4" s="165"/>
      <c r="R4" s="165"/>
      <c r="S4" s="165" t="s">
        <v>7585</v>
      </c>
      <c r="T4" s="165"/>
      <c r="U4" s="165"/>
      <c r="V4" s="165"/>
      <c r="W4" s="165"/>
      <c r="X4" s="165"/>
      <c r="Y4" s="171" t="s">
        <v>7586</v>
      </c>
      <c r="Z4" s="172"/>
      <c r="AA4" s="172"/>
      <c r="AB4" s="173"/>
      <c r="AC4" s="174" t="s">
        <v>7587</v>
      </c>
      <c r="AD4" s="175"/>
      <c r="AE4" s="175"/>
    </row>
    <row r="5" spans="1:31" ht="15.75" thickBot="1">
      <c r="A5" s="165"/>
      <c r="B5" s="165"/>
      <c r="C5" s="165"/>
      <c r="D5" s="165"/>
      <c r="E5" s="165"/>
      <c r="F5" s="165"/>
      <c r="G5" s="165"/>
      <c r="H5" s="165"/>
      <c r="I5" s="165"/>
      <c r="J5" s="165"/>
      <c r="K5" s="165"/>
      <c r="L5" s="165"/>
      <c r="M5" s="165"/>
      <c r="N5" s="165"/>
      <c r="O5" s="165"/>
      <c r="P5" s="165"/>
      <c r="Q5" s="165"/>
      <c r="R5" s="165"/>
      <c r="S5" s="165"/>
      <c r="T5" s="170"/>
      <c r="U5" s="170"/>
      <c r="V5" s="170"/>
      <c r="W5" s="170"/>
      <c r="X5" s="165"/>
      <c r="Y5" s="168" t="s">
        <v>7588</v>
      </c>
      <c r="Z5" s="165" t="s">
        <v>7589</v>
      </c>
      <c r="AA5" s="165"/>
      <c r="AB5" s="177"/>
      <c r="AC5" s="178" t="s">
        <v>7590</v>
      </c>
      <c r="AD5" s="178" t="s">
        <v>7591</v>
      </c>
      <c r="AE5" s="178" t="s">
        <v>7592</v>
      </c>
    </row>
    <row r="6" spans="1:31" ht="39" customHeight="1" thickBot="1">
      <c r="A6" s="166" t="s">
        <v>7593</v>
      </c>
      <c r="B6" s="166" t="s">
        <v>7565</v>
      </c>
      <c r="C6" s="169" t="s">
        <v>7594</v>
      </c>
      <c r="D6" s="166" t="s">
        <v>7567</v>
      </c>
      <c r="E6" s="166" t="s">
        <v>7595</v>
      </c>
      <c r="F6" s="166" t="s">
        <v>7596</v>
      </c>
      <c r="G6" s="166" t="s">
        <v>7597</v>
      </c>
      <c r="H6" s="166" t="s">
        <v>7598</v>
      </c>
      <c r="I6" s="166" t="s">
        <v>7599</v>
      </c>
      <c r="J6" s="168" t="s">
        <v>7600</v>
      </c>
      <c r="K6" s="168" t="s">
        <v>7601</v>
      </c>
      <c r="L6" s="166" t="s">
        <v>7602</v>
      </c>
      <c r="M6" s="180" t="s">
        <v>7603</v>
      </c>
      <c r="N6" s="180"/>
      <c r="O6" s="180"/>
      <c r="P6" s="180"/>
      <c r="Q6" s="181" t="s">
        <v>7604</v>
      </c>
      <c r="R6" s="26" t="s">
        <v>7605</v>
      </c>
      <c r="S6" s="183" t="s">
        <v>7606</v>
      </c>
      <c r="T6" s="184" t="s">
        <v>7607</v>
      </c>
      <c r="U6" s="185"/>
      <c r="V6" s="185"/>
      <c r="W6" s="186"/>
      <c r="X6" s="187" t="s">
        <v>7608</v>
      </c>
      <c r="Y6" s="176"/>
      <c r="Z6" s="166" t="s">
        <v>7609</v>
      </c>
      <c r="AA6" s="166" t="s">
        <v>7610</v>
      </c>
      <c r="AB6" s="166" t="s">
        <v>7611</v>
      </c>
      <c r="AC6" s="179"/>
      <c r="AD6" s="179"/>
      <c r="AE6" s="179"/>
    </row>
    <row r="7" spans="1:31" s="30" customFormat="1" ht="39" customHeight="1" thickBot="1">
      <c r="A7" s="167"/>
      <c r="B7" s="168"/>
      <c r="C7" s="169"/>
      <c r="D7" s="168"/>
      <c r="E7" s="168"/>
      <c r="F7" s="168"/>
      <c r="G7" s="168"/>
      <c r="H7" s="168"/>
      <c r="I7" s="168"/>
      <c r="J7" s="176"/>
      <c r="K7" s="176"/>
      <c r="L7" s="168"/>
      <c r="M7" s="27" t="s">
        <v>7612</v>
      </c>
      <c r="N7" s="27" t="s">
        <v>7613</v>
      </c>
      <c r="O7" s="27" t="s">
        <v>7614</v>
      </c>
      <c r="P7" s="27" t="s">
        <v>7615</v>
      </c>
      <c r="Q7" s="182"/>
      <c r="R7" s="28" t="s">
        <v>7616</v>
      </c>
      <c r="S7" s="168"/>
      <c r="T7" s="29" t="s">
        <v>7617</v>
      </c>
      <c r="U7" s="29" t="s">
        <v>7618</v>
      </c>
      <c r="V7" s="29" t="s">
        <v>7619</v>
      </c>
      <c r="W7" s="29" t="s">
        <v>7620</v>
      </c>
      <c r="X7" s="168"/>
      <c r="Y7" s="176"/>
      <c r="Z7" s="168"/>
      <c r="AA7" s="168"/>
      <c r="AB7" s="168"/>
      <c r="AC7" s="179"/>
      <c r="AD7" s="179"/>
      <c r="AE7" s="179"/>
    </row>
    <row r="8" spans="1:31" s="30" customFormat="1" ht="15" customHeight="1">
      <c r="A8" s="189" t="s">
        <v>7621</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row>
    <row r="9" spans="1:31" s="33" customFormat="1" ht="18.75" customHeight="1">
      <c r="A9" s="31" t="s">
        <v>7622</v>
      </c>
      <c r="B9" s="32"/>
      <c r="C9" s="32"/>
      <c r="D9" s="32"/>
      <c r="E9" s="32"/>
      <c r="F9" s="32"/>
      <c r="G9" s="32"/>
      <c r="H9" s="32"/>
      <c r="I9" s="31">
        <v>176856900.28725466</v>
      </c>
      <c r="J9" s="31">
        <v>26014282630.699142</v>
      </c>
      <c r="K9" s="31">
        <f t="shared" ref="K9:Q9" si="0">SUM(K10:K21)</f>
        <v>9028949663.6172867</v>
      </c>
      <c r="L9" s="31">
        <v>11229852080.728416</v>
      </c>
      <c r="M9" s="31">
        <f t="shared" si="0"/>
        <v>1298282417.5642436</v>
      </c>
      <c r="N9" s="31">
        <f t="shared" si="0"/>
        <v>1132849429.6416135</v>
      </c>
      <c r="O9" s="31">
        <f t="shared" si="0"/>
        <v>671034527.14725304</v>
      </c>
      <c r="P9" s="31">
        <f t="shared" si="0"/>
        <v>182700994.61417657</v>
      </c>
      <c r="Q9" s="31">
        <f t="shared" si="0"/>
        <v>12080381890.822968</v>
      </c>
      <c r="R9" s="31"/>
      <c r="S9" s="31"/>
      <c r="T9" s="31"/>
      <c r="U9" s="31"/>
      <c r="V9" s="31"/>
      <c r="W9" s="31"/>
      <c r="X9" s="31"/>
      <c r="Y9" s="31">
        <v>1737768458.51</v>
      </c>
      <c r="Z9" s="31">
        <v>4164828689</v>
      </c>
      <c r="AA9" s="31">
        <v>116973807</v>
      </c>
      <c r="AB9" s="31">
        <v>2446609478.3304</v>
      </c>
      <c r="AC9" s="31">
        <v>1715726626.7273026</v>
      </c>
      <c r="AD9" s="31">
        <v>730882852.07618725</v>
      </c>
      <c r="AE9" s="31">
        <v>0</v>
      </c>
    </row>
    <row r="10" spans="1:31" s="33" customFormat="1" ht="98.25" customHeight="1">
      <c r="A10" s="34" t="s">
        <v>7623</v>
      </c>
      <c r="B10" s="35" t="s">
        <v>7624</v>
      </c>
      <c r="C10" s="35" t="s">
        <v>7625</v>
      </c>
      <c r="D10" s="34" t="s">
        <v>7626</v>
      </c>
      <c r="E10" s="34" t="s">
        <v>7627</v>
      </c>
      <c r="F10" s="34" t="s">
        <v>7628</v>
      </c>
      <c r="G10" s="34" t="s">
        <v>7629</v>
      </c>
      <c r="H10" s="34" t="s">
        <v>7630</v>
      </c>
      <c r="I10" s="34" t="s">
        <v>7631</v>
      </c>
      <c r="J10" s="36" t="s">
        <v>7632</v>
      </c>
      <c r="K10" s="36">
        <v>0</v>
      </c>
      <c r="L10" s="36" t="s">
        <v>7633</v>
      </c>
      <c r="M10" s="36">
        <v>75650247.329999998</v>
      </c>
      <c r="N10" s="36">
        <v>6423277.29</v>
      </c>
      <c r="O10" s="36">
        <v>0</v>
      </c>
      <c r="P10" s="36">
        <v>0</v>
      </c>
      <c r="Q10" s="36">
        <f>1907948693.77-1825875169.15-M10-N10-O10-P10</f>
        <v>-1.126900315284729E-7</v>
      </c>
      <c r="R10" s="37">
        <f>((1825875169.15+M10+N10+O10+P10)*100)/1907948693.77</f>
        <v>100</v>
      </c>
      <c r="S10" s="36" t="s">
        <v>7634</v>
      </c>
      <c r="T10" s="38">
        <v>0.02</v>
      </c>
      <c r="U10" s="38">
        <v>0</v>
      </c>
      <c r="V10" s="37">
        <v>0</v>
      </c>
      <c r="W10" s="37">
        <v>0</v>
      </c>
      <c r="X10" s="38">
        <f>100-99.98-T10-U10-V10+W10</f>
        <v>-3.9794556538907955E-15</v>
      </c>
      <c r="Y10" s="36">
        <v>811923642.50999999</v>
      </c>
      <c r="Z10" s="37" t="s">
        <v>7635</v>
      </c>
      <c r="AA10" s="36" t="s">
        <v>7636</v>
      </c>
      <c r="AB10" s="36">
        <v>676750418.58000004</v>
      </c>
      <c r="AC10" s="39">
        <v>554211956.84000003</v>
      </c>
      <c r="AD10" s="39">
        <v>122538461.73999999</v>
      </c>
      <c r="AE10" s="36">
        <v>0</v>
      </c>
    </row>
    <row r="11" spans="1:31" s="33" customFormat="1" ht="102">
      <c r="A11" s="34" t="s">
        <v>7637</v>
      </c>
      <c r="B11" s="35" t="s">
        <v>7638</v>
      </c>
      <c r="C11" s="35" t="s">
        <v>7639</v>
      </c>
      <c r="D11" s="34" t="s">
        <v>7640</v>
      </c>
      <c r="E11" s="34" t="s">
        <v>7627</v>
      </c>
      <c r="F11" s="34" t="s">
        <v>7628</v>
      </c>
      <c r="G11" s="34" t="s">
        <v>7629</v>
      </c>
      <c r="H11" s="34" t="s">
        <v>7630</v>
      </c>
      <c r="I11" s="34" t="s">
        <v>7641</v>
      </c>
      <c r="J11" s="36" t="s">
        <v>7642</v>
      </c>
      <c r="K11" s="36">
        <v>0</v>
      </c>
      <c r="L11" s="36" t="s">
        <v>7643</v>
      </c>
      <c r="M11" s="36" t="s">
        <v>7644</v>
      </c>
      <c r="N11" s="36" t="s">
        <v>7644</v>
      </c>
      <c r="O11" s="36" t="s">
        <v>7645</v>
      </c>
      <c r="P11" s="36" t="s">
        <v>7645</v>
      </c>
      <c r="Q11" s="36">
        <v>632275610.80999994</v>
      </c>
      <c r="R11" s="37">
        <f>((1536555885.12)*100)/2168831495.93</f>
        <v>70.847176832477771</v>
      </c>
      <c r="S11" s="36" t="s">
        <v>7646</v>
      </c>
      <c r="T11" s="38">
        <v>5.82</v>
      </c>
      <c r="U11" s="38">
        <v>2.2000000000000002</v>
      </c>
      <c r="V11" s="37">
        <v>0</v>
      </c>
      <c r="W11" s="37">
        <v>0</v>
      </c>
      <c r="X11" s="38">
        <f>100-91.98-T11-U11-V11+W11</f>
        <v>-4.4408920985006262E-15</v>
      </c>
      <c r="Y11" s="36">
        <v>490878894.60000002</v>
      </c>
      <c r="Z11" s="37" t="s">
        <v>7647</v>
      </c>
      <c r="AA11" s="36" t="s">
        <v>7636</v>
      </c>
      <c r="AB11" s="36">
        <v>324782393.44</v>
      </c>
      <c r="AC11" s="39">
        <v>240970048</v>
      </c>
      <c r="AD11" s="39">
        <v>83812345.829999998</v>
      </c>
      <c r="AE11" s="36">
        <v>0</v>
      </c>
    </row>
    <row r="12" spans="1:31" s="33" customFormat="1" ht="99.75" customHeight="1">
      <c r="A12" s="34" t="s">
        <v>7648</v>
      </c>
      <c r="B12" s="35" t="s">
        <v>7649</v>
      </c>
      <c r="C12" s="35" t="s">
        <v>7650</v>
      </c>
      <c r="D12" s="34" t="s">
        <v>7651</v>
      </c>
      <c r="E12" s="34" t="s">
        <v>7627</v>
      </c>
      <c r="F12" s="34" t="s">
        <v>7652</v>
      </c>
      <c r="G12" s="34" t="s">
        <v>7629</v>
      </c>
      <c r="H12" s="34" t="s">
        <v>7630</v>
      </c>
      <c r="I12" s="34" t="s">
        <v>7653</v>
      </c>
      <c r="J12" s="36" t="s">
        <v>7654</v>
      </c>
      <c r="K12" s="36">
        <v>319966306.35000002</v>
      </c>
      <c r="L12" s="36" t="s">
        <v>7655</v>
      </c>
      <c r="M12" s="36">
        <v>262247846.06999999</v>
      </c>
      <c r="N12" s="36">
        <v>212577584.66999999</v>
      </c>
      <c r="O12" s="36">
        <v>73898325.329999998</v>
      </c>
      <c r="P12" s="36">
        <v>22253080.079999998</v>
      </c>
      <c r="Q12" s="36">
        <v>0</v>
      </c>
      <c r="R12" s="37">
        <v>100</v>
      </c>
      <c r="S12" s="36" t="s">
        <v>7656</v>
      </c>
      <c r="T12" s="38">
        <v>16.170000000000002</v>
      </c>
      <c r="U12" s="38">
        <v>2.57</v>
      </c>
      <c r="V12" s="37">
        <v>13.27</v>
      </c>
      <c r="W12" s="37">
        <v>6.72</v>
      </c>
      <c r="X12" s="38">
        <f>100-61.27-T12-U12-V12-W12</f>
        <v>0</v>
      </c>
      <c r="Y12" s="36">
        <v>108431641.31</v>
      </c>
      <c r="Z12" s="37" t="s">
        <v>7657</v>
      </c>
      <c r="AA12" s="36" t="s">
        <v>7636</v>
      </c>
      <c r="AB12" s="36">
        <v>312013280.06</v>
      </c>
      <c r="AC12" s="39">
        <v>239396449.28693399</v>
      </c>
      <c r="AD12" s="39">
        <v>72616830.747387171</v>
      </c>
      <c r="AE12" s="36">
        <v>0</v>
      </c>
    </row>
    <row r="13" spans="1:31" s="33" customFormat="1" ht="114" customHeight="1">
      <c r="A13" s="34" t="s">
        <v>7658</v>
      </c>
      <c r="B13" s="35" t="s">
        <v>7659</v>
      </c>
      <c r="C13" s="35" t="s">
        <v>7660</v>
      </c>
      <c r="D13" s="34" t="s">
        <v>7661</v>
      </c>
      <c r="E13" s="34" t="s">
        <v>7627</v>
      </c>
      <c r="F13" s="34" t="s">
        <v>7652</v>
      </c>
      <c r="G13" s="34" t="s">
        <v>7629</v>
      </c>
      <c r="H13" s="34" t="s">
        <v>7630</v>
      </c>
      <c r="I13" s="34" t="s">
        <v>7662</v>
      </c>
      <c r="J13" s="36" t="s">
        <v>7663</v>
      </c>
      <c r="K13" s="36">
        <v>1016121238.48</v>
      </c>
      <c r="L13" s="36" t="s">
        <v>7664</v>
      </c>
      <c r="M13" s="36">
        <v>377147992.93000001</v>
      </c>
      <c r="N13" s="36">
        <v>354500926.18000001</v>
      </c>
      <c r="O13" s="36">
        <v>251835777.41</v>
      </c>
      <c r="P13" s="36">
        <v>72696060.489999995</v>
      </c>
      <c r="Q13" s="36">
        <v>0</v>
      </c>
      <c r="R13" s="37">
        <v>100</v>
      </c>
      <c r="S13" s="36" t="s">
        <v>7665</v>
      </c>
      <c r="T13" s="38">
        <v>7.51</v>
      </c>
      <c r="U13" s="38">
        <v>13.82</v>
      </c>
      <c r="V13" s="37">
        <v>10.79</v>
      </c>
      <c r="W13" s="37">
        <v>12.7</v>
      </c>
      <c r="X13" s="38">
        <f>100-55.18-T13-U13-V13-W13</f>
        <v>0</v>
      </c>
      <c r="Y13" s="36">
        <v>141218479.03</v>
      </c>
      <c r="Z13" s="37" t="s">
        <v>7666</v>
      </c>
      <c r="AA13" s="36" t="s">
        <v>7636</v>
      </c>
      <c r="AB13" s="36">
        <v>345698497.19999999</v>
      </c>
      <c r="AC13" s="39">
        <v>277478042.68000001</v>
      </c>
      <c r="AD13" s="39">
        <v>68220454.530000001</v>
      </c>
      <c r="AE13" s="36">
        <v>0</v>
      </c>
    </row>
    <row r="14" spans="1:31" s="33" customFormat="1" ht="97.5" customHeight="1">
      <c r="A14" s="34" t="s">
        <v>7667</v>
      </c>
      <c r="B14" s="35" t="s">
        <v>7668</v>
      </c>
      <c r="C14" s="35" t="s">
        <v>7669</v>
      </c>
      <c r="D14" s="34" t="s">
        <v>7670</v>
      </c>
      <c r="E14" s="34" t="s">
        <v>7627</v>
      </c>
      <c r="F14" s="34" t="s">
        <v>7652</v>
      </c>
      <c r="G14" s="34" t="s">
        <v>7629</v>
      </c>
      <c r="H14" s="34" t="s">
        <v>7630</v>
      </c>
      <c r="I14" s="34" t="s">
        <v>7671</v>
      </c>
      <c r="J14" s="36" t="s">
        <v>7672</v>
      </c>
      <c r="K14" s="36">
        <v>1212380310.47</v>
      </c>
      <c r="L14" s="36" t="s">
        <v>7673</v>
      </c>
      <c r="M14" s="36">
        <v>118061972</v>
      </c>
      <c r="N14" s="36">
        <v>80836616</v>
      </c>
      <c r="O14" s="36">
        <v>76951974</v>
      </c>
      <c r="P14" s="36">
        <v>0</v>
      </c>
      <c r="Q14" s="36">
        <f>2256307977.33-408747404.18-M14-N14-O14-P14</f>
        <v>1571710011.1499999</v>
      </c>
      <c r="R14" s="37">
        <f>+((408747404.18+M14+N14+O14+P14)*100)/2256307977.33</f>
        <v>30.341512464540344</v>
      </c>
      <c r="S14" s="36" t="s">
        <v>7674</v>
      </c>
      <c r="T14" s="38">
        <v>1.3</v>
      </c>
      <c r="U14" s="38">
        <v>18.07</v>
      </c>
      <c r="V14" s="37">
        <v>11.34</v>
      </c>
      <c r="W14" s="37">
        <v>5.74</v>
      </c>
      <c r="X14" s="38">
        <f>100-18.2-T14-U14-V14-W14</f>
        <v>45.35</v>
      </c>
      <c r="Y14" s="36">
        <v>29070486.609999999</v>
      </c>
      <c r="Z14" s="37" t="s">
        <v>7675</v>
      </c>
      <c r="AA14" s="36" t="s">
        <v>7636</v>
      </c>
      <c r="AB14" s="36">
        <v>0</v>
      </c>
      <c r="AC14" s="39">
        <v>0</v>
      </c>
      <c r="AD14" s="39">
        <v>0</v>
      </c>
      <c r="AE14" s="36">
        <v>0</v>
      </c>
    </row>
    <row r="15" spans="1:31" s="30" customFormat="1" ht="90.75" customHeight="1">
      <c r="A15" s="34" t="s">
        <v>7676</v>
      </c>
      <c r="B15" s="35" t="s">
        <v>7677</v>
      </c>
      <c r="C15" s="35" t="s">
        <v>7678</v>
      </c>
      <c r="D15" s="34" t="s">
        <v>7679</v>
      </c>
      <c r="E15" s="34" t="s">
        <v>7627</v>
      </c>
      <c r="F15" s="34" t="s">
        <v>7652</v>
      </c>
      <c r="G15" s="34" t="s">
        <v>7629</v>
      </c>
      <c r="H15" s="34" t="s">
        <v>7630</v>
      </c>
      <c r="I15" s="34" t="s">
        <v>7680</v>
      </c>
      <c r="J15" s="36" t="s">
        <v>7681</v>
      </c>
      <c r="K15" s="36">
        <v>954119724.01999998</v>
      </c>
      <c r="L15" s="36" t="s">
        <v>7682</v>
      </c>
      <c r="M15" s="36">
        <v>231811359.53</v>
      </c>
      <c r="N15" s="36">
        <v>215835308.52999997</v>
      </c>
      <c r="O15" s="36">
        <v>98738107.599999994</v>
      </c>
      <c r="P15" s="36">
        <v>0</v>
      </c>
      <c r="Q15" s="36">
        <f>1651100865.2-738424473.44-M15-N15-O15-P15</f>
        <v>366291616.10000002</v>
      </c>
      <c r="R15" s="37">
        <f>((738424473.44+M15+N15+O15+P15)*100)/1651100865.2</f>
        <v>77.815309541635372</v>
      </c>
      <c r="S15" s="36" t="s">
        <v>7683</v>
      </c>
      <c r="T15" s="38">
        <v>15.41</v>
      </c>
      <c r="U15" s="38">
        <v>10.46</v>
      </c>
      <c r="V15" s="37">
        <v>19.07</v>
      </c>
      <c r="W15" s="37">
        <v>19.239999999999998</v>
      </c>
      <c r="X15" s="38">
        <f>100-25.27-T15-U15-V15-W15</f>
        <v>10.550000000000008</v>
      </c>
      <c r="Y15" s="36">
        <v>80054045.939999998</v>
      </c>
      <c r="Z15" s="37" t="s">
        <v>7684</v>
      </c>
      <c r="AA15" s="36" t="s">
        <v>7636</v>
      </c>
      <c r="AB15" s="36">
        <v>156541802.78999999</v>
      </c>
      <c r="AC15" s="39">
        <v>126732238.87</v>
      </c>
      <c r="AD15" s="39">
        <v>29809563.920000002</v>
      </c>
      <c r="AE15" s="36">
        <v>0</v>
      </c>
    </row>
    <row r="16" spans="1:31" s="30" customFormat="1" ht="214.5" customHeight="1">
      <c r="A16" s="34" t="s">
        <v>7685</v>
      </c>
      <c r="B16" s="35" t="s">
        <v>7686</v>
      </c>
      <c r="C16" s="35" t="s">
        <v>7687</v>
      </c>
      <c r="D16" s="34" t="s">
        <v>7688</v>
      </c>
      <c r="E16" s="34" t="s">
        <v>7627</v>
      </c>
      <c r="F16" s="34" t="s">
        <v>7689</v>
      </c>
      <c r="G16" s="34" t="s">
        <v>7629</v>
      </c>
      <c r="H16" s="34" t="s">
        <v>7630</v>
      </c>
      <c r="I16" s="34" t="s">
        <v>7690</v>
      </c>
      <c r="J16" s="36" t="s">
        <v>7691</v>
      </c>
      <c r="K16" s="36">
        <v>1341070553.6500001</v>
      </c>
      <c r="L16" s="36" t="s">
        <v>7692</v>
      </c>
      <c r="M16" s="36" t="s">
        <v>7644</v>
      </c>
      <c r="N16" s="36" t="s">
        <v>7644</v>
      </c>
      <c r="O16" s="36" t="s">
        <v>7644</v>
      </c>
      <c r="P16" s="36" t="s">
        <v>7644</v>
      </c>
      <c r="Q16" s="36">
        <v>1819808597.8399999</v>
      </c>
      <c r="R16" s="37">
        <v>0</v>
      </c>
      <c r="S16" s="36" t="s">
        <v>7693</v>
      </c>
      <c r="T16" s="38">
        <v>2.56</v>
      </c>
      <c r="U16" s="38">
        <v>16.18</v>
      </c>
      <c r="V16" s="37">
        <v>20.66</v>
      </c>
      <c r="W16" s="37">
        <v>26.74</v>
      </c>
      <c r="X16" s="38">
        <f>100-0.5-T16-U16-V16-W16</f>
        <v>33.36</v>
      </c>
      <c r="Y16" s="36">
        <v>13174676.08</v>
      </c>
      <c r="Z16" s="37" t="s">
        <v>7694</v>
      </c>
      <c r="AA16" s="36" t="s">
        <v>7636</v>
      </c>
      <c r="AB16" s="36">
        <v>70899030.720399991</v>
      </c>
      <c r="AC16" s="36" t="s">
        <v>7695</v>
      </c>
      <c r="AD16" s="36">
        <v>53838069.808800004</v>
      </c>
      <c r="AE16" s="36">
        <v>0</v>
      </c>
    </row>
    <row r="17" spans="1:31" s="30" customFormat="1" ht="151.5" customHeight="1">
      <c r="A17" s="34" t="s">
        <v>7696</v>
      </c>
      <c r="B17" s="35" t="s">
        <v>7697</v>
      </c>
      <c r="C17" s="35" t="s">
        <v>7698</v>
      </c>
      <c r="D17" s="34" t="s">
        <v>7699</v>
      </c>
      <c r="E17" s="34" t="s">
        <v>7627</v>
      </c>
      <c r="F17" s="34" t="s">
        <v>7689</v>
      </c>
      <c r="G17" s="34" t="s">
        <v>7629</v>
      </c>
      <c r="H17" s="34" t="s">
        <v>7630</v>
      </c>
      <c r="I17" s="34" t="s">
        <v>7700</v>
      </c>
      <c r="J17" s="36" t="s">
        <v>7701</v>
      </c>
      <c r="K17" s="36">
        <v>825331929.02999997</v>
      </c>
      <c r="L17" s="36" t="s">
        <v>7702</v>
      </c>
      <c r="M17" s="36" t="s">
        <v>7644</v>
      </c>
      <c r="N17" s="36" t="s">
        <v>7644</v>
      </c>
      <c r="O17" s="36" t="s">
        <v>7644</v>
      </c>
      <c r="P17" s="36" t="s">
        <v>7644</v>
      </c>
      <c r="Q17" s="36">
        <f>2023447006.83-93473.72-0</f>
        <v>2023353533.1099999</v>
      </c>
      <c r="R17" s="37">
        <f>((93473.72+0)*100)/2023447006.83</f>
        <v>4.6195289367345019E-3</v>
      </c>
      <c r="S17" s="36" t="s">
        <v>7703</v>
      </c>
      <c r="T17" s="38">
        <v>0.9</v>
      </c>
      <c r="U17" s="38">
        <v>16.13</v>
      </c>
      <c r="V17" s="37">
        <v>15.74</v>
      </c>
      <c r="W17" s="37">
        <v>18.8</v>
      </c>
      <c r="X17" s="38">
        <f>100-0.12-T17-U17-V17-W17</f>
        <v>48.31</v>
      </c>
      <c r="Y17" s="36">
        <v>11269488.01</v>
      </c>
      <c r="Z17" s="37" t="s">
        <v>7704</v>
      </c>
      <c r="AA17" s="36" t="s">
        <v>7636</v>
      </c>
      <c r="AB17" s="36">
        <v>125953825.31999999</v>
      </c>
      <c r="AC17" s="39">
        <v>27647299.010000002</v>
      </c>
      <c r="AD17" s="39">
        <v>98306526.310000002</v>
      </c>
      <c r="AE17" s="36">
        <v>0</v>
      </c>
    </row>
    <row r="18" spans="1:31" s="30" customFormat="1" ht="146.25" customHeight="1">
      <c r="A18" s="34" t="s">
        <v>7705</v>
      </c>
      <c r="B18" s="35" t="s">
        <v>7706</v>
      </c>
      <c r="C18" s="35" t="s">
        <v>7707</v>
      </c>
      <c r="D18" s="34" t="s">
        <v>7708</v>
      </c>
      <c r="E18" s="34" t="s">
        <v>7627</v>
      </c>
      <c r="F18" s="34" t="s">
        <v>7689</v>
      </c>
      <c r="G18" s="34" t="s">
        <v>7629</v>
      </c>
      <c r="H18" s="34" t="s">
        <v>7630</v>
      </c>
      <c r="I18" s="34" t="s">
        <v>7709</v>
      </c>
      <c r="J18" s="36" t="s">
        <v>7710</v>
      </c>
      <c r="K18" s="36">
        <v>1630766112.0899999</v>
      </c>
      <c r="L18" s="36" t="s">
        <v>7711</v>
      </c>
      <c r="M18" s="36">
        <v>393596</v>
      </c>
      <c r="N18" s="36">
        <v>281664</v>
      </c>
      <c r="O18" s="36">
        <v>662404</v>
      </c>
      <c r="P18" s="36">
        <v>0</v>
      </c>
      <c r="Q18" s="36">
        <f>3747897192.99-127303.93-M18-N18-O18-P18</f>
        <v>3746432225.0599999</v>
      </c>
      <c r="R18" s="37">
        <f>((127303.93+M18+N18+O18+P18)*100)/3747897192.99</f>
        <v>3.9087729853957837E-2</v>
      </c>
      <c r="S18" s="36" t="s">
        <v>7712</v>
      </c>
      <c r="T18" s="38">
        <v>4.1900000000000004</v>
      </c>
      <c r="U18" s="38">
        <v>6.84</v>
      </c>
      <c r="V18" s="37">
        <v>9.06</v>
      </c>
      <c r="W18" s="37">
        <v>12.53</v>
      </c>
      <c r="X18" s="38">
        <f>100-5.11-T18-U18-V18-W18</f>
        <v>62.269999999999996</v>
      </c>
      <c r="Y18" s="36">
        <v>43886234.909999996</v>
      </c>
      <c r="Z18" s="37" t="s">
        <v>7713</v>
      </c>
      <c r="AA18" s="36" t="s">
        <v>7636</v>
      </c>
      <c r="AB18" s="36">
        <v>205453183.84</v>
      </c>
      <c r="AC18" s="39">
        <v>41480054.109999999</v>
      </c>
      <c r="AD18" s="39">
        <v>163973129.72999999</v>
      </c>
      <c r="AE18" s="36">
        <v>0</v>
      </c>
    </row>
    <row r="19" spans="1:31" s="30" customFormat="1" ht="150.75" customHeight="1">
      <c r="A19" s="34" t="s">
        <v>7714</v>
      </c>
      <c r="B19" s="35" t="s">
        <v>7715</v>
      </c>
      <c r="C19" s="35" t="s">
        <v>7716</v>
      </c>
      <c r="D19" s="34" t="s">
        <v>7717</v>
      </c>
      <c r="E19" s="34" t="s">
        <v>7627</v>
      </c>
      <c r="F19" s="34" t="s">
        <v>7689</v>
      </c>
      <c r="G19" s="34" t="s">
        <v>7629</v>
      </c>
      <c r="H19" s="35" t="s">
        <v>7630</v>
      </c>
      <c r="I19" s="34" t="s">
        <v>7718</v>
      </c>
      <c r="J19" s="36" t="s">
        <v>7719</v>
      </c>
      <c r="K19" s="36">
        <v>977374422</v>
      </c>
      <c r="L19" s="36" t="s">
        <v>7720</v>
      </c>
      <c r="M19" s="36">
        <v>244182</v>
      </c>
      <c r="N19" s="36" t="s">
        <v>7644</v>
      </c>
      <c r="O19" s="36" t="s">
        <v>7644</v>
      </c>
      <c r="P19" s="36" t="s">
        <v>7644</v>
      </c>
      <c r="Q19" s="36">
        <f>1823199395.21-468541.15-M19-0</f>
        <v>1822486672.0599999</v>
      </c>
      <c r="R19" s="37">
        <f>((468541.15+M19+0)*100)/1823199395.21</f>
        <v>3.9091892629654311E-2</v>
      </c>
      <c r="S19" s="36" t="s">
        <v>7721</v>
      </c>
      <c r="T19" s="38">
        <v>6.58</v>
      </c>
      <c r="U19" s="38">
        <v>20.52</v>
      </c>
      <c r="V19" s="37">
        <v>18.600000000000001</v>
      </c>
      <c r="W19" s="37">
        <v>15.07</v>
      </c>
      <c r="X19" s="38">
        <f>100-5.53-T19-U19-V19-W19</f>
        <v>33.700000000000003</v>
      </c>
      <c r="Y19" s="36">
        <v>7860869.5099999998</v>
      </c>
      <c r="Z19" s="37" t="s">
        <v>7722</v>
      </c>
      <c r="AA19" s="36" t="s">
        <v>7636</v>
      </c>
      <c r="AB19" s="36">
        <v>171137762.38</v>
      </c>
      <c r="AC19" s="39">
        <v>133370292.92</v>
      </c>
      <c r="AD19" s="39">
        <v>37767469.460000001</v>
      </c>
      <c r="AE19" s="36">
        <v>0</v>
      </c>
    </row>
    <row r="20" spans="1:31" s="30" customFormat="1" ht="111.75" customHeight="1">
      <c r="A20" s="40">
        <v>14096410014</v>
      </c>
      <c r="B20" s="41" t="s">
        <v>7723</v>
      </c>
      <c r="C20" s="35" t="s">
        <v>7724</v>
      </c>
      <c r="D20" s="40" t="s">
        <v>7725</v>
      </c>
      <c r="E20" s="40" t="s">
        <v>7726</v>
      </c>
      <c r="F20" s="40" t="s">
        <v>7628</v>
      </c>
      <c r="G20" s="40" t="s">
        <v>7629</v>
      </c>
      <c r="H20" s="41" t="s">
        <v>7727</v>
      </c>
      <c r="I20" s="34">
        <v>12537739.64184257</v>
      </c>
      <c r="J20" s="42" t="s">
        <v>7728</v>
      </c>
      <c r="K20" s="34">
        <v>285476412.73415798</v>
      </c>
      <c r="L20" s="34">
        <v>646510183.28331292</v>
      </c>
      <c r="M20" s="34">
        <v>119839183.41087788</v>
      </c>
      <c r="N20" s="34">
        <v>141164271.59321794</v>
      </c>
      <c r="O20" s="34">
        <v>24472957.730062176</v>
      </c>
      <c r="P20" s="43">
        <v>0</v>
      </c>
      <c r="Q20" s="43">
        <v>0</v>
      </c>
      <c r="R20" s="42" t="s">
        <v>7729</v>
      </c>
      <c r="S20" s="44">
        <v>88</v>
      </c>
      <c r="T20" s="44">
        <v>8</v>
      </c>
      <c r="U20" s="44">
        <v>4</v>
      </c>
      <c r="V20" s="44">
        <v>0</v>
      </c>
      <c r="W20" s="45">
        <v>0</v>
      </c>
      <c r="X20" s="44">
        <v>0</v>
      </c>
      <c r="Y20" s="46" t="s">
        <v>7730</v>
      </c>
      <c r="Z20" s="47" t="s">
        <v>7731</v>
      </c>
      <c r="AA20" s="47" t="s">
        <v>7732</v>
      </c>
      <c r="AB20" s="47" t="s">
        <v>7733</v>
      </c>
      <c r="AC20" s="47">
        <v>57379284.010368466</v>
      </c>
      <c r="AD20" s="48">
        <v>0</v>
      </c>
      <c r="AE20" s="48">
        <v>0</v>
      </c>
    </row>
    <row r="21" spans="1:31" s="30" customFormat="1" ht="150" customHeight="1">
      <c r="A21" s="40" t="s">
        <v>7730</v>
      </c>
      <c r="B21" s="41" t="s">
        <v>7734</v>
      </c>
      <c r="C21" s="35" t="s">
        <v>7735</v>
      </c>
      <c r="D21" s="40" t="s">
        <v>7736</v>
      </c>
      <c r="E21" s="40" t="s">
        <v>7737</v>
      </c>
      <c r="F21" s="40" t="s">
        <v>7730</v>
      </c>
      <c r="G21" s="40" t="s">
        <v>7738</v>
      </c>
      <c r="H21" s="41" t="s">
        <v>7727</v>
      </c>
      <c r="I21" s="34">
        <v>19396869.56641208</v>
      </c>
      <c r="J21" s="42" t="s">
        <v>7739</v>
      </c>
      <c r="K21" s="49">
        <v>466342654.79312873</v>
      </c>
      <c r="L21" s="49">
        <v>3580076714.4051027</v>
      </c>
      <c r="M21" s="43">
        <v>112886038.29336576</v>
      </c>
      <c r="N21" s="43">
        <v>121229781.37839562</v>
      </c>
      <c r="O21" s="43">
        <v>144474981.07719076</v>
      </c>
      <c r="P21" s="43">
        <v>87751854.044176579</v>
      </c>
      <c r="Q21" s="43">
        <v>98023624.692968369</v>
      </c>
      <c r="R21" s="50">
        <v>97.634817879327798</v>
      </c>
      <c r="S21" s="44">
        <v>21.15954572550087</v>
      </c>
      <c r="T21" s="44">
        <v>15.2</v>
      </c>
      <c r="U21" s="44">
        <v>19.64</v>
      </c>
      <c r="V21" s="44">
        <v>9.000454274499134</v>
      </c>
      <c r="W21" s="45">
        <v>10</v>
      </c>
      <c r="X21" s="44">
        <v>25</v>
      </c>
      <c r="Y21" s="40" t="s">
        <v>7730</v>
      </c>
      <c r="Z21" s="40" t="s">
        <v>7730</v>
      </c>
      <c r="AA21" s="40" t="s">
        <v>7730</v>
      </c>
      <c r="AB21" s="40" t="s">
        <v>7730</v>
      </c>
      <c r="AC21" s="43" t="s">
        <v>7740</v>
      </c>
      <c r="AD21" s="48">
        <v>0</v>
      </c>
      <c r="AE21" s="48">
        <v>0</v>
      </c>
    </row>
    <row r="22" spans="1:31" s="30" customFormat="1" ht="371.25" customHeight="1">
      <c r="A22" s="40">
        <v>15094000001</v>
      </c>
      <c r="B22" s="41" t="s">
        <v>7741</v>
      </c>
      <c r="C22" s="35" t="s">
        <v>7742</v>
      </c>
      <c r="D22" s="40" t="s">
        <v>7743</v>
      </c>
      <c r="E22" s="40" t="s">
        <v>7737</v>
      </c>
      <c r="F22" s="40" t="s">
        <v>7744</v>
      </c>
      <c r="G22" s="40" t="s">
        <v>7629</v>
      </c>
      <c r="H22" s="40" t="s">
        <v>7744</v>
      </c>
      <c r="I22" s="40" t="s">
        <v>7744</v>
      </c>
      <c r="J22" s="40" t="s">
        <v>7745</v>
      </c>
      <c r="K22" s="40" t="s">
        <v>7740</v>
      </c>
      <c r="L22" s="40" t="s">
        <v>7746</v>
      </c>
      <c r="M22" s="40" t="s">
        <v>7747</v>
      </c>
      <c r="N22" s="40" t="s">
        <v>7747</v>
      </c>
      <c r="O22" s="40" t="s">
        <v>7747</v>
      </c>
      <c r="P22" s="40" t="s">
        <v>7747</v>
      </c>
      <c r="Q22" s="40" t="s">
        <v>7740</v>
      </c>
      <c r="R22" s="40" t="s">
        <v>7740</v>
      </c>
      <c r="S22" s="40" t="s">
        <v>7740</v>
      </c>
      <c r="T22" s="40" t="s">
        <v>7748</v>
      </c>
      <c r="U22" s="40" t="s">
        <v>7749</v>
      </c>
      <c r="V22" s="40">
        <v>35.25</v>
      </c>
      <c r="W22" s="40" t="s">
        <v>7750</v>
      </c>
      <c r="X22" s="40" t="s">
        <v>7751</v>
      </c>
      <c r="Y22" s="40" t="s">
        <v>7740</v>
      </c>
      <c r="Z22" s="40" t="s">
        <v>7740</v>
      </c>
      <c r="AA22" s="40" t="s">
        <v>7740</v>
      </c>
      <c r="AB22" s="40" t="s">
        <v>7740</v>
      </c>
      <c r="AC22" s="40" t="s">
        <v>7740</v>
      </c>
      <c r="AD22" s="40" t="s">
        <v>7740</v>
      </c>
      <c r="AE22" s="40" t="s">
        <v>7740</v>
      </c>
    </row>
    <row r="23" spans="1:31" s="30" customFormat="1" ht="15" customHeight="1">
      <c r="A23" s="189" t="s">
        <v>7752</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s="30" customFormat="1" ht="12" customHeight="1">
      <c r="A24" s="51" t="s">
        <v>7622</v>
      </c>
      <c r="B24" s="52"/>
      <c r="C24" s="52"/>
      <c r="D24" s="52"/>
      <c r="E24" s="52"/>
      <c r="F24" s="52"/>
      <c r="G24" s="52"/>
      <c r="H24" s="52"/>
      <c r="I24" s="53"/>
      <c r="J24" s="54">
        <v>1865270114</v>
      </c>
      <c r="K24" s="55">
        <v>0</v>
      </c>
      <c r="L24" s="53"/>
      <c r="M24" s="55">
        <v>0</v>
      </c>
      <c r="N24" s="55">
        <v>0</v>
      </c>
      <c r="O24" s="55">
        <v>0</v>
      </c>
      <c r="P24" s="55">
        <v>0</v>
      </c>
      <c r="Q24" s="56">
        <v>1865270114</v>
      </c>
      <c r="R24" s="52"/>
      <c r="S24" s="52"/>
      <c r="T24" s="52"/>
      <c r="U24" s="52"/>
      <c r="V24" s="52"/>
      <c r="W24" s="52"/>
      <c r="X24" s="52"/>
      <c r="Y24" s="55">
        <v>0</v>
      </c>
      <c r="Z24" s="55">
        <v>0</v>
      </c>
      <c r="AA24" s="55">
        <v>0</v>
      </c>
      <c r="AB24" s="55">
        <v>0</v>
      </c>
      <c r="AC24" s="55">
        <v>0</v>
      </c>
      <c r="AD24" s="55">
        <v>0</v>
      </c>
      <c r="AE24" s="55">
        <v>0</v>
      </c>
    </row>
    <row r="25" spans="1:31" s="59" customFormat="1" ht="51.75" customHeight="1">
      <c r="A25" s="48" t="s">
        <v>7753</v>
      </c>
      <c r="B25" s="57" t="s">
        <v>7754</v>
      </c>
      <c r="C25" s="35" t="s">
        <v>7755</v>
      </c>
      <c r="D25" s="48" t="s">
        <v>7743</v>
      </c>
      <c r="E25" s="48" t="s">
        <v>7756</v>
      </c>
      <c r="F25" s="48" t="s">
        <v>7757</v>
      </c>
      <c r="G25" s="48" t="s">
        <v>7629</v>
      </c>
      <c r="H25" s="48" t="s">
        <v>7758</v>
      </c>
      <c r="I25" s="48" t="s">
        <v>7759</v>
      </c>
      <c r="J25" s="48" t="s">
        <v>7760</v>
      </c>
      <c r="K25" s="48">
        <v>0</v>
      </c>
      <c r="L25" s="48" t="s">
        <v>7730</v>
      </c>
      <c r="M25" s="48">
        <v>0</v>
      </c>
      <c r="N25" s="48">
        <v>0</v>
      </c>
      <c r="O25" s="48">
        <v>0</v>
      </c>
      <c r="P25" s="48">
        <v>0</v>
      </c>
      <c r="Q25" s="48" t="s">
        <v>7760</v>
      </c>
      <c r="R25" s="58">
        <v>0</v>
      </c>
      <c r="S25" s="58">
        <v>0</v>
      </c>
      <c r="T25" s="58">
        <v>0</v>
      </c>
      <c r="U25" s="58">
        <v>0</v>
      </c>
      <c r="V25" s="58">
        <v>0</v>
      </c>
      <c r="W25" s="58">
        <v>0</v>
      </c>
      <c r="X25" s="58">
        <v>100</v>
      </c>
      <c r="Y25" s="48">
        <v>0</v>
      </c>
      <c r="Z25" s="48">
        <v>0</v>
      </c>
      <c r="AA25" s="48">
        <v>0</v>
      </c>
      <c r="AB25" s="48">
        <v>0</v>
      </c>
      <c r="AC25" s="48">
        <v>0</v>
      </c>
      <c r="AD25" s="48">
        <v>0</v>
      </c>
      <c r="AE25" s="48">
        <v>0</v>
      </c>
    </row>
    <row r="26" spans="1:31" s="30" customFormat="1" ht="15" customHeight="1">
      <c r="A26" s="189" t="s">
        <v>7761</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21.75" customHeight="1">
      <c r="A27" s="60" t="s">
        <v>7622</v>
      </c>
      <c r="B27" s="60"/>
      <c r="C27" s="60"/>
      <c r="D27" s="60"/>
      <c r="E27" s="60"/>
      <c r="F27" s="60"/>
      <c r="G27" s="60"/>
      <c r="H27" s="60"/>
      <c r="I27" s="31">
        <v>26904140</v>
      </c>
      <c r="J27" s="60">
        <v>1524439629</v>
      </c>
      <c r="K27" s="60">
        <v>624835213</v>
      </c>
      <c r="L27" s="60">
        <v>13228434</v>
      </c>
      <c r="M27" s="60">
        <v>22397440</v>
      </c>
      <c r="N27" s="60">
        <v>49419412</v>
      </c>
      <c r="O27" s="60">
        <v>81390349</v>
      </c>
      <c r="P27" s="60">
        <v>76669360</v>
      </c>
      <c r="Q27" s="60">
        <v>1281334634</v>
      </c>
      <c r="R27" s="61"/>
      <c r="S27" s="61"/>
      <c r="T27" s="61"/>
      <c r="U27" s="61"/>
      <c r="V27" s="61"/>
      <c r="W27" s="61"/>
      <c r="X27" s="61"/>
      <c r="Y27" s="60">
        <v>0</v>
      </c>
      <c r="Z27" s="60">
        <v>0</v>
      </c>
      <c r="AA27" s="60">
        <v>0</v>
      </c>
      <c r="AB27" s="60">
        <v>0</v>
      </c>
      <c r="AC27" s="60">
        <v>0</v>
      </c>
      <c r="AD27" s="60">
        <v>0</v>
      </c>
      <c r="AE27" s="60">
        <v>0</v>
      </c>
    </row>
    <row r="28" spans="1:31" s="59" customFormat="1" ht="75" customHeight="1">
      <c r="A28" s="34" t="s">
        <v>7762</v>
      </c>
      <c r="B28" s="35" t="s">
        <v>7763</v>
      </c>
      <c r="C28" s="35" t="s">
        <v>7764</v>
      </c>
      <c r="D28" s="34" t="s">
        <v>7765</v>
      </c>
      <c r="E28" s="34" t="s">
        <v>7737</v>
      </c>
      <c r="F28" s="34" t="s">
        <v>7766</v>
      </c>
      <c r="G28" s="34" t="s">
        <v>7629</v>
      </c>
      <c r="H28" s="35" t="s">
        <v>7767</v>
      </c>
      <c r="I28" s="48" t="s">
        <v>7768</v>
      </c>
      <c r="J28" s="36" t="s">
        <v>7769</v>
      </c>
      <c r="K28" s="36" t="s">
        <v>7770</v>
      </c>
      <c r="L28" s="36" t="s">
        <v>7771</v>
      </c>
      <c r="M28" s="36" t="s">
        <v>7772</v>
      </c>
      <c r="N28" s="36" t="s">
        <v>7773</v>
      </c>
      <c r="O28" s="36" t="s">
        <v>7774</v>
      </c>
      <c r="P28" s="36" t="s">
        <v>7775</v>
      </c>
      <c r="Q28" s="36">
        <v>1281334634</v>
      </c>
      <c r="R28" s="37" t="s">
        <v>7776</v>
      </c>
      <c r="S28" s="36" t="s">
        <v>7777</v>
      </c>
      <c r="T28" s="38">
        <v>6.9999999999999999E-4</v>
      </c>
      <c r="U28" s="38">
        <v>3.9300000000000002E-2</v>
      </c>
      <c r="V28" s="37">
        <v>2.8500000000000001E-2</v>
      </c>
      <c r="W28" s="37">
        <v>7.0000000000000007E-2</v>
      </c>
      <c r="X28" s="38">
        <v>0.85</v>
      </c>
      <c r="Y28" s="36">
        <v>0</v>
      </c>
      <c r="Z28" s="36">
        <v>0</v>
      </c>
      <c r="AA28" s="36">
        <v>0</v>
      </c>
      <c r="AB28" s="36">
        <v>0</v>
      </c>
      <c r="AC28" s="36">
        <v>0</v>
      </c>
      <c r="AD28" s="36">
        <v>0</v>
      </c>
      <c r="AE28" s="36">
        <v>0</v>
      </c>
    </row>
    <row r="29" spans="1:31" s="30" customFormat="1" ht="15" customHeight="1">
      <c r="A29" s="191" t="s">
        <v>7778</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row>
    <row r="30" spans="1:31" s="30" customFormat="1" ht="15" customHeight="1">
      <c r="A30" s="51" t="s">
        <v>7622</v>
      </c>
      <c r="B30" s="52"/>
      <c r="C30" s="52"/>
      <c r="D30" s="52"/>
      <c r="E30" s="52"/>
      <c r="F30" s="52"/>
      <c r="G30" s="52"/>
      <c r="H30" s="52"/>
      <c r="I30" s="31">
        <v>46264903.690507576</v>
      </c>
      <c r="J30" s="31">
        <v>3769882101.1540885</v>
      </c>
      <c r="K30" s="31">
        <v>1536286659.5776219</v>
      </c>
      <c r="L30" s="55">
        <v>0</v>
      </c>
      <c r="M30" s="55">
        <v>0</v>
      </c>
      <c r="N30" s="55">
        <v>0</v>
      </c>
      <c r="O30" s="31">
        <v>13745844.559999999</v>
      </c>
      <c r="P30" s="31">
        <v>13337378.399999999</v>
      </c>
      <c r="Q30" s="31">
        <v>3742798878.1940885</v>
      </c>
      <c r="R30" s="52"/>
      <c r="S30" s="52"/>
      <c r="T30" s="52"/>
      <c r="U30" s="52"/>
      <c r="V30" s="52"/>
      <c r="W30" s="52"/>
      <c r="X30" s="52"/>
      <c r="Y30" s="52"/>
      <c r="Z30" s="62">
        <v>1518008497.911695</v>
      </c>
      <c r="AA30" s="52"/>
      <c r="AB30" s="55">
        <v>0</v>
      </c>
      <c r="AC30" s="55">
        <v>0</v>
      </c>
      <c r="AD30" s="55">
        <v>0</v>
      </c>
      <c r="AE30" s="55">
        <v>0</v>
      </c>
    </row>
    <row r="31" spans="1:31" s="67" customFormat="1" ht="132.75" customHeight="1">
      <c r="A31" s="48" t="s">
        <v>7779</v>
      </c>
      <c r="B31" s="57" t="s">
        <v>7780</v>
      </c>
      <c r="C31" s="35" t="s">
        <v>7781</v>
      </c>
      <c r="D31" s="48" t="s">
        <v>7782</v>
      </c>
      <c r="E31" s="48" t="s">
        <v>7737</v>
      </c>
      <c r="F31" s="48" t="s">
        <v>7689</v>
      </c>
      <c r="G31" s="48" t="s">
        <v>7629</v>
      </c>
      <c r="H31" s="57" t="s">
        <v>7783</v>
      </c>
      <c r="I31" s="63">
        <v>46264903.690507576</v>
      </c>
      <c r="J31" s="63">
        <v>3769882101.1540885</v>
      </c>
      <c r="K31" s="63">
        <v>1536286659.5776219</v>
      </c>
      <c r="L31" s="48">
        <v>0</v>
      </c>
      <c r="M31" s="48">
        <v>0</v>
      </c>
      <c r="N31" s="48">
        <v>0</v>
      </c>
      <c r="O31" s="63">
        <v>13745844.559999999</v>
      </c>
      <c r="P31" s="63">
        <v>13337378.399999999</v>
      </c>
      <c r="Q31" s="63">
        <v>3742798878.1940885</v>
      </c>
      <c r="R31" s="64">
        <v>0.72</v>
      </c>
      <c r="S31" s="58">
        <v>0</v>
      </c>
      <c r="T31" s="58">
        <v>0</v>
      </c>
      <c r="U31" s="58">
        <v>0</v>
      </c>
      <c r="V31" s="58">
        <v>0</v>
      </c>
      <c r="W31" s="58">
        <v>0</v>
      </c>
      <c r="X31" s="58">
        <v>100</v>
      </c>
      <c r="Y31" s="65">
        <v>0</v>
      </c>
      <c r="Z31" s="66">
        <v>1518008497.911695</v>
      </c>
      <c r="AA31" s="66" t="s">
        <v>7730</v>
      </c>
      <c r="AB31" s="48">
        <v>0</v>
      </c>
      <c r="AC31" s="48">
        <v>0</v>
      </c>
      <c r="AD31" s="48">
        <v>0</v>
      </c>
      <c r="AE31" s="48">
        <v>0</v>
      </c>
    </row>
    <row r="32" spans="1:31" s="30" customFormat="1" ht="15" customHeight="1">
      <c r="A32" s="193" t="s">
        <v>7784</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row>
    <row r="33" spans="1:31" s="30" customFormat="1" ht="15" customHeight="1">
      <c r="A33" s="51" t="s">
        <v>7622</v>
      </c>
      <c r="B33" s="52"/>
      <c r="C33" s="52"/>
      <c r="D33" s="52"/>
      <c r="E33" s="52"/>
      <c r="F33" s="52"/>
      <c r="G33" s="52"/>
      <c r="H33" s="52"/>
      <c r="I33" s="53"/>
      <c r="J33" s="68">
        <v>8566400000</v>
      </c>
      <c r="K33" s="68">
        <v>3592855924</v>
      </c>
      <c r="L33" s="68">
        <v>653981857.44379401</v>
      </c>
      <c r="M33" s="68">
        <v>282143318.90741628</v>
      </c>
      <c r="N33" s="68">
        <v>353991380</v>
      </c>
      <c r="O33" s="68">
        <v>772031559</v>
      </c>
      <c r="P33" s="68">
        <v>290989666</v>
      </c>
      <c r="Q33" s="68">
        <v>6213262218</v>
      </c>
      <c r="R33" s="52"/>
      <c r="S33" s="52"/>
      <c r="T33" s="52"/>
      <c r="U33" s="52"/>
      <c r="V33" s="52"/>
      <c r="W33" s="52"/>
      <c r="X33" s="52"/>
      <c r="Y33" s="52"/>
      <c r="Z33" s="68">
        <v>238022663</v>
      </c>
      <c r="AA33" s="68">
        <v>33338447</v>
      </c>
      <c r="AB33" s="69">
        <v>0</v>
      </c>
      <c r="AC33" s="69">
        <v>0</v>
      </c>
      <c r="AD33" s="69">
        <v>0</v>
      </c>
      <c r="AE33" s="69">
        <v>0</v>
      </c>
    </row>
    <row r="34" spans="1:31" s="67" customFormat="1" ht="157.5" customHeight="1">
      <c r="A34" s="70" t="s">
        <v>7785</v>
      </c>
      <c r="B34" s="71" t="s">
        <v>7786</v>
      </c>
      <c r="C34" s="35" t="s">
        <v>7787</v>
      </c>
      <c r="D34" s="70" t="s">
        <v>7679</v>
      </c>
      <c r="E34" s="70" t="s">
        <v>7788</v>
      </c>
      <c r="F34" s="70" t="s">
        <v>7628</v>
      </c>
      <c r="G34" s="70" t="s">
        <v>7738</v>
      </c>
      <c r="H34" s="70" t="s">
        <v>7730</v>
      </c>
      <c r="I34" s="70" t="s">
        <v>7730</v>
      </c>
      <c r="J34" s="36" t="s">
        <v>7789</v>
      </c>
      <c r="K34" s="72">
        <v>733300000</v>
      </c>
      <c r="L34" s="43" t="s">
        <v>7790</v>
      </c>
      <c r="M34" s="43" t="s">
        <v>7790</v>
      </c>
      <c r="N34" s="43" t="s">
        <v>7790</v>
      </c>
      <c r="O34" s="43" t="s">
        <v>7790</v>
      </c>
      <c r="P34" s="43" t="s">
        <v>7790</v>
      </c>
      <c r="Q34" s="70" t="s">
        <v>7791</v>
      </c>
      <c r="R34" s="70">
        <v>0</v>
      </c>
      <c r="S34" s="70" t="s">
        <v>7792</v>
      </c>
      <c r="T34" s="70" t="s">
        <v>7793</v>
      </c>
      <c r="U34" s="70" t="s">
        <v>7794</v>
      </c>
      <c r="V34" s="70">
        <v>0</v>
      </c>
      <c r="W34" s="70">
        <v>0</v>
      </c>
      <c r="X34" s="70">
        <v>0.98899999999999999</v>
      </c>
      <c r="Y34" s="70">
        <v>0</v>
      </c>
      <c r="Z34" s="70" t="s">
        <v>7795</v>
      </c>
      <c r="AA34" s="70" t="s">
        <v>7730</v>
      </c>
      <c r="AB34" s="73">
        <v>0</v>
      </c>
      <c r="AC34" s="73">
        <v>0</v>
      </c>
      <c r="AD34" s="73">
        <v>0</v>
      </c>
      <c r="AE34" s="73">
        <v>0</v>
      </c>
    </row>
    <row r="35" spans="1:31" s="67" customFormat="1" ht="178.5" customHeight="1">
      <c r="A35" s="70" t="s">
        <v>7796</v>
      </c>
      <c r="B35" s="74" t="s">
        <v>7797</v>
      </c>
      <c r="C35" s="35" t="s">
        <v>7798</v>
      </c>
      <c r="D35" s="75" t="s">
        <v>7708</v>
      </c>
      <c r="E35" s="75" t="s">
        <v>7737</v>
      </c>
      <c r="F35" s="75" t="s">
        <v>7628</v>
      </c>
      <c r="G35" s="75" t="s">
        <v>7738</v>
      </c>
      <c r="H35" s="75" t="s">
        <v>7730</v>
      </c>
      <c r="I35" s="75" t="s">
        <v>7730</v>
      </c>
      <c r="J35" s="43" t="s">
        <v>7799</v>
      </c>
      <c r="K35" s="43" t="s">
        <v>7800</v>
      </c>
      <c r="L35" s="43" t="s">
        <v>7801</v>
      </c>
      <c r="M35" s="43" t="s">
        <v>7802</v>
      </c>
      <c r="N35" s="43" t="s">
        <v>7803</v>
      </c>
      <c r="O35" s="76" t="s">
        <v>7804</v>
      </c>
      <c r="P35" s="43" t="s">
        <v>7805</v>
      </c>
      <c r="Q35" s="43" t="s">
        <v>7806</v>
      </c>
      <c r="R35" s="45">
        <v>66.98</v>
      </c>
      <c r="S35" s="76">
        <v>50.06</v>
      </c>
      <c r="T35" s="45">
        <v>20.170000000000002</v>
      </c>
      <c r="U35" s="45">
        <v>14.41</v>
      </c>
      <c r="V35" s="45">
        <v>9.5500000000000007</v>
      </c>
      <c r="W35" s="45">
        <v>4.6399999999999997E-2</v>
      </c>
      <c r="X35" s="45">
        <v>1.17E-2</v>
      </c>
      <c r="Y35" s="45">
        <v>0</v>
      </c>
      <c r="Z35" s="43" t="s">
        <v>7807</v>
      </c>
      <c r="AA35" s="43" t="s">
        <v>7808</v>
      </c>
      <c r="AB35" s="73">
        <v>0</v>
      </c>
      <c r="AC35" s="73">
        <v>0</v>
      </c>
      <c r="AD35" s="73">
        <v>0</v>
      </c>
      <c r="AE35" s="73">
        <v>0</v>
      </c>
    </row>
    <row r="36" spans="1:31" s="67" customFormat="1" ht="156" customHeight="1">
      <c r="A36" s="77" t="s">
        <v>7809</v>
      </c>
      <c r="B36" s="74" t="s">
        <v>7810</v>
      </c>
      <c r="C36" s="74" t="s">
        <v>7811</v>
      </c>
      <c r="D36" s="75" t="s">
        <v>7812</v>
      </c>
      <c r="E36" s="75" t="s">
        <v>7737</v>
      </c>
      <c r="F36" s="75" t="s">
        <v>7628</v>
      </c>
      <c r="G36" s="75" t="s">
        <v>7738</v>
      </c>
      <c r="H36" s="75" t="s">
        <v>7730</v>
      </c>
      <c r="I36" s="75" t="s">
        <v>7730</v>
      </c>
      <c r="J36" s="43" t="s">
        <v>7813</v>
      </c>
      <c r="K36" s="43" t="s">
        <v>7814</v>
      </c>
      <c r="L36" s="43" t="s">
        <v>7815</v>
      </c>
      <c r="M36" s="43" t="s">
        <v>7816</v>
      </c>
      <c r="N36" s="43" t="s">
        <v>7817</v>
      </c>
      <c r="O36" s="76" t="s">
        <v>7818</v>
      </c>
      <c r="P36" s="43" t="s">
        <v>7819</v>
      </c>
      <c r="Q36" s="43" t="s">
        <v>7820</v>
      </c>
      <c r="R36" s="45">
        <v>60.95</v>
      </c>
      <c r="S36" s="45">
        <v>39.799999999999997</v>
      </c>
      <c r="T36" s="45">
        <v>12.14</v>
      </c>
      <c r="U36" s="45">
        <v>6.28</v>
      </c>
      <c r="V36" s="45">
        <v>16.03</v>
      </c>
      <c r="W36" s="45">
        <v>0.13900000000000001</v>
      </c>
      <c r="X36" s="45">
        <v>0.11849999999999999</v>
      </c>
      <c r="Y36" s="43">
        <v>0</v>
      </c>
      <c r="Z36" s="43" t="s">
        <v>7821</v>
      </c>
      <c r="AA36" s="43" t="s">
        <v>7822</v>
      </c>
      <c r="AB36" s="73">
        <v>0</v>
      </c>
      <c r="AC36" s="73">
        <v>0</v>
      </c>
      <c r="AD36" s="73">
        <v>0</v>
      </c>
      <c r="AE36" s="73">
        <v>0</v>
      </c>
    </row>
    <row r="37" spans="1:31" s="67" customFormat="1" ht="151.5" customHeight="1">
      <c r="A37" s="77" t="s">
        <v>7823</v>
      </c>
      <c r="B37" s="74" t="s">
        <v>7824</v>
      </c>
      <c r="C37" s="74" t="s">
        <v>7825</v>
      </c>
      <c r="D37" s="75" t="s">
        <v>7826</v>
      </c>
      <c r="E37" s="75" t="s">
        <v>7788</v>
      </c>
      <c r="F37" s="75" t="s">
        <v>7628</v>
      </c>
      <c r="G37" s="75" t="s">
        <v>7738</v>
      </c>
      <c r="H37" s="75" t="s">
        <v>7827</v>
      </c>
      <c r="I37" s="75" t="s">
        <v>7730</v>
      </c>
      <c r="J37" s="43" t="s">
        <v>7828</v>
      </c>
      <c r="K37" s="43">
        <v>1160400000</v>
      </c>
      <c r="L37" s="43" t="s">
        <v>7790</v>
      </c>
      <c r="M37" s="43" t="s">
        <v>7790</v>
      </c>
      <c r="N37" s="43" t="s">
        <v>7790</v>
      </c>
      <c r="O37" s="43" t="s">
        <v>7790</v>
      </c>
      <c r="P37" s="43" t="s">
        <v>7790</v>
      </c>
      <c r="Q37" s="43" t="s">
        <v>7829</v>
      </c>
      <c r="R37" s="45">
        <v>0</v>
      </c>
      <c r="S37" s="45">
        <v>0</v>
      </c>
      <c r="T37" s="43" t="s">
        <v>7830</v>
      </c>
      <c r="U37" s="43" t="s">
        <v>7794</v>
      </c>
      <c r="V37" s="45">
        <v>0</v>
      </c>
      <c r="W37" s="45">
        <v>0</v>
      </c>
      <c r="X37" s="45">
        <v>0.99</v>
      </c>
      <c r="Y37" s="43">
        <v>0</v>
      </c>
      <c r="Z37" s="43">
        <v>0</v>
      </c>
      <c r="AA37" s="43" t="s">
        <v>7730</v>
      </c>
      <c r="AB37" s="73">
        <v>0</v>
      </c>
      <c r="AC37" s="73">
        <v>0</v>
      </c>
      <c r="AD37" s="73">
        <v>0</v>
      </c>
      <c r="AE37" s="73">
        <v>0</v>
      </c>
    </row>
    <row r="38" spans="1:31" s="67" customFormat="1" ht="17.25" customHeight="1">
      <c r="A38" s="189" t="s">
        <v>7831</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s="67" customFormat="1" ht="13.5" customHeight="1">
      <c r="A39" s="78" t="s">
        <v>7622</v>
      </c>
      <c r="B39" s="40"/>
      <c r="C39" s="40"/>
      <c r="D39" s="40"/>
      <c r="E39" s="40"/>
      <c r="F39" s="40"/>
      <c r="G39" s="40"/>
      <c r="H39" s="40"/>
      <c r="I39" s="60">
        <v>158532558</v>
      </c>
      <c r="J39" s="31">
        <v>7963137531</v>
      </c>
      <c r="K39" s="60">
        <v>5421613280</v>
      </c>
      <c r="L39" s="60">
        <v>1811444751</v>
      </c>
      <c r="M39" s="60">
        <v>759265459</v>
      </c>
      <c r="N39" s="60">
        <v>608716706</v>
      </c>
      <c r="O39" s="60">
        <v>599593680</v>
      </c>
      <c r="P39" s="60">
        <v>641587336</v>
      </c>
      <c r="Q39" s="60">
        <v>3542529598.5999999</v>
      </c>
      <c r="R39" s="60"/>
      <c r="S39" s="60"/>
      <c r="T39" s="60"/>
      <c r="U39" s="60"/>
      <c r="V39" s="60"/>
      <c r="W39" s="60"/>
      <c r="X39" s="60"/>
      <c r="Y39" s="60">
        <v>43998608</v>
      </c>
      <c r="Z39" s="60">
        <v>2936818263</v>
      </c>
      <c r="AA39" s="60"/>
      <c r="AB39" s="31">
        <v>278022461</v>
      </c>
      <c r="AC39" s="31">
        <v>94498840</v>
      </c>
      <c r="AD39" s="31">
        <v>160923873</v>
      </c>
      <c r="AE39" s="79">
        <v>22599748</v>
      </c>
    </row>
    <row r="40" spans="1:31" s="67" customFormat="1" ht="267.75">
      <c r="A40" s="40" t="s">
        <v>7832</v>
      </c>
      <c r="B40" s="41" t="s">
        <v>7833</v>
      </c>
      <c r="C40" s="35" t="s">
        <v>7834</v>
      </c>
      <c r="D40" s="40" t="s">
        <v>7835</v>
      </c>
      <c r="E40" s="40" t="s">
        <v>7788</v>
      </c>
      <c r="F40" s="40" t="s">
        <v>7836</v>
      </c>
      <c r="G40" s="40" t="s">
        <v>7629</v>
      </c>
      <c r="H40" s="80" t="s">
        <v>7837</v>
      </c>
      <c r="I40" s="36" t="s">
        <v>7838</v>
      </c>
      <c r="J40" s="36" t="s">
        <v>7839</v>
      </c>
      <c r="K40" s="81">
        <v>0</v>
      </c>
      <c r="L40" s="81">
        <v>0</v>
      </c>
      <c r="M40" s="81">
        <v>0</v>
      </c>
      <c r="N40" s="81">
        <v>0</v>
      </c>
      <c r="O40" s="81">
        <v>0</v>
      </c>
      <c r="P40" s="81">
        <v>0</v>
      </c>
      <c r="Q40" s="36">
        <v>1694483071</v>
      </c>
      <c r="R40" s="82">
        <v>0</v>
      </c>
      <c r="S40" s="82">
        <v>0</v>
      </c>
      <c r="T40" s="82">
        <v>0</v>
      </c>
      <c r="U40" s="82">
        <v>0</v>
      </c>
      <c r="V40" s="82">
        <v>0</v>
      </c>
      <c r="W40" s="82">
        <v>0</v>
      </c>
      <c r="X40" s="50">
        <v>100</v>
      </c>
      <c r="Y40" s="81">
        <v>0</v>
      </c>
      <c r="Z40" s="32" t="s">
        <v>7840</v>
      </c>
      <c r="AA40" s="81">
        <v>0</v>
      </c>
      <c r="AB40" s="32">
        <v>0</v>
      </c>
      <c r="AC40" s="32">
        <v>0</v>
      </c>
      <c r="AD40" s="32">
        <v>0</v>
      </c>
      <c r="AE40" s="83">
        <v>0</v>
      </c>
    </row>
    <row r="41" spans="1:31" s="67" customFormat="1" ht="185.25" customHeight="1">
      <c r="A41" s="40" t="s">
        <v>7841</v>
      </c>
      <c r="B41" s="41" t="s">
        <v>7842</v>
      </c>
      <c r="C41" s="35" t="s">
        <v>7843</v>
      </c>
      <c r="D41" s="40" t="s">
        <v>7844</v>
      </c>
      <c r="E41" s="40" t="s">
        <v>7726</v>
      </c>
      <c r="F41" s="40" t="s">
        <v>7845</v>
      </c>
      <c r="G41" s="40" t="s">
        <v>7738</v>
      </c>
      <c r="H41" s="80" t="s">
        <v>7846</v>
      </c>
      <c r="I41" s="37" t="s">
        <v>7847</v>
      </c>
      <c r="J41" s="36" t="s">
        <v>7848</v>
      </c>
      <c r="K41" s="81">
        <v>0</v>
      </c>
      <c r="L41" s="36" t="s">
        <v>7849</v>
      </c>
      <c r="M41" s="36">
        <v>0</v>
      </c>
      <c r="N41" s="36">
        <v>0</v>
      </c>
      <c r="O41" s="36">
        <v>0</v>
      </c>
      <c r="P41" s="81">
        <v>0</v>
      </c>
      <c r="Q41" s="81">
        <v>0</v>
      </c>
      <c r="R41" s="82">
        <v>0</v>
      </c>
      <c r="S41" s="82">
        <v>0</v>
      </c>
      <c r="T41" s="82">
        <v>0</v>
      </c>
      <c r="U41" s="82">
        <v>0</v>
      </c>
      <c r="V41" s="82">
        <v>0</v>
      </c>
      <c r="W41" s="82">
        <v>0</v>
      </c>
      <c r="X41" s="82">
        <v>0</v>
      </c>
      <c r="Y41" s="32" t="s">
        <v>7850</v>
      </c>
      <c r="Z41" s="32" t="s">
        <v>7851</v>
      </c>
      <c r="AA41" s="81">
        <v>0</v>
      </c>
      <c r="AB41" s="32" t="s">
        <v>7852</v>
      </c>
      <c r="AC41" s="32" t="s">
        <v>7853</v>
      </c>
      <c r="AD41" s="32" t="s">
        <v>7854</v>
      </c>
      <c r="AE41" s="83" t="s">
        <v>7855</v>
      </c>
    </row>
    <row r="42" spans="1:31" s="67" customFormat="1" ht="204.75" customHeight="1">
      <c r="A42" s="40" t="s">
        <v>7856</v>
      </c>
      <c r="B42" s="40" t="s">
        <v>7857</v>
      </c>
      <c r="C42" s="35" t="s">
        <v>7858</v>
      </c>
      <c r="D42" s="40" t="s">
        <v>7859</v>
      </c>
      <c r="E42" s="40" t="s">
        <v>7737</v>
      </c>
      <c r="F42" s="40" t="s">
        <v>7628</v>
      </c>
      <c r="G42" s="40" t="s">
        <v>7738</v>
      </c>
      <c r="H42" s="80" t="s">
        <v>7860</v>
      </c>
      <c r="I42" s="37" t="s">
        <v>7861</v>
      </c>
      <c r="J42" s="36" t="s">
        <v>7862</v>
      </c>
      <c r="K42" s="36" t="s">
        <v>7862</v>
      </c>
      <c r="L42" s="84" t="s">
        <v>7863</v>
      </c>
      <c r="M42" s="84" t="s">
        <v>7864</v>
      </c>
      <c r="N42" s="85" t="s">
        <v>7865</v>
      </c>
      <c r="O42" s="85" t="s">
        <v>7866</v>
      </c>
      <c r="P42" s="85" t="s">
        <v>7867</v>
      </c>
      <c r="Q42" s="86">
        <v>526288411</v>
      </c>
      <c r="R42" s="87" t="s">
        <v>7868</v>
      </c>
      <c r="S42" s="88">
        <v>34.5</v>
      </c>
      <c r="T42" s="89">
        <v>24.15</v>
      </c>
      <c r="U42" s="90" t="s">
        <v>7869</v>
      </c>
      <c r="V42" s="42" t="s">
        <v>7870</v>
      </c>
      <c r="W42" s="91">
        <v>7.04</v>
      </c>
      <c r="X42" s="89">
        <v>13.94</v>
      </c>
      <c r="Y42" s="81">
        <v>0</v>
      </c>
      <c r="Z42" s="32" t="s">
        <v>7871</v>
      </c>
      <c r="AA42" s="81">
        <v>0</v>
      </c>
      <c r="AB42" s="81">
        <v>0</v>
      </c>
      <c r="AC42" s="32">
        <v>0</v>
      </c>
      <c r="AD42" s="32">
        <v>0</v>
      </c>
      <c r="AE42" s="83">
        <v>0</v>
      </c>
    </row>
    <row r="43" spans="1:31" s="67" customFormat="1" ht="204" customHeight="1">
      <c r="A43" s="40" t="s">
        <v>7872</v>
      </c>
      <c r="B43" s="41" t="s">
        <v>7873</v>
      </c>
      <c r="C43" s="35" t="s">
        <v>7874</v>
      </c>
      <c r="D43" s="40" t="s">
        <v>7812</v>
      </c>
      <c r="E43" s="40" t="s">
        <v>7737</v>
      </c>
      <c r="F43" s="92" t="s">
        <v>7652</v>
      </c>
      <c r="G43" s="40" t="s">
        <v>7738</v>
      </c>
      <c r="H43" s="80" t="s">
        <v>7875</v>
      </c>
      <c r="I43" s="37" t="s">
        <v>7876</v>
      </c>
      <c r="J43" s="36" t="s">
        <v>7877</v>
      </c>
      <c r="K43" s="36" t="s">
        <v>7878</v>
      </c>
      <c r="L43" s="36" t="s">
        <v>7879</v>
      </c>
      <c r="M43" s="36" t="s">
        <v>7880</v>
      </c>
      <c r="N43" s="36" t="s">
        <v>7881</v>
      </c>
      <c r="O43" s="36" t="s">
        <v>7882</v>
      </c>
      <c r="P43" s="32" t="s">
        <v>7883</v>
      </c>
      <c r="Q43" s="85">
        <v>159270889</v>
      </c>
      <c r="R43" s="90" t="s">
        <v>7884</v>
      </c>
      <c r="S43" s="89">
        <v>59.67</v>
      </c>
      <c r="T43" s="89">
        <v>14.06</v>
      </c>
      <c r="U43" s="90" t="s">
        <v>7885</v>
      </c>
      <c r="V43" s="42" t="s">
        <v>7886</v>
      </c>
      <c r="W43" s="91">
        <v>0.14000000000000001</v>
      </c>
      <c r="X43" s="89">
        <v>0.24</v>
      </c>
      <c r="Y43" s="81">
        <v>0</v>
      </c>
      <c r="Z43" s="32" t="s">
        <v>7887</v>
      </c>
      <c r="AA43" s="81">
        <v>0</v>
      </c>
      <c r="AB43" s="81">
        <v>0</v>
      </c>
      <c r="AC43" s="32">
        <v>0</v>
      </c>
      <c r="AD43" s="32">
        <v>0</v>
      </c>
      <c r="AE43" s="83">
        <v>0</v>
      </c>
    </row>
    <row r="44" spans="1:31" s="67" customFormat="1" ht="196.5" customHeight="1" thickBot="1">
      <c r="A44" s="93" t="s">
        <v>7888</v>
      </c>
      <c r="B44" s="94" t="s">
        <v>7889</v>
      </c>
      <c r="C44" s="94" t="s">
        <v>7890</v>
      </c>
      <c r="D44" s="95" t="s">
        <v>7835</v>
      </c>
      <c r="E44" s="96" t="s">
        <v>7737</v>
      </c>
      <c r="F44" s="96" t="s">
        <v>7652</v>
      </c>
      <c r="G44" s="96" t="s">
        <v>7738</v>
      </c>
      <c r="H44" s="97" t="s">
        <v>7875</v>
      </c>
      <c r="I44" s="96" t="s">
        <v>7891</v>
      </c>
      <c r="J44" s="96" t="s">
        <v>7892</v>
      </c>
      <c r="K44" s="96" t="s">
        <v>7892</v>
      </c>
      <c r="L44" s="96" t="s">
        <v>7893</v>
      </c>
      <c r="M44" s="96" t="s">
        <v>7894</v>
      </c>
      <c r="N44" s="96" t="s">
        <v>7895</v>
      </c>
      <c r="O44" s="96" t="s">
        <v>7896</v>
      </c>
      <c r="P44" s="95" t="s">
        <v>7897</v>
      </c>
      <c r="Q44" s="95">
        <v>1162487227.5999999</v>
      </c>
      <c r="R44" s="98" t="s">
        <v>7898</v>
      </c>
      <c r="S44" s="99">
        <v>17.27</v>
      </c>
      <c r="T44" s="99">
        <v>4.12</v>
      </c>
      <c r="U44" s="99">
        <v>13.36</v>
      </c>
      <c r="V44" s="99" t="s">
        <v>7899</v>
      </c>
      <c r="W44" s="100">
        <v>9.4</v>
      </c>
      <c r="X44" s="99">
        <v>46.74</v>
      </c>
      <c r="Y44" s="101">
        <v>0</v>
      </c>
      <c r="Z44" s="95" t="s">
        <v>7900</v>
      </c>
      <c r="AA44" s="101">
        <v>0</v>
      </c>
      <c r="AB44" s="101">
        <v>0</v>
      </c>
      <c r="AC44" s="95">
        <v>0</v>
      </c>
      <c r="AD44" s="95">
        <v>0</v>
      </c>
      <c r="AE44" s="102">
        <v>0</v>
      </c>
    </row>
    <row r="45" spans="1:31" s="67" customFormat="1" ht="13.5" customHeight="1">
      <c r="A45" s="103"/>
      <c r="B45" s="103"/>
      <c r="C45" s="103"/>
      <c r="D45" s="103"/>
      <c r="E45" s="103"/>
      <c r="F45" s="103"/>
      <c r="G45" s="103"/>
      <c r="H45" s="103"/>
      <c r="I45" s="104"/>
      <c r="J45" s="104"/>
      <c r="K45" s="104"/>
      <c r="L45" s="103"/>
      <c r="M45" s="103"/>
      <c r="N45" s="103"/>
      <c r="O45" s="104"/>
      <c r="P45" s="104"/>
      <c r="Q45" s="104"/>
      <c r="R45" s="105"/>
      <c r="S45" s="106"/>
      <c r="T45" s="106"/>
      <c r="U45" s="106"/>
      <c r="V45" s="106"/>
      <c r="W45" s="106"/>
      <c r="X45" s="106"/>
      <c r="Y45" s="107"/>
      <c r="Z45" s="104"/>
      <c r="AA45" s="104"/>
      <c r="AB45" s="103"/>
      <c r="AC45" s="103"/>
      <c r="AD45" s="103"/>
      <c r="AE45" s="103"/>
    </row>
    <row r="46" spans="1:31" s="67" customFormat="1">
      <c r="A46" s="188" t="s">
        <v>7901</v>
      </c>
      <c r="B46" s="188"/>
      <c r="C46" s="188"/>
      <c r="D46" s="188"/>
      <c r="E46" s="188"/>
      <c r="F46" s="188"/>
      <c r="G46" s="188"/>
      <c r="H46" s="188"/>
      <c r="I46" s="188"/>
      <c r="J46" s="108"/>
      <c r="K46" s="108"/>
      <c r="L46" s="108"/>
      <c r="M46" s="108"/>
      <c r="N46" s="109"/>
      <c r="O46" s="109"/>
      <c r="P46" s="109"/>
      <c r="Q46" s="109"/>
      <c r="R46" s="110"/>
      <c r="S46" s="110"/>
      <c r="T46" s="110"/>
      <c r="U46" s="110"/>
      <c r="V46" s="110"/>
      <c r="W46" s="110"/>
      <c r="X46" s="110"/>
      <c r="Y46" s="110"/>
      <c r="Z46" s="110"/>
      <c r="AA46" s="110"/>
      <c r="AB46" s="110"/>
      <c r="AC46" s="110"/>
      <c r="AD46" s="110"/>
      <c r="AE46" s="110"/>
    </row>
    <row r="47" spans="1:31" s="67" customFormat="1" ht="12.75" customHeight="1">
      <c r="A47" s="188" t="s">
        <v>7902</v>
      </c>
      <c r="B47" s="188"/>
      <c r="C47" s="188"/>
      <c r="D47" s="188"/>
      <c r="E47" s="188"/>
      <c r="F47" s="188"/>
      <c r="G47" s="188"/>
      <c r="H47" s="188"/>
      <c r="I47" s="188"/>
      <c r="J47" s="108"/>
      <c r="K47" s="108"/>
      <c r="L47" s="108"/>
      <c r="M47" s="108"/>
      <c r="N47" s="109"/>
      <c r="O47" s="109"/>
      <c r="P47" s="109"/>
      <c r="Q47" s="109"/>
      <c r="R47" s="110"/>
      <c r="S47" s="110"/>
      <c r="T47" s="110"/>
      <c r="U47" s="110"/>
      <c r="V47" s="110"/>
      <c r="W47" s="110"/>
      <c r="X47" s="110"/>
      <c r="Y47" s="110"/>
      <c r="Z47" s="110"/>
      <c r="AA47" s="110"/>
      <c r="AB47" s="110"/>
      <c r="AC47" s="110"/>
      <c r="AD47" s="110"/>
      <c r="AE47" s="110"/>
    </row>
    <row r="48" spans="1:31" s="67" customFormat="1" ht="24" customHeight="1">
      <c r="A48" s="188" t="s">
        <v>7903</v>
      </c>
      <c r="B48" s="188"/>
      <c r="C48" s="188"/>
      <c r="D48" s="188"/>
      <c r="E48" s="188"/>
      <c r="F48" s="188"/>
      <c r="G48" s="188"/>
      <c r="H48" s="188"/>
      <c r="I48" s="188"/>
      <c r="J48" s="108"/>
      <c r="K48" s="108"/>
      <c r="L48" s="108"/>
      <c r="M48" s="108"/>
      <c r="N48" s="109"/>
      <c r="O48" s="109"/>
      <c r="P48" s="109"/>
      <c r="Q48" s="109"/>
      <c r="R48" s="110"/>
      <c r="S48" s="110"/>
      <c r="T48" s="110"/>
      <c r="U48" s="110"/>
      <c r="V48" s="110"/>
      <c r="W48" s="110"/>
      <c r="X48" s="110"/>
      <c r="Y48" s="110"/>
      <c r="Z48" s="110"/>
      <c r="AA48" s="110"/>
      <c r="AB48" s="110"/>
      <c r="AC48" s="110"/>
      <c r="AD48" s="110"/>
      <c r="AE48" s="110"/>
    </row>
    <row r="49" spans="1:31" s="67" customFormat="1" ht="12" customHeight="1">
      <c r="A49" s="111" t="s">
        <v>7904</v>
      </c>
      <c r="B49" s="112"/>
      <c r="C49" s="112"/>
      <c r="D49" s="112"/>
      <c r="E49" s="112"/>
      <c r="F49" s="112"/>
      <c r="G49" s="112"/>
      <c r="H49" s="113"/>
      <c r="I49" s="114"/>
      <c r="J49" s="108"/>
      <c r="K49" s="108"/>
      <c r="L49" s="108"/>
      <c r="M49" s="108"/>
      <c r="N49" s="109"/>
      <c r="O49" s="109"/>
      <c r="P49" s="109"/>
      <c r="Q49" s="109"/>
      <c r="R49" s="110"/>
      <c r="S49" s="110"/>
      <c r="T49" s="110"/>
      <c r="U49" s="110"/>
      <c r="V49" s="110"/>
      <c r="W49" s="110"/>
      <c r="X49" s="110"/>
      <c r="Y49" s="110"/>
      <c r="Z49" s="110"/>
      <c r="AA49" s="110"/>
      <c r="AB49" s="110"/>
      <c r="AC49" s="110"/>
      <c r="AD49" s="110"/>
      <c r="AE49" s="110"/>
    </row>
    <row r="50" spans="1:31" s="67" customFormat="1" ht="15.75" customHeight="1">
      <c r="A50" s="188" t="s">
        <v>7905</v>
      </c>
      <c r="B50" s="188"/>
      <c r="C50" s="188"/>
      <c r="D50" s="188"/>
      <c r="E50" s="188"/>
      <c r="F50" s="188"/>
      <c r="G50" s="188"/>
      <c r="H50" s="188"/>
      <c r="I50" s="188"/>
      <c r="J50" s="108"/>
      <c r="K50" s="108"/>
      <c r="L50" s="108"/>
      <c r="M50" s="108"/>
      <c r="N50" s="109"/>
      <c r="O50" s="109"/>
      <c r="P50" s="109"/>
      <c r="Q50" s="109"/>
      <c r="R50" s="110"/>
      <c r="S50" s="110"/>
      <c r="T50" s="110"/>
      <c r="U50" s="110"/>
      <c r="V50" s="110"/>
      <c r="W50" s="110"/>
      <c r="X50" s="110"/>
      <c r="Y50" s="110"/>
      <c r="Z50" s="110"/>
      <c r="AA50" s="110"/>
      <c r="AB50" s="110"/>
      <c r="AC50" s="110"/>
      <c r="AD50" s="110"/>
      <c r="AE50" s="110"/>
    </row>
    <row r="51" spans="1:31" s="67" customFormat="1" ht="24.75" customHeight="1">
      <c r="A51" s="188" t="s">
        <v>7906</v>
      </c>
      <c r="B51" s="188"/>
      <c r="C51" s="188"/>
      <c r="D51" s="188"/>
      <c r="E51" s="188"/>
      <c r="F51" s="188"/>
      <c r="G51" s="188"/>
      <c r="H51" s="188"/>
      <c r="I51" s="188"/>
      <c r="J51" s="108"/>
      <c r="K51" s="108"/>
      <c r="L51" s="108"/>
      <c r="M51" s="108"/>
      <c r="N51" s="109"/>
      <c r="O51" s="109"/>
      <c r="P51" s="109"/>
      <c r="Q51" s="109"/>
      <c r="R51" s="110"/>
      <c r="S51" s="110"/>
      <c r="T51" s="110"/>
      <c r="U51" s="110"/>
      <c r="V51" s="110"/>
      <c r="W51" s="110"/>
      <c r="X51" s="110"/>
      <c r="Y51" s="110"/>
      <c r="Z51" s="110"/>
      <c r="AA51" s="110"/>
      <c r="AB51" s="110"/>
      <c r="AC51" s="110"/>
      <c r="AD51" s="110"/>
      <c r="AE51" s="110"/>
    </row>
    <row r="52" spans="1:31" s="67" customFormat="1" ht="31.5" customHeight="1">
      <c r="A52" s="188" t="s">
        <v>7907</v>
      </c>
      <c r="B52" s="188"/>
      <c r="C52" s="188"/>
      <c r="D52" s="188"/>
      <c r="E52" s="188"/>
      <c r="F52" s="188"/>
      <c r="G52" s="188"/>
      <c r="H52" s="188"/>
      <c r="I52" s="188"/>
      <c r="J52" s="108"/>
      <c r="K52" s="108"/>
      <c r="L52" s="108"/>
      <c r="M52" s="108"/>
      <c r="N52" s="109"/>
      <c r="O52" s="109"/>
      <c r="P52" s="109"/>
      <c r="Q52" s="109"/>
      <c r="R52" s="110"/>
      <c r="S52" s="110"/>
      <c r="T52" s="110"/>
      <c r="U52" s="110"/>
      <c r="V52" s="110"/>
      <c r="W52" s="110"/>
      <c r="X52" s="110"/>
      <c r="Y52" s="110"/>
      <c r="Z52" s="110"/>
      <c r="AA52" s="110"/>
      <c r="AB52" s="110"/>
      <c r="AC52" s="110"/>
      <c r="AD52" s="110"/>
      <c r="AE52" s="110"/>
    </row>
    <row r="53" spans="1:31" s="67" customFormat="1" ht="14.25" customHeight="1">
      <c r="A53" s="188" t="s">
        <v>7908</v>
      </c>
      <c r="B53" s="188"/>
      <c r="C53" s="188"/>
      <c r="D53" s="188"/>
      <c r="E53" s="188"/>
      <c r="F53" s="188"/>
      <c r="G53" s="188"/>
      <c r="H53" s="188"/>
      <c r="I53" s="188"/>
      <c r="J53" s="108"/>
      <c r="K53" s="108"/>
      <c r="L53" s="108"/>
      <c r="M53" s="108"/>
      <c r="N53" s="109"/>
      <c r="O53" s="109"/>
      <c r="P53" s="109"/>
      <c r="Q53" s="109"/>
      <c r="R53" s="110"/>
      <c r="S53" s="110"/>
      <c r="T53" s="110"/>
      <c r="U53" s="110"/>
      <c r="V53" s="110"/>
      <c r="W53" s="110"/>
      <c r="X53" s="110"/>
      <c r="Y53" s="110"/>
      <c r="Z53" s="110"/>
      <c r="AA53" s="110"/>
      <c r="AB53" s="110"/>
      <c r="AC53" s="110"/>
      <c r="AD53" s="110"/>
      <c r="AE53" s="110"/>
    </row>
    <row r="54" spans="1:31" s="67" customFormat="1" ht="22.5" customHeight="1">
      <c r="A54" s="188" t="s">
        <v>7909</v>
      </c>
      <c r="B54" s="188"/>
      <c r="C54" s="188"/>
      <c r="D54" s="188"/>
      <c r="E54" s="188"/>
      <c r="F54" s="188"/>
      <c r="G54" s="188"/>
      <c r="H54" s="188"/>
      <c r="I54" s="188"/>
      <c r="J54" s="108"/>
      <c r="K54" s="108"/>
      <c r="L54" s="108"/>
      <c r="M54" s="108"/>
      <c r="N54" s="109"/>
      <c r="O54" s="109"/>
      <c r="P54" s="109"/>
      <c r="Q54" s="109"/>
      <c r="R54" s="110"/>
      <c r="S54" s="110"/>
      <c r="T54" s="110"/>
      <c r="U54" s="110"/>
      <c r="V54" s="110"/>
      <c r="W54" s="110"/>
      <c r="X54" s="110"/>
      <c r="Y54" s="110"/>
      <c r="Z54" s="110"/>
      <c r="AA54" s="110"/>
      <c r="AB54" s="110"/>
      <c r="AC54" s="110"/>
      <c r="AD54" s="110"/>
      <c r="AE54" s="110"/>
    </row>
    <row r="55" spans="1:31" s="67" customFormat="1" ht="14.25" customHeight="1">
      <c r="A55" s="188" t="s">
        <v>7910</v>
      </c>
      <c r="B55" s="188"/>
      <c r="C55" s="188"/>
      <c r="D55" s="188"/>
      <c r="E55" s="188"/>
      <c r="F55" s="188"/>
      <c r="G55" s="188"/>
      <c r="H55" s="188"/>
      <c r="I55" s="188"/>
      <c r="J55" s="108"/>
      <c r="K55" s="108"/>
      <c r="L55" s="108"/>
      <c r="M55" s="108"/>
      <c r="N55" s="109"/>
      <c r="O55" s="109"/>
      <c r="P55" s="109"/>
      <c r="Q55" s="109"/>
      <c r="R55" s="110"/>
      <c r="S55" s="110"/>
      <c r="T55" s="110"/>
      <c r="U55" s="110"/>
      <c r="V55" s="110"/>
      <c r="W55" s="110"/>
      <c r="X55" s="110"/>
      <c r="Y55" s="110"/>
      <c r="Z55" s="110"/>
      <c r="AA55" s="110"/>
      <c r="AB55" s="110"/>
      <c r="AC55" s="110"/>
      <c r="AD55" s="110"/>
      <c r="AE55" s="110"/>
    </row>
    <row r="56" spans="1:31" s="67" customFormat="1" ht="15.75" customHeight="1">
      <c r="A56" s="188" t="s">
        <v>7911</v>
      </c>
      <c r="B56" s="188"/>
      <c r="C56" s="188"/>
      <c r="D56" s="188"/>
      <c r="E56" s="188"/>
      <c r="F56" s="188"/>
      <c r="G56" s="188"/>
      <c r="H56" s="188"/>
      <c r="I56" s="188"/>
      <c r="J56" s="108"/>
      <c r="K56" s="108"/>
      <c r="L56" s="108"/>
      <c r="M56" s="108"/>
      <c r="N56" s="109"/>
      <c r="O56" s="109"/>
      <c r="P56" s="109"/>
      <c r="Q56" s="109"/>
      <c r="R56" s="110"/>
      <c r="S56" s="110"/>
      <c r="T56" s="110"/>
      <c r="U56" s="110"/>
      <c r="V56" s="110"/>
      <c r="W56" s="110"/>
      <c r="X56" s="110"/>
      <c r="Y56" s="110"/>
      <c r="Z56" s="110"/>
      <c r="AA56" s="110"/>
      <c r="AB56" s="110"/>
      <c r="AC56" s="110"/>
      <c r="AD56" s="110"/>
      <c r="AE56" s="110"/>
    </row>
    <row r="57" spans="1:31" s="67" customFormat="1" ht="14.25" customHeight="1">
      <c r="A57" s="188" t="s">
        <v>7912</v>
      </c>
      <c r="B57" s="188"/>
      <c r="C57" s="188"/>
      <c r="D57" s="188"/>
      <c r="E57" s="188"/>
      <c r="F57" s="188"/>
      <c r="G57" s="188"/>
      <c r="H57" s="188"/>
      <c r="I57" s="188"/>
      <c r="J57" s="108"/>
      <c r="K57" s="108"/>
      <c r="L57" s="108"/>
      <c r="M57" s="108"/>
      <c r="N57" s="109"/>
      <c r="O57" s="109"/>
      <c r="P57" s="109"/>
      <c r="Q57" s="109"/>
      <c r="R57" s="110"/>
      <c r="S57" s="110"/>
      <c r="T57" s="110"/>
      <c r="U57" s="110"/>
      <c r="V57" s="110"/>
      <c r="W57" s="110"/>
      <c r="X57" s="110"/>
      <c r="Y57" s="110"/>
      <c r="Z57" s="110"/>
      <c r="AA57" s="110"/>
      <c r="AB57" s="110"/>
      <c r="AC57" s="110"/>
      <c r="AD57" s="110"/>
      <c r="AE57" s="110"/>
    </row>
    <row r="58" spans="1:31" s="67" customFormat="1" ht="12" customHeight="1">
      <c r="A58" s="188" t="s">
        <v>7913</v>
      </c>
      <c r="B58" s="188"/>
      <c r="C58" s="188"/>
      <c r="D58" s="188"/>
      <c r="E58" s="188"/>
      <c r="F58" s="188"/>
      <c r="G58" s="188"/>
      <c r="H58" s="188"/>
      <c r="I58" s="188"/>
      <c r="J58" s="108"/>
      <c r="K58" s="108"/>
      <c r="L58" s="108"/>
      <c r="M58" s="108"/>
      <c r="N58" s="109"/>
      <c r="O58" s="109"/>
      <c r="P58" s="109"/>
      <c r="Q58" s="109"/>
      <c r="R58" s="110"/>
      <c r="S58" s="110"/>
      <c r="T58" s="110"/>
      <c r="U58" s="110"/>
      <c r="V58" s="110"/>
      <c r="W58" s="110"/>
      <c r="X58" s="110"/>
      <c r="Y58" s="110"/>
      <c r="Z58" s="110"/>
      <c r="AA58" s="110"/>
      <c r="AB58" s="110"/>
      <c r="AC58" s="110"/>
      <c r="AD58" s="110"/>
      <c r="AE58" s="110"/>
    </row>
    <row r="59" spans="1:31" s="67" customFormat="1" ht="12" customHeight="1">
      <c r="A59" s="188" t="s">
        <v>7914</v>
      </c>
      <c r="B59" s="188"/>
      <c r="C59" s="188"/>
      <c r="D59" s="188"/>
      <c r="E59" s="188"/>
      <c r="F59" s="188"/>
      <c r="G59" s="188"/>
      <c r="H59" s="188"/>
      <c r="I59" s="188"/>
      <c r="J59" s="16"/>
      <c r="K59" s="16"/>
      <c r="L59" s="108"/>
      <c r="M59" s="108"/>
      <c r="N59" s="109"/>
      <c r="O59" s="109"/>
      <c r="P59" s="109"/>
      <c r="Q59" s="109"/>
      <c r="R59" s="110"/>
      <c r="S59" s="110"/>
      <c r="T59" s="110"/>
      <c r="U59" s="110"/>
      <c r="V59" s="110"/>
      <c r="W59" s="110"/>
      <c r="X59" s="110"/>
      <c r="Y59" s="110"/>
      <c r="Z59" s="110"/>
      <c r="AA59" s="110"/>
      <c r="AB59" s="110"/>
      <c r="AC59" s="110"/>
      <c r="AD59" s="110"/>
      <c r="AE59" s="110"/>
    </row>
    <row r="60" spans="1:31" s="67" customFormat="1" ht="52.5" customHeight="1">
      <c r="A60" s="188" t="s">
        <v>7915</v>
      </c>
      <c r="B60" s="188"/>
      <c r="C60" s="188"/>
      <c r="D60" s="188"/>
      <c r="E60" s="188"/>
      <c r="F60" s="188"/>
      <c r="G60" s="188"/>
      <c r="H60" s="188"/>
      <c r="I60" s="188"/>
      <c r="J60" s="115"/>
      <c r="K60" s="115"/>
      <c r="L60" s="108"/>
      <c r="M60" s="108"/>
      <c r="N60" s="109"/>
      <c r="O60" s="109"/>
      <c r="P60" s="109"/>
      <c r="Q60" s="109"/>
      <c r="R60" s="110"/>
      <c r="S60" s="110"/>
      <c r="T60" s="110"/>
      <c r="U60" s="110"/>
      <c r="V60" s="110"/>
      <c r="W60" s="110"/>
      <c r="X60" s="110"/>
      <c r="Y60" s="110"/>
      <c r="Z60" s="110"/>
      <c r="AA60" s="110"/>
      <c r="AB60" s="110"/>
      <c r="AC60" s="110"/>
      <c r="AD60" s="110"/>
      <c r="AE60" s="110"/>
    </row>
    <row r="61" spans="1:31" s="67" customFormat="1" ht="12" customHeight="1">
      <c r="A61" s="188" t="s">
        <v>7916</v>
      </c>
      <c r="B61" s="188"/>
      <c r="C61" s="188"/>
      <c r="D61" s="188"/>
      <c r="E61" s="188"/>
      <c r="F61" s="188"/>
      <c r="G61" s="188"/>
      <c r="H61" s="188"/>
      <c r="I61" s="188"/>
      <c r="J61" s="16"/>
      <c r="K61" s="16"/>
      <c r="L61" s="108"/>
      <c r="M61" s="108"/>
      <c r="N61" s="109"/>
      <c r="O61" s="109"/>
      <c r="P61" s="109"/>
      <c r="Q61" s="109"/>
      <c r="R61" s="110"/>
      <c r="S61" s="110"/>
      <c r="T61" s="110"/>
      <c r="U61" s="110"/>
      <c r="V61" s="110"/>
      <c r="W61" s="110"/>
      <c r="X61" s="110"/>
      <c r="Y61" s="110"/>
      <c r="Z61" s="110"/>
      <c r="AA61" s="110"/>
      <c r="AB61" s="110"/>
      <c r="AC61" s="110"/>
      <c r="AD61" s="110"/>
      <c r="AE61" s="110"/>
    </row>
    <row r="62" spans="1:31" s="67" customFormat="1" ht="12" customHeight="1">
      <c r="A62" s="188" t="s">
        <v>7917</v>
      </c>
      <c r="B62" s="188"/>
      <c r="C62" s="188"/>
      <c r="D62" s="188"/>
      <c r="E62" s="188"/>
      <c r="F62" s="188"/>
      <c r="G62" s="188"/>
      <c r="H62" s="188"/>
      <c r="I62" s="188"/>
      <c r="J62" s="16"/>
      <c r="K62" s="16"/>
      <c r="L62" s="108"/>
      <c r="M62" s="108"/>
      <c r="N62" s="109"/>
      <c r="O62" s="109"/>
      <c r="P62" s="109"/>
      <c r="Q62" s="109"/>
      <c r="R62" s="110"/>
      <c r="S62" s="110"/>
      <c r="T62" s="110"/>
      <c r="U62" s="110"/>
      <c r="V62" s="110"/>
      <c r="W62" s="110"/>
      <c r="X62" s="110"/>
      <c r="Y62" s="110"/>
      <c r="Z62" s="110"/>
      <c r="AA62" s="110"/>
      <c r="AB62" s="110"/>
      <c r="AC62" s="110"/>
      <c r="AD62" s="110"/>
      <c r="AE62" s="110"/>
    </row>
    <row r="63" spans="1:31" s="67" customFormat="1" ht="14.25" customHeight="1">
      <c r="A63" s="188" t="s">
        <v>7918</v>
      </c>
      <c r="B63" s="188"/>
      <c r="C63" s="188"/>
      <c r="D63" s="188"/>
      <c r="E63" s="188"/>
      <c r="F63" s="188"/>
      <c r="G63" s="188"/>
      <c r="H63" s="188"/>
      <c r="I63" s="188"/>
      <c r="J63" s="16"/>
      <c r="K63" s="16"/>
      <c r="L63" s="108"/>
      <c r="M63" s="108"/>
      <c r="N63" s="109"/>
      <c r="O63" s="109"/>
      <c r="P63" s="109"/>
      <c r="Q63" s="109"/>
      <c r="R63" s="110"/>
      <c r="S63" s="110"/>
      <c r="T63" s="110"/>
      <c r="U63" s="110"/>
      <c r="V63" s="110"/>
      <c r="W63" s="110"/>
      <c r="X63" s="110"/>
      <c r="Y63" s="110"/>
      <c r="Z63" s="110"/>
      <c r="AA63" s="110"/>
      <c r="AB63" s="110"/>
      <c r="AC63" s="110"/>
      <c r="AD63" s="110"/>
      <c r="AE63" s="110"/>
    </row>
    <row r="64" spans="1:31" s="67" customFormat="1" ht="12" customHeight="1">
      <c r="A64" s="188" t="s">
        <v>7919</v>
      </c>
      <c r="B64" s="188"/>
      <c r="C64" s="188"/>
      <c r="D64" s="188"/>
      <c r="E64" s="188"/>
      <c r="F64" s="188"/>
      <c r="G64" s="188"/>
      <c r="H64" s="188"/>
      <c r="I64" s="188"/>
      <c r="J64" s="16"/>
      <c r="K64" s="16"/>
      <c r="L64" s="108"/>
      <c r="M64" s="108"/>
      <c r="N64" s="109"/>
      <c r="O64" s="109"/>
      <c r="P64" s="109"/>
      <c r="Q64" s="109"/>
      <c r="R64" s="110"/>
      <c r="S64" s="110"/>
      <c r="T64" s="110"/>
      <c r="U64" s="110"/>
      <c r="V64" s="110"/>
      <c r="W64" s="110"/>
      <c r="X64" s="110"/>
      <c r="Y64" s="110"/>
      <c r="Z64" s="110"/>
      <c r="AA64" s="110"/>
      <c r="AB64" s="110"/>
      <c r="AC64" s="110"/>
      <c r="AD64" s="110"/>
      <c r="AE64" s="110"/>
    </row>
    <row r="65" spans="1:31" s="67" customFormat="1" ht="10.5" customHeight="1">
      <c r="A65" s="116" t="s">
        <v>7920</v>
      </c>
      <c r="B65" s="117"/>
      <c r="C65" s="118"/>
      <c r="D65" s="118"/>
      <c r="E65" s="118"/>
      <c r="F65" s="118"/>
      <c r="G65" s="118"/>
      <c r="H65" s="118"/>
      <c r="I65" s="119"/>
      <c r="J65" s="120"/>
      <c r="K65" s="120"/>
      <c r="L65" s="120"/>
      <c r="M65" s="120"/>
      <c r="N65" s="110"/>
      <c r="O65" s="110"/>
      <c r="P65" s="110"/>
      <c r="Q65" s="110"/>
      <c r="R65" s="110"/>
      <c r="S65" s="110"/>
      <c r="T65" s="110"/>
      <c r="U65" s="110"/>
      <c r="V65" s="110"/>
      <c r="W65" s="110"/>
      <c r="X65" s="110"/>
      <c r="Y65" s="110"/>
      <c r="Z65" s="110"/>
      <c r="AA65" s="110"/>
      <c r="AB65" s="110"/>
      <c r="AC65" s="110"/>
      <c r="AD65" s="110"/>
      <c r="AE65" s="110"/>
    </row>
    <row r="66" spans="1:31" s="67" customFormat="1" ht="38.25" customHeight="1">
      <c r="A66" s="188" t="s">
        <v>7921</v>
      </c>
      <c r="B66" s="188"/>
      <c r="C66" s="188"/>
      <c r="D66" s="188"/>
      <c r="E66" s="188"/>
      <c r="F66" s="188"/>
      <c r="G66" s="188"/>
      <c r="H66" s="188"/>
      <c r="I66" s="188"/>
      <c r="J66" s="121"/>
      <c r="K66" s="121"/>
      <c r="L66" s="121"/>
      <c r="M66" s="121"/>
      <c r="N66" s="122"/>
      <c r="O66" s="122"/>
      <c r="P66" s="122"/>
      <c r="Q66" s="122"/>
      <c r="R66" s="122"/>
      <c r="S66" s="122"/>
      <c r="T66" s="122"/>
      <c r="U66" s="122"/>
      <c r="V66" s="122"/>
      <c r="W66" s="122"/>
      <c r="X66" s="122"/>
      <c r="Y66" s="122"/>
      <c r="Z66" s="122"/>
      <c r="AA66" s="122"/>
      <c r="AB66" s="122"/>
      <c r="AC66" s="122"/>
      <c r="AD66" s="122"/>
      <c r="AE66" s="122"/>
    </row>
    <row r="67" spans="1:31" s="67" customFormat="1" ht="39.75" customHeight="1">
      <c r="A67" s="188" t="s">
        <v>7922</v>
      </c>
      <c r="B67" s="188"/>
      <c r="C67" s="188"/>
      <c r="D67" s="188"/>
      <c r="E67" s="188"/>
      <c r="F67" s="188"/>
      <c r="G67" s="188"/>
      <c r="H67" s="188"/>
      <c r="I67" s="188"/>
      <c r="J67" s="123"/>
      <c r="K67" s="123"/>
      <c r="L67" s="123"/>
      <c r="M67" s="123"/>
      <c r="N67" s="124"/>
      <c r="O67" s="124"/>
      <c r="P67" s="124"/>
      <c r="Q67" s="124"/>
      <c r="R67" s="124"/>
      <c r="S67" s="124"/>
      <c r="T67" s="124"/>
      <c r="U67" s="124"/>
      <c r="V67" s="124"/>
      <c r="W67" s="124"/>
      <c r="X67" s="124"/>
      <c r="Y67" s="124"/>
      <c r="Z67" s="124"/>
      <c r="AA67" s="124"/>
      <c r="AB67" s="124"/>
      <c r="AC67" s="124"/>
      <c r="AD67" s="124"/>
      <c r="AE67" s="124"/>
    </row>
    <row r="68" spans="1:31" ht="25.5" customHeight="1">
      <c r="A68" s="188" t="s">
        <v>7923</v>
      </c>
      <c r="B68" s="188"/>
      <c r="C68" s="188"/>
      <c r="D68" s="188"/>
      <c r="E68" s="188"/>
      <c r="F68" s="188"/>
      <c r="G68" s="188"/>
      <c r="H68" s="188"/>
      <c r="I68" s="188"/>
      <c r="J68" s="123"/>
      <c r="K68" s="123"/>
      <c r="L68" s="123"/>
      <c r="M68" s="123"/>
      <c r="N68" s="124"/>
      <c r="O68" s="124"/>
      <c r="P68" s="124"/>
      <c r="Q68" s="124"/>
      <c r="R68" s="124"/>
      <c r="S68" s="124"/>
      <c r="T68" s="124"/>
      <c r="U68" s="124"/>
      <c r="V68" s="124"/>
      <c r="W68" s="124"/>
      <c r="X68" s="124"/>
      <c r="Y68" s="124"/>
      <c r="Z68" s="124"/>
      <c r="AA68" s="124"/>
      <c r="AB68" s="124"/>
      <c r="AC68" s="124"/>
      <c r="AD68" s="124"/>
      <c r="AE68" s="124"/>
    </row>
    <row r="69" spans="1:31" s="67" customFormat="1">
      <c r="A69" s="116" t="s">
        <v>7924</v>
      </c>
      <c r="B69" s="117"/>
      <c r="C69" s="118"/>
      <c r="D69" s="118"/>
      <c r="E69" s="118"/>
      <c r="F69" s="118"/>
      <c r="G69" s="118"/>
      <c r="H69" s="118"/>
      <c r="I69" s="119"/>
      <c r="J69" s="108"/>
      <c r="K69" s="108"/>
      <c r="L69" s="108"/>
      <c r="M69" s="108"/>
      <c r="N69" s="109"/>
      <c r="O69" s="109"/>
      <c r="P69" s="109"/>
      <c r="Q69" s="109"/>
      <c r="R69" s="110"/>
      <c r="S69" s="110"/>
      <c r="T69" s="110"/>
      <c r="U69" s="110"/>
      <c r="V69" s="110"/>
      <c r="W69" s="110"/>
      <c r="X69" s="110"/>
      <c r="Y69" s="110"/>
      <c r="Z69" s="110"/>
      <c r="AA69" s="110"/>
      <c r="AB69" s="110"/>
      <c r="AC69" s="110"/>
      <c r="AD69" s="110"/>
      <c r="AE69" s="110"/>
    </row>
    <row r="70" spans="1:31" s="67" customFormat="1">
      <c r="A70" s="188" t="s">
        <v>7925</v>
      </c>
      <c r="B70" s="188"/>
      <c r="C70" s="188"/>
      <c r="D70" s="188"/>
      <c r="E70" s="188"/>
      <c r="F70" s="188"/>
      <c r="G70" s="188"/>
      <c r="H70" s="188"/>
      <c r="I70" s="188"/>
      <c r="J70" s="120"/>
      <c r="K70" s="120"/>
      <c r="L70" s="120"/>
      <c r="M70" s="120"/>
      <c r="N70" s="110"/>
      <c r="O70" s="110"/>
      <c r="P70" s="110"/>
      <c r="Q70" s="110"/>
      <c r="R70" s="110"/>
      <c r="S70" s="110"/>
      <c r="T70" s="110"/>
      <c r="U70" s="110"/>
      <c r="V70" s="110"/>
      <c r="W70" s="110"/>
      <c r="X70" s="110"/>
      <c r="Y70" s="110"/>
      <c r="Z70" s="110"/>
      <c r="AA70" s="110"/>
      <c r="AB70" s="110"/>
      <c r="AC70" s="110"/>
      <c r="AD70" s="110"/>
      <c r="AE70" s="110"/>
    </row>
    <row r="71" spans="1:31" s="67" customFormat="1">
      <c r="A71" s="116" t="s">
        <v>7926</v>
      </c>
      <c r="B71" s="125"/>
      <c r="C71" s="125"/>
      <c r="D71" s="125"/>
      <c r="E71" s="125"/>
      <c r="F71" s="125"/>
      <c r="G71" s="125"/>
      <c r="H71" s="125"/>
      <c r="I71" s="114"/>
      <c r="J71" s="120"/>
      <c r="K71" s="120"/>
      <c r="L71" s="120"/>
      <c r="M71" s="120"/>
      <c r="N71" s="110"/>
      <c r="O71" s="110"/>
      <c r="P71" s="110"/>
      <c r="Q71" s="110"/>
      <c r="R71" s="110"/>
      <c r="S71" s="110"/>
      <c r="T71" s="110"/>
      <c r="U71" s="110"/>
      <c r="V71" s="110"/>
      <c r="W71" s="110"/>
      <c r="X71" s="110"/>
      <c r="Y71" s="110"/>
      <c r="Z71" s="110"/>
      <c r="AA71" s="110"/>
      <c r="AB71" s="110"/>
      <c r="AC71" s="110"/>
      <c r="AD71" s="110"/>
      <c r="AE71" s="110"/>
    </row>
    <row r="72" spans="1:31" s="67" customFormat="1" ht="15" customHeight="1">
      <c r="A72" s="188" t="s">
        <v>7927</v>
      </c>
      <c r="B72" s="188"/>
      <c r="C72" s="188"/>
      <c r="D72" s="188"/>
      <c r="E72" s="188"/>
      <c r="F72" s="188"/>
      <c r="G72" s="188"/>
      <c r="H72" s="188"/>
      <c r="I72" s="188"/>
      <c r="J72" s="120"/>
      <c r="K72" s="120"/>
      <c r="L72" s="120"/>
      <c r="M72" s="120"/>
      <c r="N72" s="110"/>
      <c r="O72" s="110"/>
      <c r="P72" s="110"/>
      <c r="Q72" s="110"/>
      <c r="R72" s="110"/>
      <c r="S72" s="110"/>
      <c r="T72" s="110"/>
      <c r="U72" s="110"/>
      <c r="V72" s="110"/>
      <c r="W72" s="110"/>
      <c r="X72" s="110"/>
      <c r="Y72" s="110"/>
      <c r="Z72" s="110"/>
      <c r="AA72" s="110"/>
      <c r="AB72" s="110"/>
      <c r="AC72" s="110"/>
      <c r="AD72" s="110"/>
      <c r="AE72" s="110"/>
    </row>
    <row r="73" spans="1:31" s="67" customFormat="1" ht="15" customHeight="1">
      <c r="A73" s="188" t="s">
        <v>7928</v>
      </c>
      <c r="B73" s="188"/>
      <c r="C73" s="188"/>
      <c r="D73" s="188"/>
      <c r="E73" s="188"/>
      <c r="F73" s="188"/>
      <c r="G73" s="188"/>
      <c r="H73" s="188"/>
      <c r="I73" s="188"/>
      <c r="J73" s="120"/>
      <c r="K73" s="120"/>
      <c r="L73" s="120"/>
      <c r="M73" s="120"/>
      <c r="N73" s="110"/>
      <c r="O73" s="110"/>
      <c r="P73" s="110"/>
      <c r="Q73" s="110"/>
      <c r="R73" s="110"/>
      <c r="S73" s="110"/>
      <c r="T73" s="110"/>
      <c r="U73" s="110"/>
      <c r="V73" s="110"/>
      <c r="W73" s="110"/>
      <c r="X73" s="110"/>
      <c r="Y73" s="110"/>
      <c r="Z73" s="110"/>
      <c r="AA73" s="110"/>
      <c r="AB73" s="110"/>
      <c r="AC73" s="110"/>
      <c r="AD73" s="110"/>
      <c r="AE73" s="110"/>
    </row>
    <row r="74" spans="1:31" s="67" customFormat="1">
      <c r="A74" s="188" t="s">
        <v>7929</v>
      </c>
      <c r="B74" s="188"/>
      <c r="C74" s="188"/>
      <c r="D74" s="188"/>
      <c r="E74" s="188"/>
      <c r="F74" s="188"/>
      <c r="G74" s="188"/>
      <c r="H74" s="188"/>
      <c r="I74" s="188"/>
      <c r="J74" s="120"/>
      <c r="K74" s="120"/>
      <c r="L74" s="120"/>
      <c r="M74" s="120"/>
      <c r="N74" s="110"/>
      <c r="O74" s="110"/>
      <c r="P74" s="110"/>
      <c r="Q74" s="110"/>
      <c r="R74" s="110"/>
      <c r="S74" s="110"/>
      <c r="T74" s="110"/>
      <c r="U74" s="110"/>
      <c r="V74" s="110"/>
      <c r="W74" s="110"/>
      <c r="X74" s="110"/>
      <c r="Y74" s="110"/>
      <c r="Z74" s="110"/>
      <c r="AA74" s="110"/>
      <c r="AB74" s="110"/>
      <c r="AC74" s="110"/>
      <c r="AD74" s="110"/>
      <c r="AE74" s="110"/>
    </row>
    <row r="75" spans="1:31" s="67" customFormat="1">
      <c r="A75" s="188" t="s">
        <v>7930</v>
      </c>
      <c r="B75" s="188"/>
      <c r="C75" s="188"/>
      <c r="D75" s="188"/>
      <c r="E75" s="188"/>
      <c r="F75" s="188"/>
      <c r="G75" s="188"/>
      <c r="H75" s="188"/>
      <c r="I75" s="188"/>
      <c r="J75" s="120"/>
      <c r="K75" s="120"/>
      <c r="L75" s="120"/>
      <c r="M75" s="120"/>
      <c r="N75" s="110"/>
      <c r="O75" s="110"/>
      <c r="P75" s="110"/>
      <c r="Q75" s="110"/>
      <c r="R75" s="110"/>
      <c r="S75" s="110"/>
      <c r="T75" s="110"/>
      <c r="U75" s="110"/>
      <c r="V75" s="110"/>
      <c r="W75" s="110"/>
      <c r="X75" s="110"/>
      <c r="Y75" s="110"/>
      <c r="Z75" s="110"/>
      <c r="AA75" s="110"/>
      <c r="AB75" s="110"/>
      <c r="AC75" s="110"/>
      <c r="AD75" s="110"/>
      <c r="AE75" s="110"/>
    </row>
    <row r="76" spans="1:31" s="67" customFormat="1">
      <c r="A76" s="188" t="s">
        <v>7931</v>
      </c>
      <c r="B76" s="188"/>
      <c r="C76" s="188"/>
      <c r="D76" s="188"/>
      <c r="E76" s="188"/>
      <c r="F76" s="188"/>
      <c r="G76" s="188"/>
      <c r="H76" s="188"/>
      <c r="I76" s="188"/>
      <c r="J76" s="120"/>
      <c r="K76" s="120"/>
      <c r="L76" s="120"/>
      <c r="M76" s="120"/>
      <c r="N76" s="110"/>
      <c r="O76" s="110"/>
      <c r="P76" s="110"/>
      <c r="Q76" s="110"/>
      <c r="R76" s="110"/>
      <c r="S76" s="110"/>
      <c r="T76" s="110"/>
      <c r="U76" s="110"/>
      <c r="V76" s="110"/>
      <c r="W76" s="110"/>
      <c r="X76" s="110"/>
      <c r="Y76" s="110"/>
      <c r="Z76" s="110"/>
      <c r="AA76" s="110"/>
      <c r="AB76" s="110"/>
      <c r="AC76" s="110"/>
      <c r="AD76" s="110"/>
      <c r="AE76" s="110"/>
    </row>
    <row r="77" spans="1:31" s="67" customFormat="1">
      <c r="A77" s="188" t="s">
        <v>7932</v>
      </c>
      <c r="B77" s="188"/>
      <c r="C77" s="188"/>
      <c r="D77" s="188"/>
      <c r="E77" s="188"/>
      <c r="F77" s="188"/>
      <c r="G77" s="188"/>
      <c r="H77" s="188"/>
      <c r="I77" s="188"/>
      <c r="J77" s="120"/>
      <c r="K77" s="120"/>
      <c r="L77" s="120"/>
      <c r="M77" s="120"/>
      <c r="N77" s="110"/>
      <c r="O77" s="110"/>
      <c r="P77" s="110"/>
      <c r="Q77" s="110"/>
      <c r="R77" s="110"/>
      <c r="S77" s="110"/>
      <c r="T77" s="110"/>
      <c r="U77" s="110"/>
      <c r="V77" s="110"/>
      <c r="W77" s="110"/>
      <c r="X77" s="110"/>
      <c r="Y77" s="110"/>
      <c r="Z77" s="110"/>
      <c r="AA77" s="110"/>
      <c r="AB77" s="110"/>
      <c r="AC77" s="110"/>
      <c r="AD77" s="110"/>
      <c r="AE77" s="110"/>
    </row>
    <row r="78" spans="1:31" s="67" customFormat="1" ht="26.25" customHeight="1">
      <c r="A78" s="188" t="s">
        <v>7933</v>
      </c>
      <c r="B78" s="188"/>
      <c r="C78" s="188"/>
      <c r="D78" s="188"/>
      <c r="E78" s="188"/>
      <c r="F78" s="188"/>
      <c r="G78" s="188"/>
      <c r="H78" s="188"/>
      <c r="I78" s="188"/>
      <c r="J78" s="120"/>
      <c r="K78" s="120"/>
      <c r="L78" s="120"/>
      <c r="M78" s="120"/>
      <c r="N78" s="110"/>
      <c r="O78" s="110"/>
      <c r="P78" s="110"/>
      <c r="Q78" s="110"/>
      <c r="R78" s="110"/>
      <c r="S78" s="110"/>
      <c r="T78" s="110"/>
      <c r="U78" s="110"/>
      <c r="V78" s="110"/>
      <c r="W78" s="110"/>
      <c r="X78" s="110"/>
      <c r="Y78" s="110"/>
      <c r="Z78" s="110"/>
      <c r="AA78" s="110"/>
      <c r="AB78" s="110"/>
      <c r="AC78" s="110"/>
      <c r="AD78" s="110"/>
      <c r="AE78" s="110"/>
    </row>
    <row r="79" spans="1:31" s="67" customFormat="1" ht="28.5" customHeight="1">
      <c r="A79" s="188" t="s">
        <v>7934</v>
      </c>
      <c r="B79" s="188"/>
      <c r="C79" s="188"/>
      <c r="D79" s="188"/>
      <c r="E79" s="188"/>
      <c r="F79" s="188"/>
      <c r="G79" s="188"/>
      <c r="H79" s="188"/>
      <c r="I79" s="188"/>
      <c r="J79" s="120"/>
      <c r="K79" s="120"/>
      <c r="L79" s="120"/>
      <c r="M79" s="120"/>
      <c r="N79" s="110"/>
      <c r="O79" s="110"/>
      <c r="P79" s="110"/>
      <c r="Q79" s="110"/>
      <c r="R79" s="110"/>
      <c r="S79" s="110"/>
      <c r="T79" s="110"/>
      <c r="U79" s="110"/>
      <c r="V79" s="110"/>
      <c r="W79" s="110"/>
      <c r="X79" s="110"/>
      <c r="Y79" s="110"/>
      <c r="Z79" s="110"/>
      <c r="AA79" s="110"/>
      <c r="AB79" s="110"/>
      <c r="AC79" s="110"/>
      <c r="AD79" s="110"/>
      <c r="AE79" s="110"/>
    </row>
    <row r="80" spans="1:31" ht="12" customHeight="1">
      <c r="A80" s="116" t="s">
        <v>7935</v>
      </c>
      <c r="B80" s="126"/>
      <c r="C80" s="127"/>
      <c r="D80" s="127"/>
      <c r="E80" s="127"/>
      <c r="F80" s="127"/>
      <c r="G80" s="127"/>
      <c r="H80" s="127"/>
      <c r="I80" s="128"/>
    </row>
    <row r="81" spans="1:31" ht="12.75" customHeight="1">
      <c r="A81" s="188" t="s">
        <v>7936</v>
      </c>
      <c r="B81" s="188"/>
      <c r="C81" s="188"/>
      <c r="D81" s="188"/>
      <c r="E81" s="188"/>
      <c r="F81" s="188"/>
      <c r="G81" s="188"/>
      <c r="H81" s="188"/>
      <c r="I81" s="188"/>
    </row>
    <row r="82" spans="1:31" ht="14.25" customHeight="1">
      <c r="A82" s="116" t="s">
        <v>7937</v>
      </c>
      <c r="B82" s="126"/>
      <c r="C82" s="127"/>
      <c r="D82" s="127"/>
      <c r="E82" s="127"/>
      <c r="F82" s="127"/>
      <c r="G82" s="127"/>
      <c r="H82" s="127"/>
      <c r="I82" s="128"/>
    </row>
    <row r="83" spans="1:31" ht="15" customHeight="1">
      <c r="A83" s="188" t="s">
        <v>7938</v>
      </c>
      <c r="B83" s="188"/>
      <c r="C83" s="188"/>
      <c r="D83" s="188"/>
      <c r="E83" s="188"/>
      <c r="F83" s="188"/>
      <c r="G83" s="188"/>
      <c r="H83" s="188"/>
      <c r="I83" s="188"/>
    </row>
    <row r="84" spans="1:31" ht="15" customHeight="1">
      <c r="A84" s="188" t="s">
        <v>7939</v>
      </c>
      <c r="B84" s="188"/>
      <c r="C84" s="188"/>
      <c r="D84" s="188"/>
      <c r="E84" s="188"/>
      <c r="F84" s="188"/>
      <c r="G84" s="188"/>
      <c r="H84" s="188"/>
      <c r="I84" s="188"/>
    </row>
    <row r="85" spans="1:31" ht="27.75" customHeight="1">
      <c r="A85" s="188" t="s">
        <v>7940</v>
      </c>
      <c r="B85" s="188"/>
      <c r="C85" s="188"/>
      <c r="D85" s="188"/>
      <c r="E85" s="188"/>
      <c r="F85" s="188"/>
      <c r="G85" s="188"/>
      <c r="H85" s="188"/>
      <c r="I85" s="188"/>
    </row>
    <row r="86" spans="1:31" ht="15" customHeight="1">
      <c r="A86" s="188" t="s">
        <v>7941</v>
      </c>
      <c r="B86" s="188"/>
      <c r="C86" s="188"/>
      <c r="D86" s="188"/>
      <c r="E86" s="188"/>
      <c r="F86" s="188"/>
      <c r="G86" s="188"/>
      <c r="H86" s="188"/>
      <c r="I86" s="188"/>
    </row>
    <row r="87" spans="1:31" ht="15" customHeight="1">
      <c r="A87" s="188" t="s">
        <v>7942</v>
      </c>
      <c r="B87" s="188"/>
      <c r="C87" s="188"/>
      <c r="D87" s="188"/>
      <c r="E87" s="188"/>
      <c r="F87" s="188"/>
      <c r="G87" s="188"/>
      <c r="H87" s="188"/>
      <c r="I87" s="188"/>
    </row>
    <row r="88" spans="1:31" ht="15" customHeight="1">
      <c r="A88" s="188" t="s">
        <v>7943</v>
      </c>
      <c r="B88" s="188"/>
      <c r="C88" s="188"/>
      <c r="D88" s="188"/>
      <c r="E88" s="188"/>
      <c r="F88" s="188"/>
      <c r="G88" s="188"/>
      <c r="H88" s="188"/>
      <c r="I88" s="188"/>
    </row>
    <row r="89" spans="1:31" ht="27" customHeight="1">
      <c r="A89" s="188" t="s">
        <v>7944</v>
      </c>
      <c r="B89" s="188"/>
      <c r="C89" s="188"/>
      <c r="D89" s="188"/>
      <c r="E89" s="188"/>
      <c r="F89" s="188"/>
      <c r="G89" s="188"/>
      <c r="H89" s="188"/>
      <c r="I89" s="188"/>
    </row>
    <row r="90" spans="1:31" ht="15" customHeight="1">
      <c r="A90" s="188" t="s">
        <v>7945</v>
      </c>
      <c r="B90" s="188"/>
      <c r="C90" s="188"/>
      <c r="D90" s="188"/>
      <c r="E90" s="188"/>
      <c r="F90" s="188"/>
      <c r="G90" s="188"/>
      <c r="H90" s="188"/>
      <c r="I90" s="188"/>
    </row>
    <row r="91" spans="1:31" ht="15" customHeight="1">
      <c r="A91" s="188" t="s">
        <v>7946</v>
      </c>
      <c r="B91" s="188"/>
      <c r="C91" s="188"/>
      <c r="D91" s="188"/>
      <c r="E91" s="188"/>
      <c r="F91" s="188"/>
      <c r="G91" s="188"/>
      <c r="H91" s="188"/>
      <c r="I91" s="188"/>
    </row>
    <row r="92" spans="1:31" ht="16.5" customHeight="1">
      <c r="A92" s="188" t="s">
        <v>7947</v>
      </c>
      <c r="B92" s="188"/>
      <c r="C92" s="188"/>
      <c r="D92" s="188"/>
      <c r="E92" s="188"/>
      <c r="F92" s="188"/>
      <c r="G92" s="188"/>
      <c r="H92" s="188"/>
      <c r="I92" s="188"/>
    </row>
    <row r="93" spans="1:31">
      <c r="A93" s="116" t="s">
        <v>7948</v>
      </c>
      <c r="B93" s="117"/>
      <c r="C93" s="118"/>
      <c r="D93" s="118"/>
      <c r="E93" s="118"/>
      <c r="F93" s="118"/>
      <c r="G93" s="118"/>
      <c r="H93" s="118"/>
      <c r="I93" s="119"/>
    </row>
    <row r="94" spans="1:31" ht="26.25" customHeight="1">
      <c r="A94" s="188" t="s">
        <v>7949</v>
      </c>
      <c r="B94" s="188"/>
      <c r="C94" s="188"/>
      <c r="D94" s="188"/>
      <c r="E94" s="188"/>
      <c r="F94" s="188"/>
      <c r="G94" s="188"/>
      <c r="H94" s="188"/>
      <c r="I94" s="188"/>
      <c r="J94" s="188"/>
      <c r="K94" s="188"/>
      <c r="L94" s="188"/>
      <c r="M94" s="188"/>
      <c r="N94" s="188"/>
      <c r="O94" s="188"/>
      <c r="P94" s="188"/>
      <c r="Q94" s="188"/>
      <c r="R94" s="188"/>
      <c r="S94" s="188"/>
      <c r="T94" s="188"/>
      <c r="U94" s="188"/>
      <c r="V94" s="188"/>
      <c r="W94" s="188"/>
      <c r="X94" s="188"/>
    </row>
    <row r="95" spans="1:31" s="131" customFormat="1" ht="15" customHeight="1">
      <c r="A95" s="188" t="s">
        <v>7950</v>
      </c>
      <c r="B95" s="188"/>
      <c r="C95" s="188"/>
      <c r="D95" s="188"/>
      <c r="E95" s="188"/>
      <c r="F95" s="188"/>
      <c r="G95" s="188"/>
      <c r="H95" s="188"/>
      <c r="I95" s="188"/>
      <c r="J95" s="195"/>
      <c r="K95" s="195"/>
      <c r="L95" s="195"/>
      <c r="M95" s="195"/>
      <c r="N95" s="195"/>
      <c r="O95" s="195"/>
      <c r="P95" s="195"/>
      <c r="Q95" s="195"/>
      <c r="R95" s="195"/>
      <c r="S95" s="195"/>
      <c r="T95" s="195"/>
      <c r="U95" s="195"/>
      <c r="V95" s="195"/>
      <c r="W95" s="195"/>
      <c r="X95" s="195"/>
      <c r="Y95" s="130"/>
      <c r="Z95" s="130"/>
      <c r="AA95" s="130"/>
      <c r="AB95" s="130"/>
      <c r="AC95" s="130"/>
      <c r="AD95" s="130"/>
      <c r="AE95" s="130"/>
    </row>
    <row r="96" spans="1:31" ht="15" customHeight="1">
      <c r="A96" s="188" t="s">
        <v>7951</v>
      </c>
      <c r="B96" s="188"/>
      <c r="C96" s="188"/>
      <c r="D96" s="188"/>
      <c r="E96" s="188"/>
      <c r="F96" s="188"/>
      <c r="G96" s="188"/>
      <c r="H96" s="188"/>
      <c r="I96" s="188"/>
      <c r="J96" s="188"/>
      <c r="K96" s="188"/>
      <c r="L96" s="188"/>
      <c r="M96" s="188"/>
      <c r="N96" s="188"/>
      <c r="O96" s="188"/>
      <c r="P96" s="188"/>
      <c r="Q96" s="188"/>
      <c r="R96" s="188"/>
      <c r="S96" s="188"/>
      <c r="T96" s="188"/>
      <c r="U96" s="188"/>
      <c r="V96" s="188"/>
      <c r="W96" s="188"/>
      <c r="X96" s="188"/>
    </row>
    <row r="97" spans="1:24" s="129" customFormat="1" ht="15" customHeight="1">
      <c r="A97" s="188" t="s">
        <v>7952</v>
      </c>
      <c r="B97" s="188"/>
      <c r="C97" s="188"/>
      <c r="D97" s="188"/>
      <c r="E97" s="188"/>
      <c r="F97" s="188"/>
      <c r="G97" s="188"/>
      <c r="H97" s="188"/>
      <c r="I97" s="188"/>
      <c r="J97" s="188"/>
      <c r="K97" s="188"/>
      <c r="L97" s="188"/>
      <c r="M97" s="188"/>
      <c r="N97" s="188"/>
      <c r="O97" s="188"/>
      <c r="P97" s="188"/>
      <c r="Q97" s="188"/>
      <c r="R97" s="188"/>
      <c r="S97" s="188"/>
      <c r="T97" s="188"/>
      <c r="U97" s="188"/>
      <c r="V97" s="188"/>
      <c r="W97" s="188"/>
      <c r="X97" s="188"/>
    </row>
    <row r="98" spans="1:24" s="129" customFormat="1" ht="25.5" customHeight="1">
      <c r="A98" s="188" t="s">
        <v>7953</v>
      </c>
      <c r="B98" s="188"/>
      <c r="C98" s="188"/>
      <c r="D98" s="188"/>
      <c r="E98" s="188"/>
      <c r="F98" s="188"/>
      <c r="G98" s="188"/>
      <c r="H98" s="188"/>
      <c r="I98" s="188"/>
      <c r="J98" s="188"/>
      <c r="K98" s="188"/>
      <c r="L98" s="188"/>
      <c r="M98" s="188"/>
      <c r="N98" s="188"/>
      <c r="O98" s="188"/>
      <c r="P98" s="188"/>
      <c r="Q98" s="188"/>
      <c r="R98" s="188"/>
      <c r="S98" s="188"/>
      <c r="T98" s="188"/>
      <c r="U98" s="188"/>
      <c r="V98" s="188"/>
      <c r="W98" s="188"/>
      <c r="X98" s="188"/>
    </row>
    <row r="99" spans="1:24" s="129" customFormat="1" ht="25.5" customHeight="1">
      <c r="A99" s="188" t="s">
        <v>7954</v>
      </c>
      <c r="B99" s="188"/>
      <c r="C99" s="188"/>
      <c r="D99" s="188"/>
      <c r="E99" s="188"/>
      <c r="F99" s="188"/>
      <c r="G99" s="188"/>
      <c r="H99" s="188"/>
      <c r="I99" s="188"/>
      <c r="J99" s="188"/>
      <c r="K99" s="188"/>
      <c r="L99" s="188"/>
      <c r="M99" s="188"/>
      <c r="N99" s="188"/>
      <c r="O99" s="188"/>
      <c r="P99" s="188"/>
      <c r="Q99" s="188"/>
      <c r="R99" s="188"/>
      <c r="S99" s="188"/>
      <c r="T99" s="188"/>
      <c r="U99" s="188"/>
      <c r="V99" s="188"/>
      <c r="W99" s="188"/>
      <c r="X99" s="188"/>
    </row>
    <row r="100" spans="1:24" s="129" customFormat="1" ht="24.75" customHeight="1">
      <c r="A100" s="188" t="s">
        <v>7955</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row>
    <row r="101" spans="1:24" s="129" customFormat="1" ht="15" customHeight="1">
      <c r="A101" s="188" t="s">
        <v>7956</v>
      </c>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row>
    <row r="102" spans="1:24" s="129" customFormat="1" ht="15" customHeight="1">
      <c r="A102" s="188" t="s">
        <v>7957</v>
      </c>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row>
    <row r="103" spans="1:24" s="129" customFormat="1" ht="15" customHeight="1">
      <c r="A103" s="188" t="s">
        <v>7958</v>
      </c>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row>
    <row r="104" spans="1:24" s="129" customFormat="1" ht="54.75" customHeight="1">
      <c r="A104" s="188" t="s">
        <v>7959</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row>
    <row r="105" spans="1:24" s="129" customFormat="1" ht="15" customHeight="1">
      <c r="A105" s="188" t="s">
        <v>7960</v>
      </c>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row>
    <row r="106" spans="1:24" s="129" customFormat="1" ht="15" customHeight="1">
      <c r="A106" s="188" t="s">
        <v>7961</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row>
    <row r="107" spans="1:24" s="129" customFormat="1" ht="15" customHeight="1">
      <c r="A107" s="188" t="s">
        <v>7962</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row>
    <row r="108" spans="1:24" s="129" customFormat="1" ht="26.25" customHeight="1">
      <c r="A108" s="188" t="s">
        <v>7963</v>
      </c>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row>
    <row r="109" spans="1:24" s="129" customFormat="1" ht="12.75" customHeight="1">
      <c r="A109" s="188" t="s">
        <v>7964</v>
      </c>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row>
    <row r="110" spans="1:24" s="129" customFormat="1" ht="23.25" customHeight="1">
      <c r="A110" s="188" t="s">
        <v>7965</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row>
    <row r="111" spans="1:24" s="129" customFormat="1">
      <c r="A111" s="127"/>
      <c r="B111" s="126"/>
      <c r="C111" s="127"/>
      <c r="D111" s="127"/>
      <c r="E111" s="127"/>
      <c r="F111" s="127"/>
      <c r="G111" s="127"/>
      <c r="H111" s="127"/>
      <c r="I111" s="128"/>
      <c r="J111" s="16"/>
      <c r="K111" s="16"/>
      <c r="L111" s="16"/>
      <c r="M111" s="16"/>
    </row>
    <row r="112" spans="1:24" s="129" customFormat="1">
      <c r="A112" s="127"/>
      <c r="B112" s="126"/>
      <c r="C112" s="127"/>
      <c r="D112" s="127"/>
      <c r="E112" s="127"/>
      <c r="F112" s="127"/>
      <c r="G112" s="127"/>
      <c r="H112" s="127"/>
      <c r="I112" s="128"/>
      <c r="J112" s="16"/>
      <c r="K112" s="16"/>
      <c r="L112" s="16"/>
      <c r="M112" s="16"/>
    </row>
    <row r="113" spans="1:13" s="129" customFormat="1">
      <c r="A113" s="127"/>
      <c r="B113" s="126"/>
      <c r="C113" s="127"/>
      <c r="D113" s="127"/>
      <c r="E113" s="127"/>
      <c r="F113" s="127"/>
      <c r="G113" s="127"/>
      <c r="H113" s="127"/>
      <c r="I113" s="128"/>
      <c r="J113" s="16"/>
      <c r="K113" s="16"/>
      <c r="L113" s="16"/>
      <c r="M113" s="16"/>
    </row>
    <row r="114" spans="1:13" s="129" customFormat="1">
      <c r="A114" s="127"/>
      <c r="B114" s="126"/>
      <c r="C114" s="127"/>
      <c r="D114" s="127"/>
      <c r="E114" s="127"/>
      <c r="F114" s="127"/>
      <c r="G114" s="127"/>
      <c r="H114" s="127"/>
      <c r="I114" s="128"/>
      <c r="J114" s="16"/>
      <c r="K114" s="16"/>
      <c r="L114" s="16"/>
      <c r="M114" s="16"/>
    </row>
    <row r="115" spans="1:13" s="129" customFormat="1">
      <c r="A115" s="127"/>
      <c r="B115" s="126"/>
      <c r="C115" s="127"/>
      <c r="D115" s="127"/>
      <c r="E115" s="127"/>
      <c r="F115" s="127"/>
      <c r="G115" s="127"/>
      <c r="H115" s="127"/>
      <c r="I115" s="128"/>
      <c r="J115" s="16"/>
      <c r="K115" s="16"/>
      <c r="L115" s="16"/>
      <c r="M115" s="16"/>
    </row>
    <row r="116" spans="1:13" s="129" customFormat="1">
      <c r="A116" s="127"/>
      <c r="B116" s="126"/>
      <c r="C116" s="127"/>
      <c r="D116" s="127"/>
      <c r="E116" s="127"/>
      <c r="F116" s="127"/>
      <c r="G116" s="127"/>
      <c r="H116" s="127"/>
      <c r="I116" s="128"/>
      <c r="J116" s="16"/>
      <c r="K116" s="16"/>
      <c r="L116" s="16"/>
      <c r="M116" s="16"/>
    </row>
    <row r="117" spans="1:13" s="129" customFormat="1">
      <c r="A117" s="127"/>
      <c r="B117" s="126"/>
      <c r="C117" s="127"/>
      <c r="D117" s="127"/>
      <c r="E117" s="127"/>
      <c r="F117" s="127"/>
      <c r="G117" s="127"/>
      <c r="H117" s="127"/>
      <c r="I117" s="128"/>
      <c r="J117" s="16"/>
      <c r="K117" s="16"/>
      <c r="L117" s="16"/>
      <c r="M117" s="16"/>
    </row>
    <row r="118" spans="1:13" s="129" customFormat="1">
      <c r="A118" s="127"/>
      <c r="B118" s="126"/>
      <c r="C118" s="127"/>
      <c r="D118" s="127"/>
      <c r="E118" s="127"/>
      <c r="F118" s="127"/>
      <c r="G118" s="127"/>
      <c r="H118" s="127"/>
      <c r="I118" s="128"/>
      <c r="J118" s="16"/>
      <c r="K118" s="16"/>
      <c r="L118" s="16"/>
      <c r="M118" s="16"/>
    </row>
    <row r="119" spans="1:13" s="129" customFormat="1">
      <c r="A119" s="127"/>
      <c r="B119" s="126"/>
      <c r="C119" s="127"/>
      <c r="D119" s="127"/>
      <c r="E119" s="127"/>
      <c r="F119" s="127"/>
      <c r="G119" s="127"/>
      <c r="H119" s="127"/>
      <c r="I119" s="128"/>
      <c r="J119" s="16"/>
      <c r="K119" s="16"/>
      <c r="L119" s="16"/>
      <c r="M119" s="16"/>
    </row>
    <row r="120" spans="1:13" s="129" customFormat="1">
      <c r="A120" s="127"/>
      <c r="B120" s="126"/>
      <c r="C120" s="127"/>
      <c r="D120" s="127"/>
      <c r="E120" s="127"/>
      <c r="F120" s="127"/>
      <c r="G120" s="127"/>
      <c r="H120" s="127"/>
      <c r="I120" s="128"/>
      <c r="J120" s="16"/>
      <c r="K120" s="16"/>
      <c r="L120" s="16"/>
      <c r="M120" s="16"/>
    </row>
    <row r="121" spans="1:13" s="129" customFormat="1">
      <c r="A121" s="127"/>
      <c r="B121" s="126"/>
      <c r="C121" s="127"/>
      <c r="D121" s="127"/>
      <c r="E121" s="127"/>
      <c r="F121" s="127"/>
      <c r="G121" s="127"/>
      <c r="H121" s="127"/>
      <c r="I121" s="128"/>
      <c r="J121" s="16"/>
      <c r="K121" s="16"/>
      <c r="L121" s="16"/>
      <c r="M121" s="16"/>
    </row>
    <row r="122" spans="1:13" s="129" customFormat="1">
      <c r="A122" s="127"/>
      <c r="B122" s="126"/>
      <c r="C122" s="127"/>
      <c r="D122" s="127"/>
      <c r="E122" s="127"/>
      <c r="F122" s="127"/>
      <c r="G122" s="127"/>
      <c r="H122" s="127"/>
      <c r="I122" s="128"/>
      <c r="J122" s="16"/>
      <c r="K122" s="16"/>
      <c r="L122" s="16"/>
      <c r="M122" s="16"/>
    </row>
    <row r="123" spans="1:13" s="129" customFormat="1">
      <c r="A123" s="127"/>
      <c r="B123" s="126"/>
      <c r="C123" s="127"/>
      <c r="D123" s="127"/>
      <c r="E123" s="127"/>
      <c r="F123" s="127"/>
      <c r="G123" s="127"/>
      <c r="H123" s="127"/>
      <c r="I123" s="128"/>
      <c r="J123" s="16"/>
      <c r="K123" s="16"/>
      <c r="L123" s="16"/>
      <c r="M123" s="16"/>
    </row>
    <row r="124" spans="1:13" s="129" customFormat="1">
      <c r="A124" s="127"/>
      <c r="B124" s="126"/>
      <c r="C124" s="127"/>
      <c r="D124" s="127"/>
      <c r="E124" s="127"/>
      <c r="F124" s="127"/>
      <c r="G124" s="127"/>
      <c r="H124" s="127"/>
      <c r="I124" s="128"/>
      <c r="J124" s="16"/>
      <c r="K124" s="16"/>
      <c r="L124" s="16"/>
      <c r="M124" s="16"/>
    </row>
    <row r="125" spans="1:13" s="129" customFormat="1">
      <c r="A125" s="127"/>
      <c r="B125" s="126"/>
      <c r="C125" s="127"/>
      <c r="D125" s="127"/>
      <c r="E125" s="127"/>
      <c r="F125" s="127"/>
      <c r="G125" s="127"/>
      <c r="H125" s="127"/>
      <c r="I125" s="128"/>
      <c r="J125" s="16"/>
      <c r="K125" s="16"/>
      <c r="L125" s="16"/>
      <c r="M125" s="16"/>
    </row>
    <row r="126" spans="1:13" s="129" customFormat="1">
      <c r="A126" s="127"/>
      <c r="B126" s="126"/>
      <c r="C126" s="127"/>
      <c r="D126" s="127"/>
      <c r="E126" s="127"/>
      <c r="F126" s="127"/>
      <c r="G126" s="127"/>
      <c r="H126" s="127"/>
      <c r="I126" s="128"/>
      <c r="J126" s="16"/>
      <c r="K126" s="16"/>
      <c r="L126" s="16"/>
      <c r="M126" s="16"/>
    </row>
    <row r="127" spans="1:13" s="129" customFormat="1">
      <c r="A127" s="127"/>
      <c r="B127" s="126"/>
      <c r="C127" s="127"/>
      <c r="D127" s="127"/>
      <c r="E127" s="127"/>
      <c r="F127" s="127"/>
      <c r="G127" s="127"/>
      <c r="H127" s="127"/>
      <c r="I127" s="128"/>
      <c r="J127" s="16"/>
      <c r="K127" s="16"/>
      <c r="L127" s="16"/>
      <c r="M127" s="16"/>
    </row>
    <row r="128" spans="1:13" s="129" customFormat="1">
      <c r="A128" s="127"/>
      <c r="B128" s="126"/>
      <c r="C128" s="127"/>
      <c r="D128" s="127"/>
      <c r="E128" s="127"/>
      <c r="F128" s="127"/>
      <c r="G128" s="127"/>
      <c r="H128" s="127"/>
      <c r="I128" s="128"/>
      <c r="J128" s="16"/>
      <c r="K128" s="16"/>
      <c r="L128" s="16"/>
      <c r="M128" s="16"/>
    </row>
    <row r="129" spans="1:13" s="129" customFormat="1">
      <c r="A129" s="127"/>
      <c r="B129" s="126"/>
      <c r="C129" s="127"/>
      <c r="D129" s="127"/>
      <c r="E129" s="127"/>
      <c r="F129" s="127"/>
      <c r="G129" s="127"/>
      <c r="H129" s="127"/>
      <c r="I129" s="128"/>
      <c r="J129" s="16"/>
      <c r="K129" s="16"/>
      <c r="L129" s="16"/>
      <c r="M129" s="16"/>
    </row>
    <row r="130" spans="1:13" s="129" customFormat="1">
      <c r="A130" s="127"/>
      <c r="B130" s="126"/>
      <c r="C130" s="127"/>
      <c r="D130" s="127"/>
      <c r="E130" s="127"/>
      <c r="F130" s="127"/>
      <c r="G130" s="127"/>
      <c r="H130" s="127"/>
      <c r="I130" s="128"/>
      <c r="J130" s="16"/>
      <c r="K130" s="16"/>
      <c r="L130" s="16"/>
      <c r="M130" s="16"/>
    </row>
  </sheetData>
  <mergeCells count="132">
    <mergeCell ref="A109:I109"/>
    <mergeCell ref="J109:R109"/>
    <mergeCell ref="S109:X109"/>
    <mergeCell ref="A110:I110"/>
    <mergeCell ref="J110:R110"/>
    <mergeCell ref="S110:X110"/>
    <mergeCell ref="A107:I107"/>
    <mergeCell ref="J107:R107"/>
    <mergeCell ref="S107:X107"/>
    <mergeCell ref="A108:I108"/>
    <mergeCell ref="J108:R108"/>
    <mergeCell ref="S108:X108"/>
    <mergeCell ref="A105:I105"/>
    <mergeCell ref="J105:R105"/>
    <mergeCell ref="S105:X105"/>
    <mergeCell ref="A106:I106"/>
    <mergeCell ref="J106:R106"/>
    <mergeCell ref="S106:X106"/>
    <mergeCell ref="A103:I103"/>
    <mergeCell ref="J103:R103"/>
    <mergeCell ref="S103:X103"/>
    <mergeCell ref="A104:I104"/>
    <mergeCell ref="J104:R104"/>
    <mergeCell ref="S104:X104"/>
    <mergeCell ref="A101:I101"/>
    <mergeCell ref="J101:R101"/>
    <mergeCell ref="S101:X101"/>
    <mergeCell ref="A102:I102"/>
    <mergeCell ref="J102:R102"/>
    <mergeCell ref="S102:X102"/>
    <mergeCell ref="A99:I99"/>
    <mergeCell ref="J99:R99"/>
    <mergeCell ref="S99:X99"/>
    <mergeCell ref="A100:I100"/>
    <mergeCell ref="J100:R100"/>
    <mergeCell ref="S100:X100"/>
    <mergeCell ref="A97:I97"/>
    <mergeCell ref="J97:R97"/>
    <mergeCell ref="S97:X97"/>
    <mergeCell ref="A98:I98"/>
    <mergeCell ref="J98:R98"/>
    <mergeCell ref="S98:X98"/>
    <mergeCell ref="J94:R94"/>
    <mergeCell ref="S94:X94"/>
    <mergeCell ref="A95:I95"/>
    <mergeCell ref="J95:R95"/>
    <mergeCell ref="S95:X95"/>
    <mergeCell ref="A96:I96"/>
    <mergeCell ref="J96:R96"/>
    <mergeCell ref="S96:X96"/>
    <mergeCell ref="A88:I88"/>
    <mergeCell ref="A89:I89"/>
    <mergeCell ref="A90:I90"/>
    <mergeCell ref="A91:I91"/>
    <mergeCell ref="A92:I92"/>
    <mergeCell ref="A94:I94"/>
    <mergeCell ref="A81:I81"/>
    <mergeCell ref="A83:I83"/>
    <mergeCell ref="A84:I84"/>
    <mergeCell ref="A85:I85"/>
    <mergeCell ref="A86:I86"/>
    <mergeCell ref="A87:I87"/>
    <mergeCell ref="A74:I74"/>
    <mergeCell ref="A75:I75"/>
    <mergeCell ref="A76:I76"/>
    <mergeCell ref="A77:I77"/>
    <mergeCell ref="A78:I78"/>
    <mergeCell ref="A79:I79"/>
    <mergeCell ref="A66:I66"/>
    <mergeCell ref="A67:I67"/>
    <mergeCell ref="A68:I68"/>
    <mergeCell ref="A70:I70"/>
    <mergeCell ref="A72:I72"/>
    <mergeCell ref="A73:I73"/>
    <mergeCell ref="A59:I59"/>
    <mergeCell ref="A60:I60"/>
    <mergeCell ref="A61:I61"/>
    <mergeCell ref="A62:I62"/>
    <mergeCell ref="A63:I63"/>
    <mergeCell ref="A64:I64"/>
    <mergeCell ref="A53:I53"/>
    <mergeCell ref="A54:I54"/>
    <mergeCell ref="A55:I55"/>
    <mergeCell ref="A56:I56"/>
    <mergeCell ref="A57:I57"/>
    <mergeCell ref="A58:I58"/>
    <mergeCell ref="A46:I46"/>
    <mergeCell ref="A47:I47"/>
    <mergeCell ref="A48:I48"/>
    <mergeCell ref="A50:I50"/>
    <mergeCell ref="A51:I51"/>
    <mergeCell ref="A52:I52"/>
    <mergeCell ref="A8:AE8"/>
    <mergeCell ref="A23:AE23"/>
    <mergeCell ref="A26:AE26"/>
    <mergeCell ref="A29:AE29"/>
    <mergeCell ref="A32:AE32"/>
    <mergeCell ref="A38:AE38"/>
    <mergeCell ref="S4:X5"/>
    <mergeCell ref="Y4:AB4"/>
    <mergeCell ref="AC4:AE4"/>
    <mergeCell ref="Y5:Y7"/>
    <mergeCell ref="Z5:AB5"/>
    <mergeCell ref="AC5:AC7"/>
    <mergeCell ref="AD5:AD7"/>
    <mergeCell ref="AE5:AE7"/>
    <mergeCell ref="AA6:AA7"/>
    <mergeCell ref="AB6:AB7"/>
    <mergeCell ref="S6:S7"/>
    <mergeCell ref="T6:W6"/>
    <mergeCell ref="X6:X7"/>
    <mergeCell ref="Z6:Z7"/>
    <mergeCell ref="A1:G2"/>
    <mergeCell ref="H1:J2"/>
    <mergeCell ref="A3:P3"/>
    <mergeCell ref="A4:G5"/>
    <mergeCell ref="H4:I5"/>
    <mergeCell ref="J4:R5"/>
    <mergeCell ref="A6:A7"/>
    <mergeCell ref="B6:B7"/>
    <mergeCell ref="C6:C7"/>
    <mergeCell ref="D6:D7"/>
    <mergeCell ref="E6:E7"/>
    <mergeCell ref="F6:F7"/>
    <mergeCell ref="M6:P6"/>
    <mergeCell ref="Q6:Q7"/>
    <mergeCell ref="G6:G7"/>
    <mergeCell ref="H6:H7"/>
    <mergeCell ref="I6:I7"/>
    <mergeCell ref="J6:J7"/>
    <mergeCell ref="K6:K7"/>
    <mergeCell ref="L6:L7"/>
  </mergeCells>
  <printOptions horizontalCentered="1" verticalCentered="1" gridLines="1"/>
  <pageMargins left="0.23622047244094491" right="0.23622047244094491" top="0.15748031496062992" bottom="0.19685039370078741" header="0.31496062992125984" footer="0.31496062992125984"/>
  <pageSetup scale="50" fitToWidth="0" fitToHeight="9" pageOrder="overThenDown" orientation="landscape" r:id="rId1"/>
  <headerFooter>
    <oddFooter>&amp;RPágina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Avance Físico-Fin</vt:lpstr>
      <vt:lpstr>APP´S</vt:lpstr>
      <vt:lpstr>'Avance Físico-Fin'!Área_de_impresión</vt:lpstr>
      <vt:lpstr>JR_PAGE_ANCHOR_0_1</vt:lpstr>
      <vt:lpstr>APP´S!Títulos_a_imprimir</vt:lpstr>
      <vt:lpstr>'Avance Físico-Fin'!Títulos_a_imprimir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2020-01-28T00:38:28Z</dcterms:created>
  <dcterms:modified xsi:type="dcterms:W3CDTF">2020-01-30T00:51:03Z</dcterms:modified>
</cp:coreProperties>
</file>